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EspaceDESL\Publications\Finances\Commune\Ficom_2021\"/>
    </mc:Choice>
  </mc:AlternateContent>
  <bookViews>
    <workbookView xWindow="360" yWindow="30" windowWidth="12900" windowHeight="12240"/>
  </bookViews>
  <sheets>
    <sheet name="Couv" sheetId="44" r:id="rId1"/>
    <sheet name="Index" sheetId="36" r:id="rId2"/>
    <sheet name="T 1.1" sheetId="2" r:id="rId3"/>
    <sheet name="T 1.2" sheetId="1" r:id="rId4"/>
    <sheet name="T 1.3" sheetId="3" r:id="rId5"/>
    <sheet name="T 1.4" sheetId="37" r:id="rId6"/>
    <sheet name="T 1.5" sheetId="38" r:id="rId7"/>
    <sheet name="T 2.1" sheetId="7" r:id="rId8"/>
    <sheet name="T 2.2" sheetId="8" r:id="rId9"/>
    <sheet name="T 2.3" sheetId="10" r:id="rId10"/>
    <sheet name="T 3" sheetId="12" r:id="rId11"/>
    <sheet name="T 4.1" sheetId="14" r:id="rId12"/>
    <sheet name="T 4.2" sheetId="15" r:id="rId13"/>
    <sheet name="T 4.3" sheetId="16" r:id="rId14"/>
    <sheet name="T 4.4" sheetId="34" r:id="rId15"/>
    <sheet name="T 4.5" sheetId="35" r:id="rId16"/>
    <sheet name="T 4.6" sheetId="18" r:id="rId17"/>
    <sheet name="T 4.7" sheetId="20" r:id="rId18"/>
    <sheet name="T 4.8" sheetId="23" r:id="rId19"/>
    <sheet name="T 4.9" sheetId="43" r:id="rId20"/>
    <sheet name="T 4.10" sheetId="42" r:id="rId21"/>
    <sheet name="T 5.1" sheetId="25" r:id="rId22"/>
    <sheet name="T 5.2" sheetId="26" r:id="rId23"/>
    <sheet name="T 5.3" sheetId="27" r:id="rId24"/>
    <sheet name="T 5.4" sheetId="28" r:id="rId25"/>
    <sheet name="T 5.5" sheetId="29" r:id="rId26"/>
    <sheet name="T 5.6" sheetId="39" r:id="rId27"/>
    <sheet name="T 6.1" sheetId="47" r:id="rId28"/>
    <sheet name="T 6.2" sheetId="46" r:id="rId29"/>
    <sheet name="T 6.3" sheetId="45" r:id="rId30"/>
    <sheet name="Annexe 1" sheetId="32" r:id="rId31"/>
    <sheet name="Annexe 2" sheetId="40" r:id="rId32"/>
    <sheet name="Annexe 3" sheetId="41" r:id="rId33"/>
  </sheets>
  <definedNames>
    <definedName name="_xlnm.Print_Area" localSheetId="30">'Annexe 1'!$A$1:$I$64</definedName>
    <definedName name="_xlnm.Print_Area" localSheetId="0">Couv!$A$1:$A$108</definedName>
    <definedName name="_xlnm.Print_Area" localSheetId="1">Index!$A$1:$G$44</definedName>
    <definedName name="_xlnm.Print_Area" localSheetId="2">'T 1.1'!$A$1:$J$30</definedName>
    <definedName name="_xlnm.Print_Area" localSheetId="3">'T 1.2'!$A$1:$O$96</definedName>
    <definedName name="_xlnm.Print_Area" localSheetId="4">'T 1.3'!$A$1:$O$57</definedName>
    <definedName name="_xlnm.Print_Area" localSheetId="5">'T 1.4'!$A$1:$O$85</definedName>
    <definedName name="_xlnm.Print_Area" localSheetId="6">'T 1.5'!$A$1:$O$76</definedName>
    <definedName name="_xlnm.Print_Area" localSheetId="7">'T 2.1'!$A$1:$O$123</definedName>
    <definedName name="_xlnm.Print_Area" localSheetId="8">'T 2.2'!$A$1:$O$86</definedName>
    <definedName name="_xlnm.Print_Area" localSheetId="9">'T 2.3'!$A$1:$O$96</definedName>
    <definedName name="_xlnm.Print_Area" localSheetId="10">'T 3'!$A$1:$O$207,'T 3'!$A$209:$O$231</definedName>
    <definedName name="_xlnm.Print_Area" localSheetId="11">'T 4.1'!$A$1:$P$183</definedName>
    <definedName name="_xlnm.Print_Area" localSheetId="20">'T 4.10'!$A$1:$P$181</definedName>
    <definedName name="_xlnm.Print_Area" localSheetId="12">'T 4.2'!$A$1:$P$182</definedName>
    <definedName name="_xlnm.Print_Area" localSheetId="13">'T 4.3'!$A$1:$P$182</definedName>
    <definedName name="_xlnm.Print_Area" localSheetId="14">'T 4.4'!$A$1:$P$183</definedName>
    <definedName name="_xlnm.Print_Area" localSheetId="15">'T 4.5'!$A$1:$P$181</definedName>
    <definedName name="_xlnm.Print_Area" localSheetId="16">'T 4.6'!$A$1:$P$163</definedName>
    <definedName name="_xlnm.Print_Area" localSheetId="17">'T 4.7'!$A$1:$P$159,'T 4.7'!$A$161:$P$164</definedName>
    <definedName name="_xlnm.Print_Area" localSheetId="18">'T 4.8'!$A$1:$P$167</definedName>
    <definedName name="_xlnm.Print_Area" localSheetId="19">'T 4.9'!$A$1:$P$163</definedName>
    <definedName name="_xlnm.Print_Area" localSheetId="21">'T 5.1'!$A$1:$BL$49</definedName>
    <definedName name="_xlnm.Print_Area" localSheetId="22">'T 5.2'!$A$1:$AV$50,'T 5.2'!$AX$4:$BL$50,'T 5.2'!$BN$4:$CB$50,'T 5.2'!$CE$4:$DI$50</definedName>
    <definedName name="_xlnm.Print_Area" localSheetId="23">'T 5.3'!$A$1:$DX$50</definedName>
    <definedName name="_xlnm.Print_Area" localSheetId="24">'T 5.4'!$A$1:$DJ$50</definedName>
    <definedName name="_xlnm.Print_Area" localSheetId="25">'T 5.5'!$A$1:$CD$50</definedName>
    <definedName name="_xlnm.Print_Area" localSheetId="26">'T 5.6'!$A$1:$CR$50</definedName>
    <definedName name="_xlnm.Print_Area" localSheetId="27">'T 6.1'!$A$1:$J$74,'T 6.1'!$A$76:$J$146,'T 6.1'!$A$149:$J$221</definedName>
    <definedName name="_xlnm.Print_Area" localSheetId="28">'T 6.2'!$A$1:$J$221</definedName>
    <definedName name="_xlnm.Print_Area" localSheetId="29">'T 6.3'!$A$1:$J$223</definedName>
  </definedNames>
  <calcPr calcId="152511"/>
</workbook>
</file>

<file path=xl/calcChain.xml><?xml version="1.0" encoding="utf-8"?>
<calcChain xmlns="http://schemas.openxmlformats.org/spreadsheetml/2006/main">
  <c r="J217" i="45" l="1"/>
  <c r="I217" i="45"/>
  <c r="H217" i="45"/>
  <c r="G217" i="45"/>
  <c r="F217" i="45"/>
  <c r="E217" i="45"/>
  <c r="D217" i="45"/>
  <c r="C217" i="45"/>
  <c r="B217" i="45"/>
  <c r="J216" i="45"/>
  <c r="I216" i="45"/>
  <c r="H216" i="45"/>
  <c r="G216" i="45"/>
  <c r="F216" i="45"/>
  <c r="E216" i="45"/>
  <c r="D216" i="45"/>
  <c r="C216" i="45"/>
  <c r="B216" i="45"/>
  <c r="J215" i="45"/>
  <c r="I215" i="45"/>
  <c r="H215" i="45"/>
  <c r="G215" i="45"/>
  <c r="F215" i="45"/>
  <c r="E215" i="45"/>
  <c r="D215" i="45"/>
  <c r="C215" i="45"/>
  <c r="B215" i="45"/>
  <c r="J214" i="45"/>
  <c r="I214" i="45"/>
  <c r="H214" i="45"/>
  <c r="G214" i="45"/>
  <c r="F214" i="45"/>
  <c r="E214" i="45"/>
  <c r="D214" i="45"/>
  <c r="C214" i="45"/>
  <c r="B214" i="45"/>
  <c r="J213" i="45"/>
  <c r="I213" i="45"/>
  <c r="H213" i="45"/>
  <c r="G213" i="45"/>
  <c r="F213" i="45"/>
  <c r="E213" i="45"/>
  <c r="D213" i="45"/>
  <c r="C213" i="45"/>
  <c r="B213" i="45"/>
  <c r="J212" i="45"/>
  <c r="I212" i="45"/>
  <c r="H212" i="45"/>
  <c r="G212" i="45"/>
  <c r="F212" i="45"/>
  <c r="E212" i="45"/>
  <c r="D212" i="45"/>
  <c r="C212" i="45"/>
  <c r="B212" i="45"/>
  <c r="J211" i="45"/>
  <c r="I211" i="45"/>
  <c r="H211" i="45"/>
  <c r="G211" i="45"/>
  <c r="F211" i="45"/>
  <c r="E211" i="45"/>
  <c r="D211" i="45"/>
  <c r="C211" i="45"/>
  <c r="B211" i="45"/>
  <c r="J210" i="45"/>
  <c r="I210" i="45"/>
  <c r="H210" i="45"/>
  <c r="G210" i="45"/>
  <c r="F210" i="45"/>
  <c r="E210" i="45"/>
  <c r="D210" i="45"/>
  <c r="C210" i="45"/>
  <c r="B210" i="45"/>
  <c r="J209" i="45"/>
  <c r="I209" i="45"/>
  <c r="H209" i="45"/>
  <c r="G209" i="45"/>
  <c r="F209" i="45"/>
  <c r="E209" i="45"/>
  <c r="D209" i="45"/>
  <c r="C209" i="45"/>
  <c r="B209" i="45"/>
  <c r="J208" i="45"/>
  <c r="I208" i="45"/>
  <c r="H208" i="45"/>
  <c r="G208" i="45"/>
  <c r="F208" i="45"/>
  <c r="E208" i="45"/>
  <c r="D208" i="45"/>
  <c r="C208" i="45"/>
  <c r="B208" i="45"/>
  <c r="J207" i="45"/>
  <c r="I207" i="45"/>
  <c r="H207" i="45"/>
  <c r="G207" i="45"/>
  <c r="F207" i="45"/>
  <c r="E207" i="45"/>
  <c r="D207" i="45"/>
  <c r="C207" i="45"/>
  <c r="B207" i="45"/>
  <c r="J206" i="45"/>
  <c r="I206" i="45"/>
  <c r="H206" i="45"/>
  <c r="G206" i="45"/>
  <c r="F206" i="45"/>
  <c r="E206" i="45"/>
  <c r="D206" i="45"/>
  <c r="C206" i="45"/>
  <c r="B206" i="45"/>
  <c r="J205" i="45"/>
  <c r="I205" i="45"/>
  <c r="H205" i="45"/>
  <c r="G205" i="45"/>
  <c r="F205" i="45"/>
  <c r="E205" i="45"/>
  <c r="D205" i="45"/>
  <c r="C205" i="45"/>
  <c r="B205" i="45"/>
  <c r="J204" i="45"/>
  <c r="I204" i="45"/>
  <c r="H204" i="45"/>
  <c r="G204" i="45"/>
  <c r="F204" i="45"/>
  <c r="E204" i="45"/>
  <c r="D204" i="45"/>
  <c r="C204" i="45"/>
  <c r="B204" i="45"/>
  <c r="J203" i="45"/>
  <c r="I203" i="45"/>
  <c r="H203" i="45"/>
  <c r="G203" i="45"/>
  <c r="F203" i="45"/>
  <c r="E203" i="45"/>
  <c r="D203" i="45"/>
  <c r="C203" i="45"/>
  <c r="B203" i="45"/>
  <c r="J202" i="45"/>
  <c r="I202" i="45"/>
  <c r="H202" i="45"/>
  <c r="G202" i="45"/>
  <c r="F202" i="45"/>
  <c r="E202" i="45"/>
  <c r="D202" i="45"/>
  <c r="C202" i="45"/>
  <c r="B202" i="45"/>
  <c r="J201" i="45"/>
  <c r="I201" i="45"/>
  <c r="H201" i="45"/>
  <c r="G201" i="45"/>
  <c r="F201" i="45"/>
  <c r="E201" i="45"/>
  <c r="D201" i="45"/>
  <c r="C201" i="45"/>
  <c r="B201" i="45"/>
  <c r="J200" i="45"/>
  <c r="I200" i="45"/>
  <c r="H200" i="45"/>
  <c r="G200" i="45"/>
  <c r="F200" i="45"/>
  <c r="E200" i="45"/>
  <c r="D200" i="45"/>
  <c r="C200" i="45"/>
  <c r="B200" i="45"/>
  <c r="J199" i="45"/>
  <c r="I199" i="45"/>
  <c r="H199" i="45"/>
  <c r="G199" i="45"/>
  <c r="F199" i="45"/>
  <c r="E199" i="45"/>
  <c r="D199" i="45"/>
  <c r="C199" i="45"/>
  <c r="B199" i="45"/>
  <c r="J198" i="45"/>
  <c r="I198" i="45"/>
  <c r="H198" i="45"/>
  <c r="G198" i="45"/>
  <c r="F198" i="45"/>
  <c r="E198" i="45"/>
  <c r="D198" i="45"/>
  <c r="C198" i="45"/>
  <c r="B198" i="45"/>
  <c r="J197" i="45"/>
  <c r="I197" i="45"/>
  <c r="H197" i="45"/>
  <c r="G197" i="45"/>
  <c r="F197" i="45"/>
  <c r="E197" i="45"/>
  <c r="D197" i="45"/>
  <c r="C197" i="45"/>
  <c r="B197" i="45"/>
  <c r="J196" i="45"/>
  <c r="I196" i="45"/>
  <c r="H196" i="45"/>
  <c r="G196" i="45"/>
  <c r="F196" i="45"/>
  <c r="E196" i="45"/>
  <c r="D196" i="45"/>
  <c r="C196" i="45"/>
  <c r="B196" i="45"/>
  <c r="J195" i="45"/>
  <c r="I195" i="45"/>
  <c r="H195" i="45"/>
  <c r="G195" i="45"/>
  <c r="F195" i="45"/>
  <c r="E195" i="45"/>
  <c r="D195" i="45"/>
  <c r="C195" i="45"/>
  <c r="B195" i="45"/>
  <c r="J194" i="45"/>
  <c r="I194" i="45"/>
  <c r="H194" i="45"/>
  <c r="G194" i="45"/>
  <c r="F194" i="45"/>
  <c r="E194" i="45"/>
  <c r="D194" i="45"/>
  <c r="C194" i="45"/>
  <c r="B194" i="45"/>
  <c r="J193" i="45"/>
  <c r="I193" i="45"/>
  <c r="H193" i="45"/>
  <c r="G193" i="45"/>
  <c r="F193" i="45"/>
  <c r="E193" i="45"/>
  <c r="D193" i="45"/>
  <c r="C193" i="45"/>
  <c r="B193" i="45"/>
  <c r="J192" i="45"/>
  <c r="I192" i="45"/>
  <c r="H192" i="45"/>
  <c r="G192" i="45"/>
  <c r="F192" i="45"/>
  <c r="E192" i="45"/>
  <c r="D192" i="45"/>
  <c r="C192" i="45"/>
  <c r="B192" i="45"/>
  <c r="J191" i="45"/>
  <c r="I191" i="45"/>
  <c r="H191" i="45"/>
  <c r="G191" i="45"/>
  <c r="F191" i="45"/>
  <c r="E191" i="45"/>
  <c r="D191" i="45"/>
  <c r="C191" i="45"/>
  <c r="B191" i="45"/>
  <c r="J190" i="45"/>
  <c r="I190" i="45"/>
  <c r="H190" i="45"/>
  <c r="G190" i="45"/>
  <c r="F190" i="45"/>
  <c r="E190" i="45"/>
  <c r="D190" i="45"/>
  <c r="C190" i="45"/>
  <c r="B190" i="45"/>
  <c r="J189" i="45"/>
  <c r="I189" i="45"/>
  <c r="H189" i="45"/>
  <c r="G189" i="45"/>
  <c r="F189" i="45"/>
  <c r="E189" i="45"/>
  <c r="D189" i="45"/>
  <c r="C189" i="45"/>
  <c r="B189" i="45"/>
  <c r="J188" i="45"/>
  <c r="I188" i="45"/>
  <c r="H188" i="45"/>
  <c r="G188" i="45"/>
  <c r="F188" i="45"/>
  <c r="E188" i="45"/>
  <c r="D188" i="45"/>
  <c r="C188" i="45"/>
  <c r="B188" i="45"/>
  <c r="J187" i="45"/>
  <c r="I187" i="45"/>
  <c r="H187" i="45"/>
  <c r="G187" i="45"/>
  <c r="F187" i="45"/>
  <c r="E187" i="45"/>
  <c r="D187" i="45"/>
  <c r="C187" i="45"/>
  <c r="B187" i="45"/>
  <c r="J186" i="45"/>
  <c r="I186" i="45"/>
  <c r="H186" i="45"/>
  <c r="G186" i="45"/>
  <c r="F186" i="45"/>
  <c r="E186" i="45"/>
  <c r="D186" i="45"/>
  <c r="C186" i="45"/>
  <c r="B186" i="45"/>
  <c r="J185" i="45"/>
  <c r="I185" i="45"/>
  <c r="H185" i="45"/>
  <c r="G185" i="45"/>
  <c r="F185" i="45"/>
  <c r="E185" i="45"/>
  <c r="D185" i="45"/>
  <c r="C185" i="45"/>
  <c r="B185" i="45"/>
  <c r="J184" i="45"/>
  <c r="I184" i="45"/>
  <c r="H184" i="45"/>
  <c r="G184" i="45"/>
  <c r="F184" i="45"/>
  <c r="E184" i="45"/>
  <c r="D184" i="45"/>
  <c r="C184" i="45"/>
  <c r="B184" i="45"/>
  <c r="J183" i="45"/>
  <c r="I183" i="45"/>
  <c r="H183" i="45"/>
  <c r="G183" i="45"/>
  <c r="F183" i="45"/>
  <c r="E183" i="45"/>
  <c r="D183" i="45"/>
  <c r="C183" i="45"/>
  <c r="B183" i="45"/>
  <c r="J182" i="45"/>
  <c r="I182" i="45"/>
  <c r="H182" i="45"/>
  <c r="G182" i="45"/>
  <c r="F182" i="45"/>
  <c r="E182" i="45"/>
  <c r="D182" i="45"/>
  <c r="C182" i="45"/>
  <c r="B182" i="45"/>
  <c r="J181" i="45"/>
  <c r="I181" i="45"/>
  <c r="H181" i="45"/>
  <c r="G181" i="45"/>
  <c r="F181" i="45"/>
  <c r="E181" i="45"/>
  <c r="D181" i="45"/>
  <c r="C181" i="45"/>
  <c r="B181" i="45"/>
  <c r="J180" i="45"/>
  <c r="I180" i="45"/>
  <c r="H180" i="45"/>
  <c r="G180" i="45"/>
  <c r="F180" i="45"/>
  <c r="E180" i="45"/>
  <c r="D180" i="45"/>
  <c r="C180" i="45"/>
  <c r="B180" i="45"/>
  <c r="J179" i="45"/>
  <c r="I179" i="45"/>
  <c r="H179" i="45"/>
  <c r="G179" i="45"/>
  <c r="F179" i="45"/>
  <c r="E179" i="45"/>
  <c r="D179" i="45"/>
  <c r="C179" i="45"/>
  <c r="B179" i="45"/>
  <c r="J178" i="45"/>
  <c r="I178" i="45"/>
  <c r="H178" i="45"/>
  <c r="G178" i="45"/>
  <c r="F178" i="45"/>
  <c r="E178" i="45"/>
  <c r="D178" i="45"/>
  <c r="C178" i="45"/>
  <c r="B178" i="45"/>
  <c r="J177" i="45"/>
  <c r="I177" i="45"/>
  <c r="H177" i="45"/>
  <c r="G177" i="45"/>
  <c r="F177" i="45"/>
  <c r="E177" i="45"/>
  <c r="D177" i="45"/>
  <c r="C177" i="45"/>
  <c r="B177" i="45"/>
  <c r="J176" i="45"/>
  <c r="I176" i="45"/>
  <c r="H176" i="45"/>
  <c r="G176" i="45"/>
  <c r="F176" i="45"/>
  <c r="E176" i="45"/>
  <c r="D176" i="45"/>
  <c r="C176" i="45"/>
  <c r="B176" i="45"/>
  <c r="J175" i="45"/>
  <c r="I175" i="45"/>
  <c r="H175" i="45"/>
  <c r="G175" i="45"/>
  <c r="F175" i="45"/>
  <c r="E175" i="45"/>
  <c r="D175" i="45"/>
  <c r="C175" i="45"/>
  <c r="B175" i="45"/>
  <c r="J174" i="45"/>
  <c r="I174" i="45"/>
  <c r="H174" i="45"/>
  <c r="G174" i="45"/>
  <c r="F174" i="45"/>
  <c r="E174" i="45"/>
  <c r="D174" i="45"/>
  <c r="C174" i="45"/>
  <c r="B174" i="45"/>
  <c r="J173" i="45"/>
  <c r="I173" i="45"/>
  <c r="H173" i="45"/>
  <c r="G173" i="45"/>
  <c r="F173" i="45"/>
  <c r="E173" i="45"/>
  <c r="D173" i="45"/>
  <c r="C173" i="45"/>
  <c r="B173" i="45"/>
  <c r="J172" i="45"/>
  <c r="I172" i="45"/>
  <c r="H172" i="45"/>
  <c r="G172" i="45"/>
  <c r="F172" i="45"/>
  <c r="E172" i="45"/>
  <c r="D172" i="45"/>
  <c r="C172" i="45"/>
  <c r="B172" i="45"/>
  <c r="J171" i="45"/>
  <c r="I171" i="45"/>
  <c r="H171" i="45"/>
  <c r="G171" i="45"/>
  <c r="F171" i="45"/>
  <c r="E171" i="45"/>
  <c r="D171" i="45"/>
  <c r="C171" i="45"/>
  <c r="B171" i="45"/>
  <c r="J170" i="45"/>
  <c r="I170" i="45"/>
  <c r="H170" i="45"/>
  <c r="G170" i="45"/>
  <c r="F170" i="45"/>
  <c r="E170" i="45"/>
  <c r="D170" i="45"/>
  <c r="C170" i="45"/>
  <c r="B170" i="45"/>
  <c r="J169" i="45"/>
  <c r="I169" i="45"/>
  <c r="H169" i="45"/>
  <c r="G169" i="45"/>
  <c r="F169" i="45"/>
  <c r="E169" i="45"/>
  <c r="D169" i="45"/>
  <c r="C169" i="45"/>
  <c r="B169" i="45"/>
  <c r="J168" i="45"/>
  <c r="I168" i="45"/>
  <c r="H168" i="45"/>
  <c r="G168" i="45"/>
  <c r="F168" i="45"/>
  <c r="E168" i="45"/>
  <c r="D168" i="45"/>
  <c r="C168" i="45"/>
  <c r="B168" i="45"/>
  <c r="J167" i="45"/>
  <c r="I167" i="45"/>
  <c r="H167" i="45"/>
  <c r="G167" i="45"/>
  <c r="F167" i="45"/>
  <c r="E167" i="45"/>
  <c r="D167" i="45"/>
  <c r="C167" i="45"/>
  <c r="B167" i="45"/>
  <c r="J166" i="45"/>
  <c r="I166" i="45"/>
  <c r="H166" i="45"/>
  <c r="G166" i="45"/>
  <c r="F166" i="45"/>
  <c r="E166" i="45"/>
  <c r="D166" i="45"/>
  <c r="C166" i="45"/>
  <c r="B166" i="45"/>
  <c r="J165" i="45"/>
  <c r="I165" i="45"/>
  <c r="H165" i="45"/>
  <c r="G165" i="45"/>
  <c r="F165" i="45"/>
  <c r="E165" i="45"/>
  <c r="D165" i="45"/>
  <c r="C165" i="45"/>
  <c r="B165" i="45"/>
  <c r="J164" i="45"/>
  <c r="I164" i="45"/>
  <c r="H164" i="45"/>
  <c r="G164" i="45"/>
  <c r="F164" i="45"/>
  <c r="E164" i="45"/>
  <c r="D164" i="45"/>
  <c r="C164" i="45"/>
  <c r="B164" i="45"/>
  <c r="J163" i="45"/>
  <c r="I163" i="45"/>
  <c r="H163" i="45"/>
  <c r="G163" i="45"/>
  <c r="F163" i="45"/>
  <c r="E163" i="45"/>
  <c r="D163" i="45"/>
  <c r="C163" i="45"/>
  <c r="B163" i="45"/>
  <c r="J162" i="45"/>
  <c r="I162" i="45"/>
  <c r="H162" i="45"/>
  <c r="G162" i="45"/>
  <c r="F162" i="45"/>
  <c r="E162" i="45"/>
  <c r="D162" i="45"/>
  <c r="C162" i="45"/>
  <c r="B162" i="45"/>
  <c r="J161" i="45"/>
  <c r="I161" i="45"/>
  <c r="H161" i="45"/>
  <c r="G161" i="45"/>
  <c r="F161" i="45"/>
  <c r="E161" i="45"/>
  <c r="D161" i="45"/>
  <c r="C161" i="45"/>
  <c r="B161" i="45"/>
  <c r="J160" i="45"/>
  <c r="I160" i="45"/>
  <c r="H160" i="45"/>
  <c r="G160" i="45"/>
  <c r="F160" i="45"/>
  <c r="E160" i="45"/>
  <c r="D160" i="45"/>
  <c r="C160" i="45"/>
  <c r="B160" i="45"/>
  <c r="J159" i="45"/>
  <c r="I159" i="45"/>
  <c r="H159" i="45"/>
  <c r="G159" i="45"/>
  <c r="F159" i="45"/>
  <c r="E159" i="45"/>
  <c r="D159" i="45"/>
  <c r="C159" i="45"/>
  <c r="B159" i="45"/>
  <c r="J158" i="45"/>
  <c r="I158" i="45"/>
  <c r="H158" i="45"/>
  <c r="G158" i="45"/>
  <c r="F158" i="45"/>
  <c r="E158" i="45"/>
  <c r="D158" i="45"/>
  <c r="C158" i="45"/>
  <c r="B158" i="45"/>
  <c r="J157" i="45"/>
  <c r="I157" i="45"/>
  <c r="H157" i="45"/>
  <c r="G157" i="45"/>
  <c r="F157" i="45"/>
  <c r="E157" i="45"/>
  <c r="D157" i="45"/>
  <c r="C157" i="45"/>
  <c r="B157" i="45"/>
  <c r="J156" i="45"/>
  <c r="I156" i="45"/>
  <c r="H156" i="45"/>
  <c r="G156" i="45"/>
  <c r="F156" i="45"/>
  <c r="E156" i="45"/>
  <c r="D156" i="45"/>
  <c r="C156" i="45"/>
  <c r="B156" i="45"/>
  <c r="G70" i="45"/>
  <c r="F70" i="45"/>
  <c r="E70" i="45"/>
  <c r="D70" i="45"/>
  <c r="C70" i="45"/>
  <c r="B70" i="45"/>
  <c r="G69" i="45"/>
  <c r="F69" i="45"/>
  <c r="E69" i="45"/>
  <c r="D69" i="45"/>
  <c r="C69" i="45"/>
  <c r="B69" i="45"/>
  <c r="G68" i="45"/>
  <c r="F68" i="45"/>
  <c r="E68" i="45"/>
  <c r="D68" i="45"/>
  <c r="C68" i="45"/>
  <c r="B68" i="45"/>
  <c r="G67" i="45"/>
  <c r="F67" i="45"/>
  <c r="E67" i="45"/>
  <c r="D67" i="45"/>
  <c r="C67" i="45"/>
  <c r="B67" i="45"/>
  <c r="G66" i="45"/>
  <c r="F66" i="45"/>
  <c r="E66" i="45"/>
  <c r="D66" i="45"/>
  <c r="C66" i="45"/>
  <c r="B66" i="45"/>
  <c r="G65" i="45"/>
  <c r="G139" i="45" s="1"/>
  <c r="F65" i="45"/>
  <c r="E65" i="45"/>
  <c r="E139" i="45" s="1"/>
  <c r="D65" i="45"/>
  <c r="C65" i="45"/>
  <c r="B65" i="45"/>
  <c r="G64" i="45"/>
  <c r="F64" i="45"/>
  <c r="E64" i="45"/>
  <c r="D64" i="45"/>
  <c r="C64" i="45"/>
  <c r="B64" i="45"/>
  <c r="B138" i="45" s="1"/>
  <c r="G63" i="45"/>
  <c r="F63" i="45"/>
  <c r="E63" i="45"/>
  <c r="D63" i="45"/>
  <c r="C63" i="45"/>
  <c r="B63" i="45"/>
  <c r="G62" i="45"/>
  <c r="F62" i="45"/>
  <c r="E62" i="45"/>
  <c r="D62" i="45"/>
  <c r="C62" i="45"/>
  <c r="B62" i="45"/>
  <c r="G61" i="45"/>
  <c r="F61" i="45"/>
  <c r="E61" i="45"/>
  <c r="E135" i="45" s="1"/>
  <c r="D61" i="45"/>
  <c r="D135" i="45" s="1"/>
  <c r="C61" i="45"/>
  <c r="C135" i="45" s="1"/>
  <c r="B61" i="45"/>
  <c r="B135" i="45" s="1"/>
  <c r="G60" i="45"/>
  <c r="F60" i="45"/>
  <c r="E60" i="45"/>
  <c r="D60" i="45"/>
  <c r="C60" i="45"/>
  <c r="B60" i="45"/>
  <c r="G59" i="45"/>
  <c r="F59" i="45"/>
  <c r="E59" i="45"/>
  <c r="D59" i="45"/>
  <c r="C59" i="45"/>
  <c r="B59" i="45"/>
  <c r="G58" i="45"/>
  <c r="F58" i="45"/>
  <c r="E58" i="45"/>
  <c r="D58" i="45"/>
  <c r="C58" i="45"/>
  <c r="B58" i="45"/>
  <c r="G57" i="45"/>
  <c r="G131" i="45" s="1"/>
  <c r="F57" i="45"/>
  <c r="F131" i="45" s="1"/>
  <c r="E57" i="45"/>
  <c r="E131" i="45" s="1"/>
  <c r="D57" i="45"/>
  <c r="D131" i="45" s="1"/>
  <c r="C57" i="45"/>
  <c r="B57" i="45"/>
  <c r="G56" i="45"/>
  <c r="F56" i="45"/>
  <c r="E56" i="45"/>
  <c r="D56" i="45"/>
  <c r="C56" i="45"/>
  <c r="B56" i="45"/>
  <c r="G55" i="45"/>
  <c r="F55" i="45"/>
  <c r="E55" i="45"/>
  <c r="D55" i="45"/>
  <c r="C55" i="45"/>
  <c r="B55" i="45"/>
  <c r="G54" i="45"/>
  <c r="F54" i="45"/>
  <c r="E54" i="45"/>
  <c r="D54" i="45"/>
  <c r="C54" i="45"/>
  <c r="B54" i="45"/>
  <c r="G53" i="45"/>
  <c r="G127" i="45" s="1"/>
  <c r="F53" i="45"/>
  <c r="F127" i="45" s="1"/>
  <c r="E53" i="45"/>
  <c r="E127" i="45" s="1"/>
  <c r="D53" i="45"/>
  <c r="D127" i="45" s="1"/>
  <c r="C53" i="45"/>
  <c r="C127" i="45" s="1"/>
  <c r="B53" i="45"/>
  <c r="B127" i="45" s="1"/>
  <c r="G52" i="45"/>
  <c r="F52" i="45"/>
  <c r="E52" i="45"/>
  <c r="D52" i="45"/>
  <c r="C52" i="45"/>
  <c r="B52" i="45"/>
  <c r="G51" i="45"/>
  <c r="F51" i="45"/>
  <c r="E51" i="45"/>
  <c r="D51" i="45"/>
  <c r="C51" i="45"/>
  <c r="B51" i="45"/>
  <c r="G50" i="45"/>
  <c r="F50" i="45"/>
  <c r="E50" i="45"/>
  <c r="D50" i="45"/>
  <c r="C50" i="45"/>
  <c r="C124" i="45" s="1"/>
  <c r="B50" i="45"/>
  <c r="G49" i="45"/>
  <c r="G123" i="45" s="1"/>
  <c r="F49" i="45"/>
  <c r="F123" i="45" s="1"/>
  <c r="E49" i="45"/>
  <c r="E123" i="45" s="1"/>
  <c r="D49" i="45"/>
  <c r="D123" i="45" s="1"/>
  <c r="C49" i="45"/>
  <c r="B49" i="45"/>
  <c r="G48" i="45"/>
  <c r="F48" i="45"/>
  <c r="E48" i="45"/>
  <c r="D48" i="45"/>
  <c r="C48" i="45"/>
  <c r="B48" i="45"/>
  <c r="G47" i="45"/>
  <c r="F47" i="45"/>
  <c r="E47" i="45"/>
  <c r="D47" i="45"/>
  <c r="C47" i="45"/>
  <c r="B47" i="45"/>
  <c r="G46" i="45"/>
  <c r="F46" i="45"/>
  <c r="E46" i="45"/>
  <c r="D46" i="45"/>
  <c r="C46" i="45"/>
  <c r="B46" i="45"/>
  <c r="G45" i="45"/>
  <c r="G119" i="45" s="1"/>
  <c r="F45" i="45"/>
  <c r="F119" i="45" s="1"/>
  <c r="E45" i="45"/>
  <c r="E119" i="45" s="1"/>
  <c r="D45" i="45"/>
  <c r="D119" i="45" s="1"/>
  <c r="C45" i="45"/>
  <c r="C119" i="45" s="1"/>
  <c r="B45" i="45"/>
  <c r="B119" i="45" s="1"/>
  <c r="G44" i="45"/>
  <c r="F44" i="45"/>
  <c r="E44" i="45"/>
  <c r="D44" i="45"/>
  <c r="C44" i="45"/>
  <c r="B44" i="45"/>
  <c r="G43" i="45"/>
  <c r="F43" i="45"/>
  <c r="E43" i="45"/>
  <c r="D43" i="45"/>
  <c r="C43" i="45"/>
  <c r="B43" i="45"/>
  <c r="G42" i="45"/>
  <c r="F42" i="45"/>
  <c r="E42" i="45"/>
  <c r="D42" i="45"/>
  <c r="C42" i="45"/>
  <c r="B42" i="45"/>
  <c r="G41" i="45"/>
  <c r="G115" i="45" s="1"/>
  <c r="F41" i="45"/>
  <c r="F115" i="45" s="1"/>
  <c r="E41" i="45"/>
  <c r="E115" i="45" s="1"/>
  <c r="D41" i="45"/>
  <c r="D115" i="45" s="1"/>
  <c r="C41" i="45"/>
  <c r="B41" i="45"/>
  <c r="G40" i="45"/>
  <c r="F40" i="45"/>
  <c r="E40" i="45"/>
  <c r="D40" i="45"/>
  <c r="C40" i="45"/>
  <c r="B40" i="45"/>
  <c r="B114" i="45" s="1"/>
  <c r="G39" i="45"/>
  <c r="F39" i="45"/>
  <c r="E39" i="45"/>
  <c r="D39" i="45"/>
  <c r="C39" i="45"/>
  <c r="B39" i="45"/>
  <c r="G38" i="45"/>
  <c r="F38" i="45"/>
  <c r="E38" i="45"/>
  <c r="D38" i="45"/>
  <c r="C38" i="45"/>
  <c r="B38" i="45"/>
  <c r="G37" i="45"/>
  <c r="G111" i="45" s="1"/>
  <c r="F37" i="45"/>
  <c r="F111" i="45" s="1"/>
  <c r="E37" i="45"/>
  <c r="E111" i="45" s="1"/>
  <c r="D37" i="45"/>
  <c r="D111" i="45" s="1"/>
  <c r="C37" i="45"/>
  <c r="C111" i="45" s="1"/>
  <c r="B37" i="45"/>
  <c r="B111" i="45" s="1"/>
  <c r="G36" i="45"/>
  <c r="G110" i="45" s="1"/>
  <c r="F36" i="45"/>
  <c r="E36" i="45"/>
  <c r="D36" i="45"/>
  <c r="C36" i="45"/>
  <c r="B36" i="45"/>
  <c r="G35" i="45"/>
  <c r="F35" i="45"/>
  <c r="E35" i="45"/>
  <c r="D35" i="45"/>
  <c r="C35" i="45"/>
  <c r="B35" i="45"/>
  <c r="G34" i="45"/>
  <c r="F34" i="45"/>
  <c r="E34" i="45"/>
  <c r="D34" i="45"/>
  <c r="C34" i="45"/>
  <c r="B34" i="45"/>
  <c r="G33" i="45"/>
  <c r="G107" i="45" s="1"/>
  <c r="F33" i="45"/>
  <c r="F107" i="45" s="1"/>
  <c r="E33" i="45"/>
  <c r="E107" i="45" s="1"/>
  <c r="D33" i="45"/>
  <c r="D107" i="45" s="1"/>
  <c r="C33" i="45"/>
  <c r="B33" i="45"/>
  <c r="G32" i="45"/>
  <c r="F32" i="45"/>
  <c r="E32" i="45"/>
  <c r="D32" i="45"/>
  <c r="C32" i="45"/>
  <c r="B32" i="45"/>
  <c r="G31" i="45"/>
  <c r="F31" i="45"/>
  <c r="E31" i="45"/>
  <c r="D31" i="45"/>
  <c r="C31" i="45"/>
  <c r="B31" i="45"/>
  <c r="G30" i="45"/>
  <c r="F30" i="45"/>
  <c r="E30" i="45"/>
  <c r="D30" i="45"/>
  <c r="C30" i="45"/>
  <c r="B30" i="45"/>
  <c r="G29" i="45"/>
  <c r="G103" i="45" s="1"/>
  <c r="F29" i="45"/>
  <c r="F103" i="45" s="1"/>
  <c r="E29" i="45"/>
  <c r="E103" i="45" s="1"/>
  <c r="D29" i="45"/>
  <c r="D103" i="45" s="1"/>
  <c r="C29" i="45"/>
  <c r="C103" i="45" s="1"/>
  <c r="B29" i="45"/>
  <c r="B103" i="45" s="1"/>
  <c r="G28" i="45"/>
  <c r="F28" i="45"/>
  <c r="E28" i="45"/>
  <c r="D28" i="45"/>
  <c r="C28" i="45"/>
  <c r="B28" i="45"/>
  <c r="G27" i="45"/>
  <c r="F27" i="45"/>
  <c r="E27" i="45"/>
  <c r="D27" i="45"/>
  <c r="C27" i="45"/>
  <c r="B27" i="45"/>
  <c r="G26" i="45"/>
  <c r="F26" i="45"/>
  <c r="E26" i="45"/>
  <c r="D26" i="45"/>
  <c r="C26" i="45"/>
  <c r="B26" i="45"/>
  <c r="G25" i="45"/>
  <c r="G99" i="45" s="1"/>
  <c r="F25" i="45"/>
  <c r="F99" i="45" s="1"/>
  <c r="E25" i="45"/>
  <c r="E99" i="45" s="1"/>
  <c r="D25" i="45"/>
  <c r="D99" i="45" s="1"/>
  <c r="C25" i="45"/>
  <c r="B25" i="45"/>
  <c r="G24" i="45"/>
  <c r="F24" i="45"/>
  <c r="E24" i="45"/>
  <c r="D24" i="45"/>
  <c r="C24" i="45"/>
  <c r="B24" i="45"/>
  <c r="G23" i="45"/>
  <c r="F23" i="45"/>
  <c r="E23" i="45"/>
  <c r="D23" i="45"/>
  <c r="C23" i="45"/>
  <c r="B23" i="45"/>
  <c r="G22" i="45"/>
  <c r="F22" i="45"/>
  <c r="E22" i="45"/>
  <c r="D22" i="45"/>
  <c r="C22" i="45"/>
  <c r="B22" i="45"/>
  <c r="G21" i="45"/>
  <c r="G95" i="45" s="1"/>
  <c r="F21" i="45"/>
  <c r="F95" i="45" s="1"/>
  <c r="E21" i="45"/>
  <c r="E95" i="45" s="1"/>
  <c r="D21" i="45"/>
  <c r="D95" i="45" s="1"/>
  <c r="C21" i="45"/>
  <c r="C95" i="45" s="1"/>
  <c r="B21" i="45"/>
  <c r="B95" i="45" s="1"/>
  <c r="G20" i="45"/>
  <c r="F20" i="45"/>
  <c r="E20" i="45"/>
  <c r="D20" i="45"/>
  <c r="C20" i="45"/>
  <c r="B20" i="45"/>
  <c r="G19" i="45"/>
  <c r="G93" i="45" s="1"/>
  <c r="F19" i="45"/>
  <c r="E19" i="45"/>
  <c r="D19" i="45"/>
  <c r="C19" i="45"/>
  <c r="B19" i="45"/>
  <c r="G18" i="45"/>
  <c r="F18" i="45"/>
  <c r="E18" i="45"/>
  <c r="D18" i="45"/>
  <c r="C18" i="45"/>
  <c r="B18" i="45"/>
  <c r="G17" i="45"/>
  <c r="G91" i="45" s="1"/>
  <c r="F17" i="45"/>
  <c r="F91" i="45" s="1"/>
  <c r="E17" i="45"/>
  <c r="E91" i="45" s="1"/>
  <c r="D17" i="45"/>
  <c r="D91" i="45" s="1"/>
  <c r="C17" i="45"/>
  <c r="B17" i="45"/>
  <c r="G16" i="45"/>
  <c r="F16" i="45"/>
  <c r="E16" i="45"/>
  <c r="D16" i="45"/>
  <c r="C16" i="45"/>
  <c r="B16" i="45"/>
  <c r="G15" i="45"/>
  <c r="G89" i="45" s="1"/>
  <c r="F15" i="45"/>
  <c r="E15" i="45"/>
  <c r="D15" i="45"/>
  <c r="C15" i="45"/>
  <c r="B15" i="45"/>
  <c r="G14" i="45"/>
  <c r="F14" i="45"/>
  <c r="E14" i="45"/>
  <c r="D14" i="45"/>
  <c r="C14" i="45"/>
  <c r="C88" i="45" s="1"/>
  <c r="B14" i="45"/>
  <c r="G13" i="45"/>
  <c r="G87" i="45" s="1"/>
  <c r="F13" i="45"/>
  <c r="F87" i="45" s="1"/>
  <c r="E13" i="45"/>
  <c r="E87" i="45" s="1"/>
  <c r="D13" i="45"/>
  <c r="D87" i="45" s="1"/>
  <c r="C13" i="45"/>
  <c r="C87" i="45" s="1"/>
  <c r="B13" i="45"/>
  <c r="B87" i="45" s="1"/>
  <c r="G12" i="45"/>
  <c r="F12" i="45"/>
  <c r="E12" i="45"/>
  <c r="D12" i="45"/>
  <c r="C12" i="45"/>
  <c r="B12" i="45"/>
  <c r="G11" i="45"/>
  <c r="G85" i="45" s="1"/>
  <c r="F11" i="45"/>
  <c r="E11" i="45"/>
  <c r="D11" i="45"/>
  <c r="C11" i="45"/>
  <c r="C85" i="45" s="1"/>
  <c r="B11" i="45"/>
  <c r="G10" i="45"/>
  <c r="G84" i="45" s="1"/>
  <c r="F10" i="45"/>
  <c r="E10" i="45"/>
  <c r="D10" i="45"/>
  <c r="C10" i="45"/>
  <c r="C84" i="45" s="1"/>
  <c r="B10" i="45"/>
  <c r="G9" i="45"/>
  <c r="G83" i="45" s="1"/>
  <c r="F9" i="45"/>
  <c r="F83" i="45" s="1"/>
  <c r="E9" i="45"/>
  <c r="E83" i="45" s="1"/>
  <c r="D9" i="45"/>
  <c r="C9" i="45"/>
  <c r="C83" i="45" s="1"/>
  <c r="B9" i="45"/>
  <c r="G143" i="45"/>
  <c r="G141" i="45"/>
  <c r="G137" i="45"/>
  <c r="G135" i="45"/>
  <c r="B131" i="45"/>
  <c r="G125" i="45"/>
  <c r="G101" i="45"/>
  <c r="G142" i="46"/>
  <c r="F142" i="46"/>
  <c r="E142" i="46"/>
  <c r="D142" i="46"/>
  <c r="C142" i="46"/>
  <c r="B142" i="46"/>
  <c r="G141" i="46"/>
  <c r="F141" i="46"/>
  <c r="E141" i="46"/>
  <c r="D141" i="46"/>
  <c r="C141" i="46"/>
  <c r="B141" i="46"/>
  <c r="G140" i="46"/>
  <c r="F140" i="46"/>
  <c r="E140" i="46"/>
  <c r="D140" i="46"/>
  <c r="C140" i="46"/>
  <c r="B140" i="46"/>
  <c r="G139" i="46"/>
  <c r="F139" i="46"/>
  <c r="E139" i="46"/>
  <c r="D139" i="46"/>
  <c r="C139" i="46"/>
  <c r="B139" i="46"/>
  <c r="G138" i="46"/>
  <c r="F138" i="46"/>
  <c r="E138" i="46"/>
  <c r="D138" i="46"/>
  <c r="C138" i="46"/>
  <c r="B138" i="46"/>
  <c r="G137" i="46"/>
  <c r="F137" i="46"/>
  <c r="E137" i="46"/>
  <c r="D137" i="46"/>
  <c r="C137" i="46"/>
  <c r="B137" i="46"/>
  <c r="G136" i="46"/>
  <c r="F136" i="46"/>
  <c r="E136" i="46"/>
  <c r="D136" i="46"/>
  <c r="C136" i="46"/>
  <c r="B136" i="46"/>
  <c r="G135" i="46"/>
  <c r="F135" i="46"/>
  <c r="E135" i="46"/>
  <c r="D135" i="46"/>
  <c r="C135" i="46"/>
  <c r="B135" i="46"/>
  <c r="G134" i="46"/>
  <c r="F134" i="46"/>
  <c r="E134" i="46"/>
  <c r="D134" i="46"/>
  <c r="C134" i="46"/>
  <c r="B134" i="46"/>
  <c r="G133" i="46"/>
  <c r="F133" i="46"/>
  <c r="E133" i="46"/>
  <c r="D133" i="46"/>
  <c r="C133" i="46"/>
  <c r="B133" i="46"/>
  <c r="G132" i="46"/>
  <c r="F132" i="46"/>
  <c r="E132" i="46"/>
  <c r="D132" i="46"/>
  <c r="C132" i="46"/>
  <c r="B132" i="46"/>
  <c r="G131" i="46"/>
  <c r="F131" i="46"/>
  <c r="E131" i="46"/>
  <c r="D131" i="46"/>
  <c r="C131" i="46"/>
  <c r="B131" i="46"/>
  <c r="G130" i="46"/>
  <c r="F130" i="46"/>
  <c r="E130" i="46"/>
  <c r="D130" i="46"/>
  <c r="C130" i="46"/>
  <c r="B130" i="46"/>
  <c r="G129" i="46"/>
  <c r="F129" i="46"/>
  <c r="E129" i="46"/>
  <c r="D129" i="46"/>
  <c r="C129" i="46"/>
  <c r="B129" i="46"/>
  <c r="G128" i="46"/>
  <c r="F128" i="46"/>
  <c r="E128" i="46"/>
  <c r="D128" i="46"/>
  <c r="C128" i="46"/>
  <c r="B128" i="46"/>
  <c r="G127" i="46"/>
  <c r="F127" i="46"/>
  <c r="E127" i="46"/>
  <c r="D127" i="46"/>
  <c r="C127" i="46"/>
  <c r="B127" i="46"/>
  <c r="G126" i="46"/>
  <c r="F126" i="46"/>
  <c r="E126" i="46"/>
  <c r="D126" i="46"/>
  <c r="C126" i="46"/>
  <c r="B126" i="46"/>
  <c r="G125" i="46"/>
  <c r="F125" i="46"/>
  <c r="E125" i="46"/>
  <c r="D125" i="46"/>
  <c r="C125" i="46"/>
  <c r="B125" i="46"/>
  <c r="G124" i="46"/>
  <c r="F124" i="46"/>
  <c r="E124" i="46"/>
  <c r="D124" i="46"/>
  <c r="C124" i="46"/>
  <c r="B124" i="46"/>
  <c r="G123" i="46"/>
  <c r="F123" i="46"/>
  <c r="E123" i="46"/>
  <c r="D123" i="46"/>
  <c r="C123" i="46"/>
  <c r="B123" i="46"/>
  <c r="G122" i="46"/>
  <c r="F122" i="46"/>
  <c r="E122" i="46"/>
  <c r="D122" i="46"/>
  <c r="C122" i="46"/>
  <c r="B122" i="46"/>
  <c r="G121" i="46"/>
  <c r="F121" i="46"/>
  <c r="E121" i="46"/>
  <c r="D121" i="46"/>
  <c r="C121" i="46"/>
  <c r="B121" i="46"/>
  <c r="G120" i="46"/>
  <c r="F120" i="46"/>
  <c r="E120" i="46"/>
  <c r="D120" i="46"/>
  <c r="C120" i="46"/>
  <c r="B120" i="46"/>
  <c r="G119" i="46"/>
  <c r="F119" i="46"/>
  <c r="E119" i="46"/>
  <c r="D119" i="46"/>
  <c r="C119" i="46"/>
  <c r="B119" i="46"/>
  <c r="G118" i="46"/>
  <c r="F118" i="46"/>
  <c r="E118" i="46"/>
  <c r="D118" i="46"/>
  <c r="C118" i="46"/>
  <c r="B118" i="46"/>
  <c r="G117" i="46"/>
  <c r="F117" i="46"/>
  <c r="E117" i="46"/>
  <c r="D117" i="46"/>
  <c r="C117" i="46"/>
  <c r="B117" i="46"/>
  <c r="G116" i="46"/>
  <c r="F116" i="46"/>
  <c r="E116" i="46"/>
  <c r="D116" i="46"/>
  <c r="C116" i="46"/>
  <c r="B116" i="46"/>
  <c r="G115" i="46"/>
  <c r="F115" i="46"/>
  <c r="E115" i="46"/>
  <c r="D115" i="46"/>
  <c r="C115" i="46"/>
  <c r="B115" i="46"/>
  <c r="G114" i="46"/>
  <c r="F114" i="46"/>
  <c r="E114" i="46"/>
  <c r="D114" i="46"/>
  <c r="C114" i="46"/>
  <c r="B114" i="46"/>
  <c r="G113" i="46"/>
  <c r="F113" i="46"/>
  <c r="E113" i="46"/>
  <c r="D113" i="46"/>
  <c r="C113" i="46"/>
  <c r="B113" i="46"/>
  <c r="G112" i="46"/>
  <c r="F112" i="46"/>
  <c r="E112" i="46"/>
  <c r="D112" i="46"/>
  <c r="C112" i="46"/>
  <c r="B112" i="46"/>
  <c r="G111" i="46"/>
  <c r="F111" i="46"/>
  <c r="E111" i="46"/>
  <c r="D111" i="46"/>
  <c r="C111" i="46"/>
  <c r="B111" i="46"/>
  <c r="G110" i="46"/>
  <c r="F110" i="46"/>
  <c r="E110" i="46"/>
  <c r="D110" i="46"/>
  <c r="C110" i="46"/>
  <c r="B110" i="46"/>
  <c r="G109" i="46"/>
  <c r="F109" i="46"/>
  <c r="E109" i="46"/>
  <c r="D109" i="46"/>
  <c r="C109" i="46"/>
  <c r="B109" i="46"/>
  <c r="G108" i="46"/>
  <c r="F108" i="46"/>
  <c r="E108" i="46"/>
  <c r="D108" i="46"/>
  <c r="C108" i="46"/>
  <c r="B108" i="46"/>
  <c r="G107" i="46"/>
  <c r="F107" i="46"/>
  <c r="E107" i="46"/>
  <c r="D107" i="46"/>
  <c r="C107" i="46"/>
  <c r="B107" i="46"/>
  <c r="G106" i="46"/>
  <c r="F106" i="46"/>
  <c r="E106" i="46"/>
  <c r="D106" i="46"/>
  <c r="C106" i="46"/>
  <c r="B106" i="46"/>
  <c r="G105" i="46"/>
  <c r="F105" i="46"/>
  <c r="E105" i="46"/>
  <c r="D105" i="46"/>
  <c r="C105" i="46"/>
  <c r="B105" i="46"/>
  <c r="G104" i="46"/>
  <c r="F104" i="46"/>
  <c r="E104" i="46"/>
  <c r="D104" i="46"/>
  <c r="C104" i="46"/>
  <c r="B104" i="46"/>
  <c r="G103" i="46"/>
  <c r="F103" i="46"/>
  <c r="E103" i="46"/>
  <c r="D103" i="46"/>
  <c r="C103" i="46"/>
  <c r="B103" i="46"/>
  <c r="G102" i="46"/>
  <c r="F102" i="46"/>
  <c r="E102" i="46"/>
  <c r="D102" i="46"/>
  <c r="C102" i="46"/>
  <c r="B102" i="46"/>
  <c r="G101" i="46"/>
  <c r="F101" i="46"/>
  <c r="E101" i="46"/>
  <c r="D101" i="46"/>
  <c r="C101" i="46"/>
  <c r="B101" i="46"/>
  <c r="G100" i="46"/>
  <c r="F100" i="46"/>
  <c r="E100" i="46"/>
  <c r="D100" i="46"/>
  <c r="C100" i="46"/>
  <c r="B100" i="46"/>
  <c r="G99" i="46"/>
  <c r="F99" i="46"/>
  <c r="E99" i="46"/>
  <c r="D99" i="46"/>
  <c r="C99" i="46"/>
  <c r="B99" i="46"/>
  <c r="G98" i="46"/>
  <c r="F98" i="46"/>
  <c r="E98" i="46"/>
  <c r="D98" i="46"/>
  <c r="C98" i="46"/>
  <c r="B98" i="46"/>
  <c r="G97" i="46"/>
  <c r="F97" i="46"/>
  <c r="E97" i="46"/>
  <c r="D97" i="46"/>
  <c r="C97" i="46"/>
  <c r="B97" i="46"/>
  <c r="G96" i="46"/>
  <c r="F96" i="46"/>
  <c r="E96" i="46"/>
  <c r="D96" i="46"/>
  <c r="C96" i="46"/>
  <c r="B96" i="46"/>
  <c r="G95" i="46"/>
  <c r="F95" i="46"/>
  <c r="E95" i="46"/>
  <c r="D95" i="46"/>
  <c r="C95" i="46"/>
  <c r="B95" i="46"/>
  <c r="G94" i="46"/>
  <c r="F94" i="46"/>
  <c r="E94" i="46"/>
  <c r="D94" i="46"/>
  <c r="C94" i="46"/>
  <c r="B94" i="46"/>
  <c r="G93" i="46"/>
  <c r="F93" i="46"/>
  <c r="E93" i="46"/>
  <c r="D93" i="46"/>
  <c r="C93" i="46"/>
  <c r="B93" i="46"/>
  <c r="G92" i="46"/>
  <c r="F92" i="46"/>
  <c r="E92" i="46"/>
  <c r="D92" i="46"/>
  <c r="C92" i="46"/>
  <c r="B92" i="46"/>
  <c r="G91" i="46"/>
  <c r="F91" i="46"/>
  <c r="E91" i="46"/>
  <c r="D91" i="46"/>
  <c r="C91" i="46"/>
  <c r="B91" i="46"/>
  <c r="G90" i="46"/>
  <c r="F90" i="46"/>
  <c r="E90" i="46"/>
  <c r="D90" i="46"/>
  <c r="C90" i="46"/>
  <c r="B90" i="46"/>
  <c r="G89" i="46"/>
  <c r="F89" i="46"/>
  <c r="E89" i="46"/>
  <c r="D89" i="46"/>
  <c r="C89" i="46"/>
  <c r="B89" i="46"/>
  <c r="G88" i="46"/>
  <c r="F88" i="46"/>
  <c r="E88" i="46"/>
  <c r="D88" i="46"/>
  <c r="C88" i="46"/>
  <c r="B88" i="46"/>
  <c r="G87" i="46"/>
  <c r="F87" i="46"/>
  <c r="E87" i="46"/>
  <c r="D87" i="46"/>
  <c r="C87" i="46"/>
  <c r="B87" i="46"/>
  <c r="G86" i="46"/>
  <c r="F86" i="46"/>
  <c r="E86" i="46"/>
  <c r="D86" i="46"/>
  <c r="C86" i="46"/>
  <c r="B86" i="46"/>
  <c r="G85" i="46"/>
  <c r="F85" i="46"/>
  <c r="E85" i="46"/>
  <c r="D85" i="46"/>
  <c r="C85" i="46"/>
  <c r="B85" i="46"/>
  <c r="G84" i="46"/>
  <c r="F84" i="46"/>
  <c r="E84" i="46"/>
  <c r="D84" i="46"/>
  <c r="C84" i="46"/>
  <c r="B84" i="46"/>
  <c r="G83" i="46"/>
  <c r="F83" i="46"/>
  <c r="E83" i="46"/>
  <c r="D83" i="46"/>
  <c r="C83" i="46"/>
  <c r="B83" i="46"/>
  <c r="G82" i="46"/>
  <c r="F82" i="46"/>
  <c r="E82" i="46"/>
  <c r="D82" i="46"/>
  <c r="C82" i="46"/>
  <c r="B82" i="46"/>
  <c r="I69" i="46"/>
  <c r="I142" i="46" s="1"/>
  <c r="H69" i="46"/>
  <c r="I68" i="46"/>
  <c r="H68" i="46"/>
  <c r="I67" i="46"/>
  <c r="H67" i="46"/>
  <c r="H140" i="46" s="1"/>
  <c r="I66" i="46"/>
  <c r="H66" i="46"/>
  <c r="H139" i="46" s="1"/>
  <c r="I65" i="46"/>
  <c r="I138" i="46" s="1"/>
  <c r="H65" i="46"/>
  <c r="I64" i="46"/>
  <c r="H64" i="46"/>
  <c r="H137" i="46" s="1"/>
  <c r="I63" i="46"/>
  <c r="H63" i="46"/>
  <c r="H136" i="46" s="1"/>
  <c r="I62" i="46"/>
  <c r="H62" i="46"/>
  <c r="H135" i="46" s="1"/>
  <c r="I61" i="46"/>
  <c r="I134" i="46" s="1"/>
  <c r="H61" i="46"/>
  <c r="H134" i="46" s="1"/>
  <c r="I60" i="46"/>
  <c r="H60" i="46"/>
  <c r="I59" i="46"/>
  <c r="H59" i="46"/>
  <c r="H132" i="46" s="1"/>
  <c r="I58" i="46"/>
  <c r="H58" i="46"/>
  <c r="H131" i="46" s="1"/>
  <c r="I57" i="46"/>
  <c r="I130" i="46" s="1"/>
  <c r="H57" i="46"/>
  <c r="H130" i="46" s="1"/>
  <c r="I56" i="46"/>
  <c r="H56" i="46"/>
  <c r="H129" i="46" s="1"/>
  <c r="I55" i="46"/>
  <c r="H55" i="46"/>
  <c r="H128" i="46" s="1"/>
  <c r="I54" i="46"/>
  <c r="H54" i="46"/>
  <c r="I53" i="46"/>
  <c r="I126" i="46" s="1"/>
  <c r="H53" i="46"/>
  <c r="I52" i="46"/>
  <c r="H52" i="46"/>
  <c r="I51" i="46"/>
  <c r="H51" i="46"/>
  <c r="H124" i="46" s="1"/>
  <c r="I50" i="46"/>
  <c r="H50" i="46"/>
  <c r="H123" i="46" s="1"/>
  <c r="I49" i="46"/>
  <c r="I122" i="46" s="1"/>
  <c r="H49" i="46"/>
  <c r="I48" i="46"/>
  <c r="H48" i="46"/>
  <c r="H121" i="46" s="1"/>
  <c r="I47" i="46"/>
  <c r="H47" i="46"/>
  <c r="H120" i="46" s="1"/>
  <c r="I46" i="46"/>
  <c r="H46" i="46"/>
  <c r="I45" i="46"/>
  <c r="I118" i="46" s="1"/>
  <c r="H45" i="46"/>
  <c r="I44" i="46"/>
  <c r="H44" i="46"/>
  <c r="I43" i="46"/>
  <c r="H43" i="46"/>
  <c r="H116" i="46" s="1"/>
  <c r="I42" i="46"/>
  <c r="H42" i="46"/>
  <c r="H115" i="46" s="1"/>
  <c r="I41" i="46"/>
  <c r="I114" i="46" s="1"/>
  <c r="H41" i="46"/>
  <c r="I40" i="46"/>
  <c r="H40" i="46"/>
  <c r="H113" i="46" s="1"/>
  <c r="I39" i="46"/>
  <c r="H39" i="46"/>
  <c r="J39" i="46" s="1"/>
  <c r="I38" i="46"/>
  <c r="H38" i="46"/>
  <c r="H111" i="46" s="1"/>
  <c r="I37" i="46"/>
  <c r="I110" i="46" s="1"/>
  <c r="H37" i="46"/>
  <c r="H110" i="46" s="1"/>
  <c r="I36" i="46"/>
  <c r="H36" i="46"/>
  <c r="I35" i="46"/>
  <c r="H35" i="46"/>
  <c r="J35" i="46" s="1"/>
  <c r="I34" i="46"/>
  <c r="H34" i="46"/>
  <c r="H107" i="46" s="1"/>
  <c r="I33" i="46"/>
  <c r="I106" i="46" s="1"/>
  <c r="H33" i="46"/>
  <c r="H106" i="46" s="1"/>
  <c r="I32" i="46"/>
  <c r="H32" i="46"/>
  <c r="H105" i="46" s="1"/>
  <c r="I31" i="46"/>
  <c r="H31" i="46"/>
  <c r="J31" i="46" s="1"/>
  <c r="I30" i="46"/>
  <c r="H30" i="46"/>
  <c r="H103" i="46" s="1"/>
  <c r="I29" i="46"/>
  <c r="I102" i="46" s="1"/>
  <c r="H29" i="46"/>
  <c r="H102" i="46" s="1"/>
  <c r="I28" i="46"/>
  <c r="H28" i="46"/>
  <c r="I27" i="46"/>
  <c r="H27" i="46"/>
  <c r="H100" i="46" s="1"/>
  <c r="I26" i="46"/>
  <c r="H26" i="46"/>
  <c r="H99" i="46" s="1"/>
  <c r="I25" i="46"/>
  <c r="I98" i="46" s="1"/>
  <c r="H25" i="46"/>
  <c r="H98" i="46" s="1"/>
  <c r="I24" i="46"/>
  <c r="H24" i="46"/>
  <c r="H97" i="46" s="1"/>
  <c r="I23" i="46"/>
  <c r="H23" i="46"/>
  <c r="J23" i="46" s="1"/>
  <c r="I22" i="46"/>
  <c r="H22" i="46"/>
  <c r="H95" i="46" s="1"/>
  <c r="I21" i="46"/>
  <c r="I94" i="46" s="1"/>
  <c r="H21" i="46"/>
  <c r="H94" i="46" s="1"/>
  <c r="I20" i="46"/>
  <c r="H20" i="46"/>
  <c r="I19" i="46"/>
  <c r="H19" i="46"/>
  <c r="H92" i="46" s="1"/>
  <c r="I18" i="46"/>
  <c r="H18" i="46"/>
  <c r="H91" i="46" s="1"/>
  <c r="I17" i="46"/>
  <c r="I90" i="46" s="1"/>
  <c r="H17" i="46"/>
  <c r="I16" i="46"/>
  <c r="H16" i="46"/>
  <c r="H89" i="46" s="1"/>
  <c r="I15" i="46"/>
  <c r="H15" i="46"/>
  <c r="H88" i="46" s="1"/>
  <c r="I14" i="46"/>
  <c r="H14" i="46"/>
  <c r="H87" i="46" s="1"/>
  <c r="I13" i="46"/>
  <c r="I86" i="46" s="1"/>
  <c r="H13" i="46"/>
  <c r="H86" i="46" s="1"/>
  <c r="I12" i="46"/>
  <c r="H12" i="46"/>
  <c r="I11" i="46"/>
  <c r="H11" i="46"/>
  <c r="J11" i="46" s="1"/>
  <c r="I10" i="46"/>
  <c r="H10" i="46"/>
  <c r="H83" i="46" s="1"/>
  <c r="I9" i="46"/>
  <c r="H9" i="46"/>
  <c r="I83" i="46" l="1"/>
  <c r="I87" i="46"/>
  <c r="I91" i="46"/>
  <c r="I95" i="46"/>
  <c r="I99" i="46"/>
  <c r="I103" i="46"/>
  <c r="I107" i="46"/>
  <c r="I111" i="46"/>
  <c r="I115" i="46"/>
  <c r="I119" i="46"/>
  <c r="I123" i="46"/>
  <c r="I127" i="46"/>
  <c r="I131" i="46"/>
  <c r="I135" i="46"/>
  <c r="I139" i="46"/>
  <c r="I88" i="46"/>
  <c r="I92" i="46"/>
  <c r="I100" i="46"/>
  <c r="I108" i="46"/>
  <c r="I116" i="46"/>
  <c r="I124" i="46"/>
  <c r="I132" i="46"/>
  <c r="I140" i="46"/>
  <c r="I84" i="46"/>
  <c r="I89" i="46"/>
  <c r="I97" i="46"/>
  <c r="I101" i="46"/>
  <c r="I105" i="46"/>
  <c r="I109" i="46"/>
  <c r="I113" i="46"/>
  <c r="I117" i="46"/>
  <c r="I121" i="46"/>
  <c r="I125" i="46"/>
  <c r="I129" i="46"/>
  <c r="I133" i="46"/>
  <c r="I137" i="46"/>
  <c r="I141" i="46"/>
  <c r="I85" i="46"/>
  <c r="I93" i="46"/>
  <c r="J9" i="46"/>
  <c r="G97" i="45"/>
  <c r="G105" i="45"/>
  <c r="G109" i="45"/>
  <c r="G113" i="45"/>
  <c r="G117" i="45"/>
  <c r="G121" i="45"/>
  <c r="G129" i="45"/>
  <c r="G133" i="45"/>
  <c r="G86" i="45"/>
  <c r="C92" i="45"/>
  <c r="C96" i="45"/>
  <c r="G88" i="45"/>
  <c r="G96" i="45"/>
  <c r="G104" i="45"/>
  <c r="G112" i="45"/>
  <c r="G120" i="45"/>
  <c r="G128" i="45"/>
  <c r="G136" i="45"/>
  <c r="E138" i="45"/>
  <c r="G90" i="45"/>
  <c r="G94" i="45"/>
  <c r="G98" i="45"/>
  <c r="C100" i="45"/>
  <c r="G102" i="45"/>
  <c r="C104" i="45"/>
  <c r="G106" i="45"/>
  <c r="C108" i="45"/>
  <c r="C112" i="45"/>
  <c r="G114" i="45"/>
  <c r="C116" i="45"/>
  <c r="G118" i="45"/>
  <c r="C120" i="45"/>
  <c r="G122" i="45"/>
  <c r="G126" i="45"/>
  <c r="C128" i="45"/>
  <c r="G130" i="45"/>
  <c r="C132" i="45"/>
  <c r="G134" i="45"/>
  <c r="C136" i="45"/>
  <c r="C140" i="45"/>
  <c r="F122" i="45"/>
  <c r="E120" i="45"/>
  <c r="F135" i="45"/>
  <c r="F139" i="45"/>
  <c r="G138" i="45"/>
  <c r="G142" i="45"/>
  <c r="D139" i="45"/>
  <c r="F84" i="45"/>
  <c r="F88" i="45"/>
  <c r="F92" i="45"/>
  <c r="F96" i="45"/>
  <c r="F100" i="45"/>
  <c r="F104" i="45"/>
  <c r="F108" i="45"/>
  <c r="F112" i="45"/>
  <c r="F116" i="45"/>
  <c r="F120" i="45"/>
  <c r="F124" i="45"/>
  <c r="F128" i="45"/>
  <c r="F132" i="45"/>
  <c r="F136" i="45"/>
  <c r="F140" i="45"/>
  <c r="D140" i="45"/>
  <c r="F113" i="45"/>
  <c r="B93" i="45"/>
  <c r="B125" i="45"/>
  <c r="F110" i="45"/>
  <c r="E112" i="45"/>
  <c r="F138" i="45"/>
  <c r="F129" i="45"/>
  <c r="F90" i="45"/>
  <c r="D100" i="45"/>
  <c r="D113" i="45"/>
  <c r="E108" i="45"/>
  <c r="E128" i="45"/>
  <c r="F121" i="45"/>
  <c r="E88" i="45"/>
  <c r="E96" i="45"/>
  <c r="E86" i="45"/>
  <c r="E90" i="45"/>
  <c r="E94" i="45"/>
  <c r="E102" i="45"/>
  <c r="E106" i="45"/>
  <c r="E110" i="45"/>
  <c r="E118" i="45"/>
  <c r="E126" i="45"/>
  <c r="E130" i="45"/>
  <c r="E134" i="45"/>
  <c r="E142" i="45"/>
  <c r="E114" i="45"/>
  <c r="E122" i="45"/>
  <c r="E136" i="45"/>
  <c r="E143" i="45"/>
  <c r="E89" i="45"/>
  <c r="E104" i="45"/>
  <c r="E85" i="45"/>
  <c r="E93" i="45"/>
  <c r="E97" i="45"/>
  <c r="E101" i="45"/>
  <c r="E109" i="45"/>
  <c r="E113" i="45"/>
  <c r="E117" i="45"/>
  <c r="E121" i="45"/>
  <c r="E125" i="45"/>
  <c r="E129" i="45"/>
  <c r="E133" i="45"/>
  <c r="E137" i="45"/>
  <c r="E141" i="45"/>
  <c r="E98" i="45"/>
  <c r="D84" i="45"/>
  <c r="E105" i="45"/>
  <c r="E84" i="45"/>
  <c r="E92" i="45"/>
  <c r="E100" i="45"/>
  <c r="E116" i="45"/>
  <c r="E124" i="45"/>
  <c r="E132" i="45"/>
  <c r="E140" i="45"/>
  <c r="G92" i="45"/>
  <c r="G100" i="45"/>
  <c r="G108" i="45"/>
  <c r="G116" i="45"/>
  <c r="G124" i="45"/>
  <c r="G132" i="45"/>
  <c r="G140" i="45"/>
  <c r="F94" i="45"/>
  <c r="D97" i="45"/>
  <c r="F106" i="45"/>
  <c r="F126" i="45"/>
  <c r="F142" i="45"/>
  <c r="D134" i="45"/>
  <c r="F97" i="45"/>
  <c r="D116" i="45"/>
  <c r="D126" i="45"/>
  <c r="H85" i="46"/>
  <c r="H93" i="46"/>
  <c r="H101" i="46"/>
  <c r="H109" i="46"/>
  <c r="H117" i="46"/>
  <c r="H125" i="46"/>
  <c r="H133" i="46"/>
  <c r="H141" i="46"/>
  <c r="F102" i="45"/>
  <c r="D105" i="45"/>
  <c r="F134" i="45"/>
  <c r="F143" i="45"/>
  <c r="D132" i="45"/>
  <c r="D102" i="45"/>
  <c r="F86" i="45"/>
  <c r="D89" i="45"/>
  <c r="D108" i="45"/>
  <c r="F118" i="45"/>
  <c r="D121" i="45"/>
  <c r="F130" i="45"/>
  <c r="D94" i="45"/>
  <c r="D92" i="45"/>
  <c r="F98" i="45"/>
  <c r="F105" i="45"/>
  <c r="F114" i="45"/>
  <c r="D124" i="45"/>
  <c r="F137" i="45"/>
  <c r="F85" i="45"/>
  <c r="F93" i="45"/>
  <c r="F101" i="45"/>
  <c r="F109" i="45"/>
  <c r="F117" i="45"/>
  <c r="F125" i="45"/>
  <c r="F133" i="45"/>
  <c r="F141" i="45"/>
  <c r="B142" i="45"/>
  <c r="D86" i="45"/>
  <c r="D110" i="45"/>
  <c r="D118" i="45"/>
  <c r="D142" i="45"/>
  <c r="F89" i="45"/>
  <c r="B85" i="45"/>
  <c r="B92" i="45"/>
  <c r="B99" i="45"/>
  <c r="B110" i="45"/>
  <c r="B124" i="45"/>
  <c r="B88" i="45"/>
  <c r="B96" i="45"/>
  <c r="B104" i="45"/>
  <c r="B112" i="45"/>
  <c r="B120" i="45"/>
  <c r="B128" i="45"/>
  <c r="B136" i="45"/>
  <c r="C139" i="45"/>
  <c r="B84" i="45"/>
  <c r="B106" i="45"/>
  <c r="B117" i="45"/>
  <c r="B134" i="45"/>
  <c r="B141" i="45"/>
  <c r="B89" i="45"/>
  <c r="B97" i="45"/>
  <c r="B105" i="45"/>
  <c r="B113" i="45"/>
  <c r="B121" i="45"/>
  <c r="B129" i="45"/>
  <c r="B137" i="45"/>
  <c r="D138" i="45"/>
  <c r="B91" i="45"/>
  <c r="B102" i="45"/>
  <c r="B116" i="45"/>
  <c r="B123" i="45"/>
  <c r="B130" i="45"/>
  <c r="B140" i="45"/>
  <c r="B98" i="45"/>
  <c r="B109" i="45"/>
  <c r="B94" i="45"/>
  <c r="B108" i="45"/>
  <c r="B115" i="45"/>
  <c r="B126" i="45"/>
  <c r="B133" i="45"/>
  <c r="B139" i="45"/>
  <c r="B143" i="45"/>
  <c r="B90" i="45"/>
  <c r="B101" i="45"/>
  <c r="B122" i="45"/>
  <c r="B132" i="45"/>
  <c r="B86" i="45"/>
  <c r="B100" i="45"/>
  <c r="B107" i="45"/>
  <c r="B118" i="45"/>
  <c r="C109" i="45"/>
  <c r="C117" i="45"/>
  <c r="C133" i="45"/>
  <c r="D83" i="45"/>
  <c r="D85" i="45"/>
  <c r="C86" i="45"/>
  <c r="D93" i="45"/>
  <c r="C94" i="45"/>
  <c r="D101" i="45"/>
  <c r="C102" i="45"/>
  <c r="D109" i="45"/>
  <c r="C110" i="45"/>
  <c r="D117" i="45"/>
  <c r="C118" i="45"/>
  <c r="D125" i="45"/>
  <c r="C126" i="45"/>
  <c r="D133" i="45"/>
  <c r="C134" i="45"/>
  <c r="D141" i="45"/>
  <c r="C142" i="45"/>
  <c r="C125" i="45"/>
  <c r="C141" i="45"/>
  <c r="C143" i="45"/>
  <c r="D143" i="45"/>
  <c r="C93" i="45"/>
  <c r="C101" i="45"/>
  <c r="D88" i="45"/>
  <c r="C89" i="45"/>
  <c r="D96" i="45"/>
  <c r="C97" i="45"/>
  <c r="D104" i="45"/>
  <c r="C105" i="45"/>
  <c r="D112" i="45"/>
  <c r="C113" i="45"/>
  <c r="D120" i="45"/>
  <c r="C121" i="45"/>
  <c r="D128" i="45"/>
  <c r="C129" i="45"/>
  <c r="D136" i="45"/>
  <c r="C137" i="45"/>
  <c r="C130" i="45"/>
  <c r="D137" i="45"/>
  <c r="C138" i="45"/>
  <c r="C90" i="45"/>
  <c r="C98" i="45"/>
  <c r="C106" i="45"/>
  <c r="C114" i="45"/>
  <c r="C122" i="45"/>
  <c r="D129" i="45"/>
  <c r="D90" i="45"/>
  <c r="C91" i="45"/>
  <c r="D98" i="45"/>
  <c r="C99" i="45"/>
  <c r="D106" i="45"/>
  <c r="C107" i="45"/>
  <c r="D114" i="45"/>
  <c r="C115" i="45"/>
  <c r="D122" i="45"/>
  <c r="C123" i="45"/>
  <c r="D130" i="45"/>
  <c r="C131" i="45"/>
  <c r="B83" i="45"/>
  <c r="J108" i="46"/>
  <c r="I96" i="46"/>
  <c r="I104" i="46"/>
  <c r="I112" i="46"/>
  <c r="I120" i="46"/>
  <c r="I128" i="46"/>
  <c r="I136" i="46"/>
  <c r="J13" i="46"/>
  <c r="J86" i="46" s="1"/>
  <c r="J17" i="46"/>
  <c r="J41" i="46"/>
  <c r="J45" i="46"/>
  <c r="J49" i="46"/>
  <c r="J53" i="46"/>
  <c r="J65" i="46"/>
  <c r="J69" i="46"/>
  <c r="J112" i="46" s="1"/>
  <c r="H82" i="46"/>
  <c r="H90" i="46"/>
  <c r="H114" i="46"/>
  <c r="H122" i="46"/>
  <c r="H138" i="46"/>
  <c r="I82" i="46"/>
  <c r="J42" i="46"/>
  <c r="J46" i="46"/>
  <c r="J119" i="46" s="1"/>
  <c r="J54" i="46"/>
  <c r="J127" i="46" s="1"/>
  <c r="H84" i="46"/>
  <c r="H108" i="46"/>
  <c r="H118" i="46"/>
  <c r="H126" i="46"/>
  <c r="H142" i="46"/>
  <c r="J55" i="46"/>
  <c r="H119" i="46"/>
  <c r="H127" i="46"/>
  <c r="J36" i="46"/>
  <c r="J109" i="46" s="1"/>
  <c r="J40" i="46"/>
  <c r="J44" i="46"/>
  <c r="J52" i="46"/>
  <c r="J56" i="46"/>
  <c r="J60" i="46"/>
  <c r="J64" i="46"/>
  <c r="J137" i="46" s="1"/>
  <c r="J68" i="46"/>
  <c r="J141" i="46" s="1"/>
  <c r="H96" i="46"/>
  <c r="H104" i="46"/>
  <c r="H112" i="46"/>
  <c r="J66" i="46"/>
  <c r="J47" i="46"/>
  <c r="J63" i="46"/>
  <c r="J62" i="46"/>
  <c r="J135" i="46" s="1"/>
  <c r="J12" i="46"/>
  <c r="J85" i="46" s="1"/>
  <c r="J28" i="46"/>
  <c r="J101" i="46" s="1"/>
  <c r="J25" i="46"/>
  <c r="J33" i="46"/>
  <c r="J10" i="46"/>
  <c r="J18" i="46"/>
  <c r="J22" i="46"/>
  <c r="J30" i="46"/>
  <c r="J103" i="46" s="1"/>
  <c r="J34" i="46"/>
  <c r="J107" i="46" s="1"/>
  <c r="J20" i="46"/>
  <c r="J93" i="46" s="1"/>
  <c r="J24" i="46"/>
  <c r="J32" i="46"/>
  <c r="J57" i="46"/>
  <c r="J61" i="46"/>
  <c r="J134" i="46" s="1"/>
  <c r="J48" i="46"/>
  <c r="J16" i="46"/>
  <c r="J89" i="46" s="1"/>
  <c r="J14" i="46"/>
  <c r="J87" i="46" s="1"/>
  <c r="J21" i="46"/>
  <c r="J94" i="46" s="1"/>
  <c r="J38" i="46"/>
  <c r="J51" i="46"/>
  <c r="J67" i="46"/>
  <c r="J15" i="46"/>
  <c r="J88" i="46" s="1"/>
  <c r="J19" i="46"/>
  <c r="J92" i="46" s="1"/>
  <c r="J29" i="46"/>
  <c r="J102" i="46" s="1"/>
  <c r="J58" i="46"/>
  <c r="J131" i="46" s="1"/>
  <c r="J26" i="46"/>
  <c r="J99" i="46" s="1"/>
  <c r="J43" i="46"/>
  <c r="J59" i="46"/>
  <c r="J27" i="46"/>
  <c r="J37" i="46"/>
  <c r="J110" i="46" s="1"/>
  <c r="J50" i="46"/>
  <c r="J123" i="46" s="1"/>
  <c r="G142" i="47"/>
  <c r="F142" i="47"/>
  <c r="E142" i="47"/>
  <c r="D142" i="47"/>
  <c r="C142" i="47"/>
  <c r="B142" i="47"/>
  <c r="G141" i="47"/>
  <c r="F141" i="47"/>
  <c r="E141" i="47"/>
  <c r="D141" i="47"/>
  <c r="C141" i="47"/>
  <c r="B141" i="47"/>
  <c r="G140" i="47"/>
  <c r="F140" i="47"/>
  <c r="E140" i="47"/>
  <c r="D140" i="47"/>
  <c r="C140" i="47"/>
  <c r="B140" i="47"/>
  <c r="G139" i="47"/>
  <c r="F139" i="47"/>
  <c r="E139" i="47"/>
  <c r="D139" i="47"/>
  <c r="C139" i="47"/>
  <c r="B139" i="47"/>
  <c r="G138" i="47"/>
  <c r="F138" i="47"/>
  <c r="E138" i="47"/>
  <c r="D138" i="47"/>
  <c r="C138" i="47"/>
  <c r="B138" i="47"/>
  <c r="G137" i="47"/>
  <c r="F137" i="47"/>
  <c r="E137" i="47"/>
  <c r="D137" i="47"/>
  <c r="C137" i="47"/>
  <c r="B137" i="47"/>
  <c r="G136" i="47"/>
  <c r="F136" i="47"/>
  <c r="E136" i="47"/>
  <c r="D136" i="47"/>
  <c r="C136" i="47"/>
  <c r="B136" i="47"/>
  <c r="G135" i="47"/>
  <c r="F135" i="47"/>
  <c r="E135" i="47"/>
  <c r="D135" i="47"/>
  <c r="C135" i="47"/>
  <c r="B135" i="47"/>
  <c r="G134" i="47"/>
  <c r="F134" i="47"/>
  <c r="E134" i="47"/>
  <c r="D134" i="47"/>
  <c r="C134" i="47"/>
  <c r="B134" i="47"/>
  <c r="G133" i="47"/>
  <c r="F133" i="47"/>
  <c r="E133" i="47"/>
  <c r="D133" i="47"/>
  <c r="C133" i="47"/>
  <c r="B133" i="47"/>
  <c r="G132" i="47"/>
  <c r="F132" i="47"/>
  <c r="E132" i="47"/>
  <c r="D132" i="47"/>
  <c r="C132" i="47"/>
  <c r="B132" i="47"/>
  <c r="G131" i="47"/>
  <c r="F131" i="47"/>
  <c r="E131" i="47"/>
  <c r="D131" i="47"/>
  <c r="C131" i="47"/>
  <c r="B131" i="47"/>
  <c r="G130" i="47"/>
  <c r="F130" i="47"/>
  <c r="E130" i="47"/>
  <c r="D130" i="47"/>
  <c r="C130" i="47"/>
  <c r="B130" i="47"/>
  <c r="G129" i="47"/>
  <c r="F129" i="47"/>
  <c r="E129" i="47"/>
  <c r="D129" i="47"/>
  <c r="C129" i="47"/>
  <c r="B129" i="47"/>
  <c r="G128" i="47"/>
  <c r="F128" i="47"/>
  <c r="E128" i="47"/>
  <c r="D128" i="47"/>
  <c r="C128" i="47"/>
  <c r="B128" i="47"/>
  <c r="G127" i="47"/>
  <c r="F127" i="47"/>
  <c r="E127" i="47"/>
  <c r="D127" i="47"/>
  <c r="C127" i="47"/>
  <c r="B127" i="47"/>
  <c r="G126" i="47"/>
  <c r="F126" i="47"/>
  <c r="E126" i="47"/>
  <c r="D126" i="47"/>
  <c r="C126" i="47"/>
  <c r="B126" i="47"/>
  <c r="G125" i="47"/>
  <c r="F125" i="47"/>
  <c r="E125" i="47"/>
  <c r="D125" i="47"/>
  <c r="C125" i="47"/>
  <c r="B125" i="47"/>
  <c r="G124" i="47"/>
  <c r="F124" i="47"/>
  <c r="E124" i="47"/>
  <c r="D124" i="47"/>
  <c r="C124" i="47"/>
  <c r="B124" i="47"/>
  <c r="G123" i="47"/>
  <c r="F123" i="47"/>
  <c r="E123" i="47"/>
  <c r="D123" i="47"/>
  <c r="C123" i="47"/>
  <c r="B123" i="47"/>
  <c r="G122" i="47"/>
  <c r="F122" i="47"/>
  <c r="E122" i="47"/>
  <c r="D122" i="47"/>
  <c r="C122" i="47"/>
  <c r="B122" i="47"/>
  <c r="G121" i="47"/>
  <c r="F121" i="47"/>
  <c r="E121" i="47"/>
  <c r="D121" i="47"/>
  <c r="C121" i="47"/>
  <c r="B121" i="47"/>
  <c r="G120" i="47"/>
  <c r="F120" i="47"/>
  <c r="E120" i="47"/>
  <c r="D120" i="47"/>
  <c r="C120" i="47"/>
  <c r="B120" i="47"/>
  <c r="G119" i="47"/>
  <c r="F119" i="47"/>
  <c r="E119" i="47"/>
  <c r="D119" i="47"/>
  <c r="C119" i="47"/>
  <c r="B119" i="47"/>
  <c r="G118" i="47"/>
  <c r="F118" i="47"/>
  <c r="E118" i="47"/>
  <c r="D118" i="47"/>
  <c r="C118" i="47"/>
  <c r="B118" i="47"/>
  <c r="G117" i="47"/>
  <c r="F117" i="47"/>
  <c r="E117" i="47"/>
  <c r="D117" i="47"/>
  <c r="C117" i="47"/>
  <c r="B117" i="47"/>
  <c r="G116" i="47"/>
  <c r="F116" i="47"/>
  <c r="E116" i="47"/>
  <c r="D116" i="47"/>
  <c r="C116" i="47"/>
  <c r="B116" i="47"/>
  <c r="G115" i="47"/>
  <c r="F115" i="47"/>
  <c r="E115" i="47"/>
  <c r="D115" i="47"/>
  <c r="C115" i="47"/>
  <c r="B115" i="47"/>
  <c r="G114" i="47"/>
  <c r="F114" i="47"/>
  <c r="E114" i="47"/>
  <c r="D114" i="47"/>
  <c r="C114" i="47"/>
  <c r="B114" i="47"/>
  <c r="G113" i="47"/>
  <c r="F113" i="47"/>
  <c r="E113" i="47"/>
  <c r="D113" i="47"/>
  <c r="C113" i="47"/>
  <c r="B113" i="47"/>
  <c r="G112" i="47"/>
  <c r="F112" i="47"/>
  <c r="E112" i="47"/>
  <c r="D112" i="47"/>
  <c r="C112" i="47"/>
  <c r="B112" i="47"/>
  <c r="G111" i="47"/>
  <c r="F111" i="47"/>
  <c r="E111" i="47"/>
  <c r="D111" i="47"/>
  <c r="C111" i="47"/>
  <c r="B111" i="47"/>
  <c r="G110" i="47"/>
  <c r="F110" i="47"/>
  <c r="E110" i="47"/>
  <c r="D110" i="47"/>
  <c r="C110" i="47"/>
  <c r="B110" i="47"/>
  <c r="G109" i="47"/>
  <c r="F109" i="47"/>
  <c r="E109" i="47"/>
  <c r="D109" i="47"/>
  <c r="C109" i="47"/>
  <c r="B109" i="47"/>
  <c r="G108" i="47"/>
  <c r="F108" i="47"/>
  <c r="E108" i="47"/>
  <c r="D108" i="47"/>
  <c r="C108" i="47"/>
  <c r="B108" i="47"/>
  <c r="G107" i="47"/>
  <c r="F107" i="47"/>
  <c r="E107" i="47"/>
  <c r="D107" i="47"/>
  <c r="C107" i="47"/>
  <c r="B107" i="47"/>
  <c r="G106" i="47"/>
  <c r="F106" i="47"/>
  <c r="E106" i="47"/>
  <c r="D106" i="47"/>
  <c r="C106" i="47"/>
  <c r="B106" i="47"/>
  <c r="G105" i="47"/>
  <c r="F105" i="47"/>
  <c r="E105" i="47"/>
  <c r="D105" i="47"/>
  <c r="C105" i="47"/>
  <c r="B105" i="47"/>
  <c r="G104" i="47"/>
  <c r="F104" i="47"/>
  <c r="E104" i="47"/>
  <c r="D104" i="47"/>
  <c r="C104" i="47"/>
  <c r="B104" i="47"/>
  <c r="G103" i="47"/>
  <c r="F103" i="47"/>
  <c r="E103" i="47"/>
  <c r="D103" i="47"/>
  <c r="C103" i="47"/>
  <c r="B103" i="47"/>
  <c r="G102" i="47"/>
  <c r="F102" i="47"/>
  <c r="E102" i="47"/>
  <c r="D102" i="47"/>
  <c r="C102" i="47"/>
  <c r="B102" i="47"/>
  <c r="G101" i="47"/>
  <c r="F101" i="47"/>
  <c r="E101" i="47"/>
  <c r="D101" i="47"/>
  <c r="C101" i="47"/>
  <c r="B101" i="47"/>
  <c r="G100" i="47"/>
  <c r="F100" i="47"/>
  <c r="E100" i="47"/>
  <c r="D100" i="47"/>
  <c r="C100" i="47"/>
  <c r="B100" i="47"/>
  <c r="G99" i="47"/>
  <c r="F99" i="47"/>
  <c r="E99" i="47"/>
  <c r="D99" i="47"/>
  <c r="C99" i="47"/>
  <c r="B99" i="47"/>
  <c r="G98" i="47"/>
  <c r="F98" i="47"/>
  <c r="E98" i="47"/>
  <c r="D98" i="47"/>
  <c r="C98" i="47"/>
  <c r="B98" i="47"/>
  <c r="G97" i="47"/>
  <c r="F97" i="47"/>
  <c r="E97" i="47"/>
  <c r="D97" i="47"/>
  <c r="C97" i="47"/>
  <c r="B97" i="47"/>
  <c r="G96" i="47"/>
  <c r="F96" i="47"/>
  <c r="E96" i="47"/>
  <c r="D96" i="47"/>
  <c r="C96" i="47"/>
  <c r="B96" i="47"/>
  <c r="G95" i="47"/>
  <c r="F95" i="47"/>
  <c r="E95" i="47"/>
  <c r="D95" i="47"/>
  <c r="C95" i="47"/>
  <c r="B95" i="47"/>
  <c r="G94" i="47"/>
  <c r="F94" i="47"/>
  <c r="E94" i="47"/>
  <c r="D94" i="47"/>
  <c r="C94" i="47"/>
  <c r="B94" i="47"/>
  <c r="G93" i="47"/>
  <c r="F93" i="47"/>
  <c r="E93" i="47"/>
  <c r="D93" i="47"/>
  <c r="C93" i="47"/>
  <c r="B93" i="47"/>
  <c r="G92" i="47"/>
  <c r="F92" i="47"/>
  <c r="E92" i="47"/>
  <c r="D92" i="47"/>
  <c r="C92" i="47"/>
  <c r="B92" i="47"/>
  <c r="G91" i="47"/>
  <c r="F91" i="47"/>
  <c r="E91" i="47"/>
  <c r="D91" i="47"/>
  <c r="C91" i="47"/>
  <c r="B91" i="47"/>
  <c r="G90" i="47"/>
  <c r="F90" i="47"/>
  <c r="E90" i="47"/>
  <c r="D90" i="47"/>
  <c r="C90" i="47"/>
  <c r="B90" i="47"/>
  <c r="G89" i="47"/>
  <c r="F89" i="47"/>
  <c r="E89" i="47"/>
  <c r="D89" i="47"/>
  <c r="C89" i="47"/>
  <c r="B89" i="47"/>
  <c r="G88" i="47"/>
  <c r="F88" i="47"/>
  <c r="E88" i="47"/>
  <c r="D88" i="47"/>
  <c r="C88" i="47"/>
  <c r="B88" i="47"/>
  <c r="G87" i="47"/>
  <c r="F87" i="47"/>
  <c r="E87" i="47"/>
  <c r="D87" i="47"/>
  <c r="C87" i="47"/>
  <c r="B87" i="47"/>
  <c r="G86" i="47"/>
  <c r="F86" i="47"/>
  <c r="E86" i="47"/>
  <c r="D86" i="47"/>
  <c r="C86" i="47"/>
  <c r="B86" i="47"/>
  <c r="G85" i="47"/>
  <c r="F85" i="47"/>
  <c r="E85" i="47"/>
  <c r="D85" i="47"/>
  <c r="C85" i="47"/>
  <c r="B85" i="47"/>
  <c r="G84" i="47"/>
  <c r="F84" i="47"/>
  <c r="E84" i="47"/>
  <c r="D84" i="47"/>
  <c r="C84" i="47"/>
  <c r="B84" i="47"/>
  <c r="G83" i="47"/>
  <c r="F83" i="47"/>
  <c r="E83" i="47"/>
  <c r="D83" i="47"/>
  <c r="C83" i="47"/>
  <c r="B83" i="47"/>
  <c r="G82" i="47"/>
  <c r="F82" i="47"/>
  <c r="E82" i="47"/>
  <c r="D82" i="47"/>
  <c r="C82" i="47"/>
  <c r="B82" i="47"/>
  <c r="I70" i="47"/>
  <c r="I70" i="45" s="1"/>
  <c r="H70" i="47"/>
  <c r="H70" i="45" s="1"/>
  <c r="I69" i="47"/>
  <c r="H69" i="47"/>
  <c r="H69" i="45" s="1"/>
  <c r="H143" i="45" s="1"/>
  <c r="I68" i="47"/>
  <c r="I68" i="45" s="1"/>
  <c r="H68" i="47"/>
  <c r="I67" i="47"/>
  <c r="H67" i="47"/>
  <c r="I66" i="47"/>
  <c r="H66" i="47"/>
  <c r="I65" i="47"/>
  <c r="H65" i="47"/>
  <c r="I64" i="47"/>
  <c r="H64" i="47"/>
  <c r="H64" i="45" s="1"/>
  <c r="I63" i="47"/>
  <c r="I63" i="45" s="1"/>
  <c r="H63" i="47"/>
  <c r="I62" i="47"/>
  <c r="H62" i="47"/>
  <c r="I61" i="47"/>
  <c r="H61" i="47"/>
  <c r="I60" i="47"/>
  <c r="H60" i="47"/>
  <c r="I59" i="47"/>
  <c r="H59" i="47"/>
  <c r="I58" i="47"/>
  <c r="H58" i="47"/>
  <c r="I57" i="47"/>
  <c r="H57" i="47"/>
  <c r="I56" i="47"/>
  <c r="H56" i="47"/>
  <c r="I55" i="47"/>
  <c r="H55" i="47"/>
  <c r="H55" i="45" s="1"/>
  <c r="I54" i="47"/>
  <c r="H54" i="47"/>
  <c r="H54" i="45" s="1"/>
  <c r="I53" i="47"/>
  <c r="H53" i="47"/>
  <c r="I52" i="47"/>
  <c r="H52" i="47"/>
  <c r="I51" i="47"/>
  <c r="H51" i="47"/>
  <c r="I50" i="47"/>
  <c r="H50" i="47"/>
  <c r="I49" i="47"/>
  <c r="H49" i="47"/>
  <c r="I48" i="47"/>
  <c r="H48" i="47"/>
  <c r="I47" i="47"/>
  <c r="I47" i="45" s="1"/>
  <c r="H47" i="47"/>
  <c r="I46" i="47"/>
  <c r="H46" i="47"/>
  <c r="I45" i="47"/>
  <c r="H45" i="47"/>
  <c r="H45" i="45" s="1"/>
  <c r="I44" i="47"/>
  <c r="I44" i="45" s="1"/>
  <c r="H44" i="47"/>
  <c r="I43" i="47"/>
  <c r="H43" i="47"/>
  <c r="I42" i="47"/>
  <c r="H42" i="47"/>
  <c r="I41" i="47"/>
  <c r="H41" i="47"/>
  <c r="I40" i="47"/>
  <c r="H40" i="47"/>
  <c r="H40" i="45" s="1"/>
  <c r="I39" i="47"/>
  <c r="I39" i="45" s="1"/>
  <c r="H39" i="47"/>
  <c r="H39" i="45" s="1"/>
  <c r="I38" i="47"/>
  <c r="H38" i="47"/>
  <c r="I37" i="47"/>
  <c r="H37" i="47"/>
  <c r="I36" i="47"/>
  <c r="H36" i="47"/>
  <c r="I35" i="47"/>
  <c r="H35" i="47"/>
  <c r="I34" i="47"/>
  <c r="H34" i="47"/>
  <c r="I33" i="47"/>
  <c r="H33" i="47"/>
  <c r="I32" i="47"/>
  <c r="H32" i="47"/>
  <c r="I31" i="47"/>
  <c r="I31" i="45" s="1"/>
  <c r="H31" i="47"/>
  <c r="I30" i="47"/>
  <c r="H30" i="47"/>
  <c r="H30" i="45" s="1"/>
  <c r="I29" i="47"/>
  <c r="H29" i="47"/>
  <c r="I28" i="47"/>
  <c r="H28" i="47"/>
  <c r="I27" i="47"/>
  <c r="H27" i="47"/>
  <c r="I26" i="47"/>
  <c r="H26" i="47"/>
  <c r="H26" i="45" s="1"/>
  <c r="I25" i="47"/>
  <c r="H25" i="47"/>
  <c r="I24" i="47"/>
  <c r="H24" i="47"/>
  <c r="I23" i="47"/>
  <c r="I23" i="45" s="1"/>
  <c r="H23" i="47"/>
  <c r="H23" i="45" s="1"/>
  <c r="I22" i="47"/>
  <c r="H22" i="47"/>
  <c r="I21" i="47"/>
  <c r="H21" i="47"/>
  <c r="I20" i="47"/>
  <c r="I20" i="45" s="1"/>
  <c r="H20" i="47"/>
  <c r="I19" i="47"/>
  <c r="H19" i="47"/>
  <c r="I18" i="47"/>
  <c r="H18" i="47"/>
  <c r="I17" i="47"/>
  <c r="H17" i="47"/>
  <c r="I16" i="47"/>
  <c r="H16" i="47"/>
  <c r="I15" i="47"/>
  <c r="I15" i="45" s="1"/>
  <c r="H15" i="47"/>
  <c r="I14" i="47"/>
  <c r="H14" i="47"/>
  <c r="I13" i="47"/>
  <c r="H13" i="47"/>
  <c r="H13" i="45" s="1"/>
  <c r="I12" i="47"/>
  <c r="I12" i="45" s="1"/>
  <c r="H12" i="47"/>
  <c r="I11" i="47"/>
  <c r="H11" i="47"/>
  <c r="I10" i="47"/>
  <c r="H10" i="47"/>
  <c r="I9" i="47"/>
  <c r="H9" i="47"/>
  <c r="J90" i="46" l="1"/>
  <c r="J121" i="46"/>
  <c r="J95" i="46"/>
  <c r="J136" i="46"/>
  <c r="J133" i="46"/>
  <c r="J91" i="46"/>
  <c r="J120" i="46"/>
  <c r="J129" i="46"/>
  <c r="J100" i="46"/>
  <c r="J140" i="46"/>
  <c r="J130" i="46"/>
  <c r="J83" i="46"/>
  <c r="J139" i="46"/>
  <c r="J125" i="46"/>
  <c r="J122" i="46"/>
  <c r="J132" i="46"/>
  <c r="J124" i="46"/>
  <c r="J105" i="46"/>
  <c r="J106" i="46"/>
  <c r="J117" i="46"/>
  <c r="J118" i="46"/>
  <c r="J116" i="46"/>
  <c r="J111" i="46"/>
  <c r="J97" i="46"/>
  <c r="J98" i="46"/>
  <c r="J113" i="46"/>
  <c r="J114" i="46"/>
  <c r="J41" i="47"/>
  <c r="J41" i="45" s="1"/>
  <c r="I88" i="47"/>
  <c r="I120" i="47"/>
  <c r="H105" i="47"/>
  <c r="H104" i="45"/>
  <c r="H100" i="45"/>
  <c r="J38" i="47"/>
  <c r="J38" i="45" s="1"/>
  <c r="H38" i="45"/>
  <c r="H112" i="45" s="1"/>
  <c r="I126" i="47"/>
  <c r="I53" i="45"/>
  <c r="H84" i="47"/>
  <c r="H11" i="45"/>
  <c r="H85" i="45" s="1"/>
  <c r="I103" i="47"/>
  <c r="I30" i="45"/>
  <c r="J46" i="47"/>
  <c r="J46" i="45" s="1"/>
  <c r="H46" i="45"/>
  <c r="H120" i="45" s="1"/>
  <c r="J62" i="47"/>
  <c r="J62" i="45" s="1"/>
  <c r="H62" i="45"/>
  <c r="H136" i="45" s="1"/>
  <c r="H137" i="47"/>
  <c r="J11" i="47"/>
  <c r="J11" i="45" s="1"/>
  <c r="I11" i="45"/>
  <c r="J19" i="47"/>
  <c r="J19" i="45" s="1"/>
  <c r="I19" i="45"/>
  <c r="J27" i="47"/>
  <c r="J27" i="45" s="1"/>
  <c r="H27" i="45"/>
  <c r="H101" i="45" s="1"/>
  <c r="J31" i="47"/>
  <c r="J31" i="45" s="1"/>
  <c r="H31" i="45"/>
  <c r="H105" i="45" s="1"/>
  <c r="H108" i="47"/>
  <c r="H35" i="45"/>
  <c r="H109" i="45" s="1"/>
  <c r="H113" i="45"/>
  <c r="I115" i="47"/>
  <c r="I42" i="45"/>
  <c r="I119" i="47"/>
  <c r="I46" i="45"/>
  <c r="I123" i="47"/>
  <c r="I50" i="45"/>
  <c r="I127" i="47"/>
  <c r="I54" i="45"/>
  <c r="I131" i="47"/>
  <c r="I58" i="45"/>
  <c r="I135" i="47"/>
  <c r="I62" i="45"/>
  <c r="H139" i="47"/>
  <c r="H66" i="45"/>
  <c r="H140" i="45" s="1"/>
  <c r="I96" i="47"/>
  <c r="I136" i="47"/>
  <c r="I87" i="47"/>
  <c r="I14" i="45"/>
  <c r="I134" i="47"/>
  <c r="I61" i="45"/>
  <c r="I99" i="47"/>
  <c r="I26" i="45"/>
  <c r="H128" i="45"/>
  <c r="H97" i="47"/>
  <c r="H85" i="47"/>
  <c r="H12" i="45"/>
  <c r="H86" i="45" s="1"/>
  <c r="J16" i="47"/>
  <c r="J16" i="45" s="1"/>
  <c r="H16" i="45"/>
  <c r="H90" i="45" s="1"/>
  <c r="H93" i="47"/>
  <c r="H20" i="45"/>
  <c r="H94" i="45" s="1"/>
  <c r="J24" i="47"/>
  <c r="J24" i="45" s="1"/>
  <c r="H24" i="45"/>
  <c r="H98" i="45" s="1"/>
  <c r="I100" i="47"/>
  <c r="I27" i="45"/>
  <c r="I108" i="47"/>
  <c r="I35" i="45"/>
  <c r="J43" i="47"/>
  <c r="J43" i="45" s="1"/>
  <c r="H43" i="45"/>
  <c r="H117" i="45" s="1"/>
  <c r="J47" i="47"/>
  <c r="J47" i="45" s="1"/>
  <c r="H47" i="45"/>
  <c r="H121" i="45" s="1"/>
  <c r="H124" i="47"/>
  <c r="H51" i="45"/>
  <c r="H125" i="45" s="1"/>
  <c r="H129" i="45"/>
  <c r="J59" i="47"/>
  <c r="J59" i="45" s="1"/>
  <c r="H59" i="45"/>
  <c r="H133" i="45" s="1"/>
  <c r="J63" i="47"/>
  <c r="J63" i="45" s="1"/>
  <c r="H63" i="45"/>
  <c r="H137" i="45" s="1"/>
  <c r="I139" i="47"/>
  <c r="I66" i="45"/>
  <c r="I118" i="47"/>
  <c r="I45" i="45"/>
  <c r="I130" i="47"/>
  <c r="I57" i="45"/>
  <c r="H97" i="45"/>
  <c r="J42" i="47"/>
  <c r="J42" i="45" s="1"/>
  <c r="H42" i="45"/>
  <c r="H116" i="45" s="1"/>
  <c r="I142" i="47"/>
  <c r="I69" i="45"/>
  <c r="I143" i="45" s="1"/>
  <c r="H82" i="47"/>
  <c r="H9" i="45"/>
  <c r="H83" i="45" s="1"/>
  <c r="I89" i="47"/>
  <c r="I16" i="45"/>
  <c r="I97" i="47"/>
  <c r="I24" i="45"/>
  <c r="H101" i="47"/>
  <c r="H28" i="45"/>
  <c r="H102" i="45" s="1"/>
  <c r="J32" i="47"/>
  <c r="J32" i="45" s="1"/>
  <c r="H32" i="45"/>
  <c r="H106" i="45" s="1"/>
  <c r="H109" i="47"/>
  <c r="H36" i="45"/>
  <c r="H110" i="45" s="1"/>
  <c r="H114" i="45"/>
  <c r="I116" i="47"/>
  <c r="I43" i="45"/>
  <c r="I124" i="47"/>
  <c r="I51" i="45"/>
  <c r="I128" i="47"/>
  <c r="I55" i="45"/>
  <c r="I132" i="47"/>
  <c r="I59" i="45"/>
  <c r="J67" i="47"/>
  <c r="J67" i="45" s="1"/>
  <c r="H67" i="45"/>
  <c r="H141" i="45" s="1"/>
  <c r="I104" i="47"/>
  <c r="I105" i="47"/>
  <c r="I32" i="45"/>
  <c r="H125" i="47"/>
  <c r="H52" i="45"/>
  <c r="H126" i="45" s="1"/>
  <c r="H138" i="45"/>
  <c r="I140" i="47"/>
  <c r="I67" i="45"/>
  <c r="H113" i="47"/>
  <c r="I95" i="47"/>
  <c r="I22" i="45"/>
  <c r="J49" i="47"/>
  <c r="J49" i="45" s="1"/>
  <c r="I49" i="45"/>
  <c r="I138" i="47"/>
  <c r="I65" i="45"/>
  <c r="J15" i="47"/>
  <c r="J15" i="45" s="1"/>
  <c r="H15" i="45"/>
  <c r="H89" i="45" s="1"/>
  <c r="I111" i="47"/>
  <c r="I38" i="45"/>
  <c r="J58" i="47"/>
  <c r="J58" i="45" s="1"/>
  <c r="H58" i="45"/>
  <c r="H132" i="45" s="1"/>
  <c r="I82" i="47"/>
  <c r="I9" i="45"/>
  <c r="H98" i="47"/>
  <c r="H25" i="45"/>
  <c r="H99" i="45" s="1"/>
  <c r="I113" i="47"/>
  <c r="I40" i="45"/>
  <c r="H133" i="47"/>
  <c r="H60" i="45"/>
  <c r="H134" i="45" s="1"/>
  <c r="J9" i="47"/>
  <c r="J9" i="45" s="1"/>
  <c r="I86" i="47"/>
  <c r="I13" i="45"/>
  <c r="I90" i="47"/>
  <c r="I17" i="45"/>
  <c r="I94" i="47"/>
  <c r="I21" i="45"/>
  <c r="I98" i="47"/>
  <c r="I25" i="45"/>
  <c r="J29" i="47"/>
  <c r="J29" i="45" s="1"/>
  <c r="H29" i="45"/>
  <c r="H103" i="45" s="1"/>
  <c r="J33" i="47"/>
  <c r="J33" i="45" s="1"/>
  <c r="H33" i="45"/>
  <c r="H107" i="45" s="1"/>
  <c r="J37" i="47"/>
  <c r="J37" i="45" s="1"/>
  <c r="H37" i="45"/>
  <c r="H111" i="45" s="1"/>
  <c r="H114" i="47"/>
  <c r="H41" i="45"/>
  <c r="H115" i="45" s="1"/>
  <c r="I121" i="47"/>
  <c r="I48" i="45"/>
  <c r="J52" i="47"/>
  <c r="J52" i="45" s="1"/>
  <c r="I52" i="45"/>
  <c r="I129" i="47"/>
  <c r="I56" i="45"/>
  <c r="J60" i="47"/>
  <c r="J60" i="45" s="1"/>
  <c r="I60" i="45"/>
  <c r="I137" i="47"/>
  <c r="I64" i="45"/>
  <c r="H141" i="47"/>
  <c r="H68" i="45"/>
  <c r="H142" i="45" s="1"/>
  <c r="I112" i="47"/>
  <c r="I83" i="47"/>
  <c r="I10" i="45"/>
  <c r="I91" i="47"/>
  <c r="I18" i="45"/>
  <c r="J34" i="47"/>
  <c r="J34" i="45" s="1"/>
  <c r="H34" i="45"/>
  <c r="H108" i="45" s="1"/>
  <c r="H92" i="47"/>
  <c r="H19" i="45"/>
  <c r="H93" i="45" s="1"/>
  <c r="I107" i="47"/>
  <c r="I34" i="45"/>
  <c r="H123" i="47"/>
  <c r="H50" i="45"/>
  <c r="H124" i="45" s="1"/>
  <c r="J65" i="47"/>
  <c r="J65" i="45" s="1"/>
  <c r="H87" i="45"/>
  <c r="J17" i="47"/>
  <c r="J17" i="45" s="1"/>
  <c r="H17" i="45"/>
  <c r="H91" i="45" s="1"/>
  <c r="J21" i="47"/>
  <c r="J21" i="45" s="1"/>
  <c r="H21" i="45"/>
  <c r="H95" i="45" s="1"/>
  <c r="I101" i="47"/>
  <c r="I28" i="45"/>
  <c r="J36" i="47"/>
  <c r="J36" i="45" s="1"/>
  <c r="I36" i="45"/>
  <c r="H117" i="47"/>
  <c r="H44" i="45"/>
  <c r="H118" i="45" s="1"/>
  <c r="J48" i="47"/>
  <c r="J48" i="45" s="1"/>
  <c r="H48" i="45"/>
  <c r="H122" i="45" s="1"/>
  <c r="J56" i="47"/>
  <c r="J56" i="45" s="1"/>
  <c r="H56" i="45"/>
  <c r="H130" i="45" s="1"/>
  <c r="H83" i="47"/>
  <c r="H10" i="45"/>
  <c r="H84" i="45" s="1"/>
  <c r="H87" i="47"/>
  <c r="H14" i="45"/>
  <c r="H88" i="45" s="1"/>
  <c r="J18" i="47"/>
  <c r="J18" i="45" s="1"/>
  <c r="H18" i="45"/>
  <c r="H92" i="45" s="1"/>
  <c r="J22" i="47"/>
  <c r="J22" i="45" s="1"/>
  <c r="H22" i="45"/>
  <c r="H96" i="45" s="1"/>
  <c r="J25" i="47"/>
  <c r="J25" i="45" s="1"/>
  <c r="I102" i="47"/>
  <c r="I29" i="45"/>
  <c r="I106" i="47"/>
  <c r="I33" i="45"/>
  <c r="I110" i="47"/>
  <c r="I37" i="45"/>
  <c r="I114" i="47"/>
  <c r="I41" i="45"/>
  <c r="H119" i="45"/>
  <c r="H122" i="47"/>
  <c r="H49" i="45"/>
  <c r="H123" i="45" s="1"/>
  <c r="J53" i="47"/>
  <c r="J53" i="45" s="1"/>
  <c r="H53" i="45"/>
  <c r="H127" i="45" s="1"/>
  <c r="J57" i="47"/>
  <c r="J57" i="45" s="1"/>
  <c r="H57" i="45"/>
  <c r="H131" i="45" s="1"/>
  <c r="J61" i="47"/>
  <c r="J61" i="45" s="1"/>
  <c r="H61" i="45"/>
  <c r="H135" i="45" s="1"/>
  <c r="H138" i="47"/>
  <c r="H65" i="45"/>
  <c r="H139" i="45" s="1"/>
  <c r="H89" i="47"/>
  <c r="H129" i="47"/>
  <c r="J142" i="46"/>
  <c r="J82" i="46"/>
  <c r="J104" i="46"/>
  <c r="J128" i="46"/>
  <c r="J115" i="46"/>
  <c r="J138" i="46"/>
  <c r="J96" i="46"/>
  <c r="J126" i="46"/>
  <c r="J84" i="46"/>
  <c r="J26" i="47"/>
  <c r="J44" i="47"/>
  <c r="H90" i="47"/>
  <c r="H106" i="47"/>
  <c r="H130" i="47"/>
  <c r="H121" i="47"/>
  <c r="J23" i="47"/>
  <c r="J23" i="45" s="1"/>
  <c r="J30" i="47"/>
  <c r="J30" i="45" s="1"/>
  <c r="J45" i="47"/>
  <c r="J64" i="47"/>
  <c r="H91" i="47"/>
  <c r="H99" i="47"/>
  <c r="H107" i="47"/>
  <c r="H115" i="47"/>
  <c r="I122" i="47"/>
  <c r="H131" i="47"/>
  <c r="H100" i="47"/>
  <c r="H116" i="47"/>
  <c r="H132" i="47"/>
  <c r="H140" i="47"/>
  <c r="J12" i="47"/>
  <c r="J12" i="45" s="1"/>
  <c r="J68" i="47"/>
  <c r="I84" i="47"/>
  <c r="I92" i="47"/>
  <c r="J13" i="47"/>
  <c r="J20" i="47"/>
  <c r="J35" i="47"/>
  <c r="J39" i="47"/>
  <c r="J50" i="47"/>
  <c r="J50" i="45" s="1"/>
  <c r="J54" i="47"/>
  <c r="J69" i="47"/>
  <c r="I85" i="47"/>
  <c r="H86" i="47"/>
  <c r="I93" i="47"/>
  <c r="H94" i="47"/>
  <c r="H102" i="47"/>
  <c r="I109" i="47"/>
  <c r="H110" i="47"/>
  <c r="I117" i="47"/>
  <c r="H118" i="47"/>
  <c r="I125" i="47"/>
  <c r="H126" i="47"/>
  <c r="I133" i="47"/>
  <c r="H134" i="47"/>
  <c r="I141" i="47"/>
  <c r="H142" i="47"/>
  <c r="H95" i="47"/>
  <c r="H103" i="47"/>
  <c r="H111" i="47"/>
  <c r="H119" i="47"/>
  <c r="H127" i="47"/>
  <c r="H135" i="47"/>
  <c r="J10" i="47"/>
  <c r="J14" i="47"/>
  <c r="J28" i="47"/>
  <c r="J40" i="47"/>
  <c r="J51" i="47"/>
  <c r="J55" i="47"/>
  <c r="J66" i="47"/>
  <c r="J70" i="47"/>
  <c r="J70" i="45" s="1"/>
  <c r="H88" i="47"/>
  <c r="H96" i="47"/>
  <c r="H104" i="47"/>
  <c r="H112" i="47"/>
  <c r="H120" i="47"/>
  <c r="H128" i="47"/>
  <c r="H136" i="47"/>
  <c r="J115" i="47" l="1"/>
  <c r="I115" i="45"/>
  <c r="I111" i="45"/>
  <c r="I109" i="45"/>
  <c r="I138" i="45"/>
  <c r="I122" i="45"/>
  <c r="I134" i="45"/>
  <c r="I117" i="45"/>
  <c r="I118" i="45"/>
  <c r="I102" i="45"/>
  <c r="I92" i="45"/>
  <c r="I87" i="45"/>
  <c r="I141" i="45"/>
  <c r="I119" i="45"/>
  <c r="I105" i="45"/>
  <c r="I108" i="45"/>
  <c r="I99" i="45"/>
  <c r="I137" i="45"/>
  <c r="I98" i="45"/>
  <c r="I140" i="45"/>
  <c r="I84" i="45"/>
  <c r="I142" i="45"/>
  <c r="I107" i="45"/>
  <c r="I130" i="45"/>
  <c r="I123" i="45"/>
  <c r="I133" i="45"/>
  <c r="I95" i="45"/>
  <c r="I94" i="45"/>
  <c r="I126" i="45"/>
  <c r="I114" i="45"/>
  <c r="I112" i="45"/>
  <c r="I96" i="45"/>
  <c r="I106" i="45"/>
  <c r="I129" i="45"/>
  <c r="I90" i="45"/>
  <c r="I89" i="45"/>
  <c r="I104" i="45"/>
  <c r="I103" i="45"/>
  <c r="I110" i="45"/>
  <c r="I91" i="45"/>
  <c r="I124" i="45"/>
  <c r="J87" i="47"/>
  <c r="J14" i="45"/>
  <c r="J127" i="47"/>
  <c r="J54" i="45"/>
  <c r="J141" i="47"/>
  <c r="J68" i="45"/>
  <c r="J94" i="47"/>
  <c r="J98" i="47"/>
  <c r="I135" i="45"/>
  <c r="I85" i="45"/>
  <c r="J140" i="47"/>
  <c r="J95" i="47"/>
  <c r="I136" i="45"/>
  <c r="I120" i="45"/>
  <c r="J112" i="47"/>
  <c r="J39" i="45"/>
  <c r="J97" i="47"/>
  <c r="I101" i="45"/>
  <c r="J134" i="47"/>
  <c r="J69" i="45"/>
  <c r="J127" i="45" s="1"/>
  <c r="J89" i="47"/>
  <c r="J88" i="47"/>
  <c r="I88" i="45"/>
  <c r="I132" i="45"/>
  <c r="I116" i="45"/>
  <c r="I127" i="45"/>
  <c r="J101" i="47"/>
  <c r="J28" i="45"/>
  <c r="J121" i="47"/>
  <c r="J139" i="47"/>
  <c r="J66" i="45"/>
  <c r="J108" i="47"/>
  <c r="J35" i="45"/>
  <c r="J128" i="47"/>
  <c r="J55" i="45"/>
  <c r="J93" i="47"/>
  <c r="J20" i="45"/>
  <c r="J137" i="47"/>
  <c r="J64" i="45"/>
  <c r="J117" i="47"/>
  <c r="J44" i="45"/>
  <c r="J114" i="47"/>
  <c r="J122" i="47"/>
  <c r="I125" i="45"/>
  <c r="I97" i="45"/>
  <c r="J124" i="47"/>
  <c r="J51" i="45"/>
  <c r="J118" i="47"/>
  <c r="J45" i="45"/>
  <c r="J99" i="47"/>
  <c r="J26" i="45"/>
  <c r="J125" i="47"/>
  <c r="I86" i="45"/>
  <c r="I131" i="45"/>
  <c r="I128" i="45"/>
  <c r="I93" i="45"/>
  <c r="J130" i="47"/>
  <c r="J83" i="47"/>
  <c r="J10" i="45"/>
  <c r="J86" i="47"/>
  <c r="J13" i="45"/>
  <c r="J113" i="47"/>
  <c r="J40" i="45"/>
  <c r="J129" i="47"/>
  <c r="J84" i="47"/>
  <c r="I83" i="45"/>
  <c r="I139" i="45"/>
  <c r="I121" i="45"/>
  <c r="I113" i="45"/>
  <c r="I100" i="45"/>
  <c r="J107" i="47"/>
  <c r="J103" i="47"/>
  <c r="J126" i="47"/>
  <c r="J136" i="47"/>
  <c r="J109" i="47"/>
  <c r="J110" i="47"/>
  <c r="J142" i="47"/>
  <c r="J135" i="47"/>
  <c r="J119" i="47"/>
  <c r="J111" i="47"/>
  <c r="J96" i="47"/>
  <c r="J102" i="47"/>
  <c r="J132" i="47"/>
  <c r="J104" i="47"/>
  <c r="J105" i="47"/>
  <c r="J91" i="47"/>
  <c r="J82" i="47"/>
  <c r="J120" i="47"/>
  <c r="J100" i="47"/>
  <c r="J138" i="47"/>
  <c r="J133" i="47"/>
  <c r="J123" i="47"/>
  <c r="J85" i="47"/>
  <c r="J106" i="47"/>
  <c r="J116" i="47"/>
  <c r="J92" i="47"/>
  <c r="J131" i="47"/>
  <c r="J90" i="47"/>
  <c r="J139" i="45" l="1"/>
  <c r="J124" i="45"/>
  <c r="J138" i="45"/>
  <c r="J140" i="45"/>
  <c r="J141" i="45"/>
  <c r="J106" i="45"/>
  <c r="J110" i="45"/>
  <c r="J85" i="45"/>
  <c r="J94" i="45"/>
  <c r="J142" i="45"/>
  <c r="J100" i="45"/>
  <c r="J135" i="45"/>
  <c r="J121" i="45"/>
  <c r="J89" i="45"/>
  <c r="J112" i="45"/>
  <c r="J99" i="45"/>
  <c r="J98" i="45"/>
  <c r="J137" i="45"/>
  <c r="J129" i="45"/>
  <c r="J102" i="45"/>
  <c r="J116" i="45"/>
  <c r="J111" i="45"/>
  <c r="J95" i="45"/>
  <c r="J128" i="45"/>
  <c r="J83" i="45"/>
  <c r="J104" i="45"/>
  <c r="J93" i="45"/>
  <c r="J130" i="45"/>
  <c r="J87" i="45"/>
  <c r="J117" i="45"/>
  <c r="J119" i="45"/>
  <c r="J126" i="45"/>
  <c r="J91" i="45"/>
  <c r="J90" i="45"/>
  <c r="J122" i="45"/>
  <c r="J86" i="45"/>
  <c r="J120" i="45"/>
  <c r="J96" i="45"/>
  <c r="J107" i="45"/>
  <c r="J118" i="45"/>
  <c r="J109" i="45"/>
  <c r="J123" i="45"/>
  <c r="J92" i="45"/>
  <c r="J88" i="45"/>
  <c r="J136" i="45"/>
  <c r="J105" i="45"/>
  <c r="J114" i="45"/>
  <c r="J103" i="45"/>
  <c r="J133" i="45"/>
  <c r="J131" i="45"/>
  <c r="J84" i="45"/>
  <c r="J125" i="45"/>
  <c r="J108" i="45"/>
  <c r="J101" i="45"/>
  <c r="J113" i="45"/>
  <c r="J132" i="45"/>
  <c r="J143" i="45"/>
  <c r="J115" i="45"/>
  <c r="J134" i="45"/>
  <c r="J97" i="45"/>
  <c r="O60" i="38" l="1"/>
  <c r="N60" i="38"/>
  <c r="M60" i="38"/>
  <c r="F60" i="38"/>
  <c r="E60" i="38"/>
  <c r="O57" i="38"/>
  <c r="O70" i="38" s="1"/>
  <c r="N57" i="38"/>
  <c r="N70" i="38" s="1"/>
  <c r="M57" i="38"/>
  <c r="M69" i="38" s="1"/>
  <c r="L57" i="38"/>
  <c r="K57" i="38"/>
  <c r="J57" i="38"/>
  <c r="J66" i="38" s="1"/>
  <c r="I57" i="38"/>
  <c r="I67" i="38" s="1"/>
  <c r="H57" i="38"/>
  <c r="H67" i="38" s="1"/>
  <c r="G57" i="38"/>
  <c r="G70" i="38" s="1"/>
  <c r="F57" i="38"/>
  <c r="F70" i="38" s="1"/>
  <c r="E57" i="38"/>
  <c r="E69" i="38" s="1"/>
  <c r="D57" i="38"/>
  <c r="D69" i="38" s="1"/>
  <c r="C57" i="38"/>
  <c r="C68" i="38" s="1"/>
  <c r="B57" i="38"/>
  <c r="B68" i="38" s="1"/>
  <c r="O48" i="38"/>
  <c r="O59" i="38" s="1"/>
  <c r="N48" i="38"/>
  <c r="N61" i="38" s="1"/>
  <c r="M48" i="38"/>
  <c r="M61" i="38" s="1"/>
  <c r="L48" i="38"/>
  <c r="L60" i="38" s="1"/>
  <c r="K48" i="38"/>
  <c r="K60" i="38" s="1"/>
  <c r="J48" i="38"/>
  <c r="J59" i="38" s="1"/>
  <c r="I48" i="38"/>
  <c r="I59" i="38" s="1"/>
  <c r="H48" i="38"/>
  <c r="H59" i="38" s="1"/>
  <c r="G48" i="38"/>
  <c r="G61" i="38" s="1"/>
  <c r="F48" i="38"/>
  <c r="F61" i="38" s="1"/>
  <c r="E48" i="38"/>
  <c r="E61" i="38" s="1"/>
  <c r="D48" i="38"/>
  <c r="D60" i="38" s="1"/>
  <c r="C48" i="38"/>
  <c r="C59" i="38" s="1"/>
  <c r="B48" i="38"/>
  <c r="B59" i="38" s="1"/>
  <c r="G59" i="38" l="1"/>
  <c r="N64" i="38"/>
  <c r="M59" i="38"/>
  <c r="F59" i="38"/>
  <c r="N59" i="38"/>
  <c r="N68" i="38"/>
  <c r="I66" i="38"/>
  <c r="O68" i="38"/>
  <c r="O64" i="38"/>
  <c r="K63" i="38"/>
  <c r="G65" i="38"/>
  <c r="O66" i="38"/>
  <c r="G69" i="38"/>
  <c r="E64" i="38"/>
  <c r="H65" i="38"/>
  <c r="E68" i="38"/>
  <c r="H69" i="38"/>
  <c r="F64" i="38"/>
  <c r="O65" i="38"/>
  <c r="F68" i="38"/>
  <c r="O69" i="38"/>
  <c r="G64" i="38"/>
  <c r="G68" i="38"/>
  <c r="B70" i="38"/>
  <c r="H64" i="38"/>
  <c r="G66" i="38"/>
  <c r="H68" i="38"/>
  <c r="I70" i="38"/>
  <c r="M64" i="38"/>
  <c r="H66" i="38"/>
  <c r="M68" i="38"/>
  <c r="J70" i="38"/>
  <c r="G60" i="38"/>
  <c r="E59" i="38"/>
  <c r="H60" i="38"/>
  <c r="B61" i="38"/>
  <c r="J61" i="38"/>
  <c r="L63" i="38"/>
  <c r="D67" i="38"/>
  <c r="O61" i="38"/>
  <c r="D59" i="38"/>
  <c r="H61" i="38"/>
  <c r="J63" i="38"/>
  <c r="L64" i="38"/>
  <c r="F65" i="38"/>
  <c r="N65" i="38"/>
  <c r="B67" i="38"/>
  <c r="J67" i="38"/>
  <c r="D68" i="38"/>
  <c r="F69" i="38"/>
  <c r="H70" i="38"/>
  <c r="I61" i="38"/>
  <c r="I60" i="38"/>
  <c r="C61" i="38"/>
  <c r="K61" i="38"/>
  <c r="E63" i="38"/>
  <c r="M63" i="38"/>
  <c r="I65" i="38"/>
  <c r="E67" i="38"/>
  <c r="M67" i="38"/>
  <c r="C70" i="38"/>
  <c r="K70" i="38"/>
  <c r="J60" i="38"/>
  <c r="D61" i="38"/>
  <c r="L61" i="38"/>
  <c r="F63" i="38"/>
  <c r="N63" i="38"/>
  <c r="J65" i="38"/>
  <c r="D66" i="38"/>
  <c r="F67" i="38"/>
  <c r="N67" i="38"/>
  <c r="B69" i="38"/>
  <c r="D70" i="38"/>
  <c r="L70" i="38"/>
  <c r="G63" i="38"/>
  <c r="O63" i="38"/>
  <c r="I64" i="38"/>
  <c r="E66" i="38"/>
  <c r="M66" i="38"/>
  <c r="G67" i="38"/>
  <c r="O67" i="38"/>
  <c r="I68" i="38"/>
  <c r="C69" i="38"/>
  <c r="E70" i="38"/>
  <c r="M70" i="38"/>
  <c r="H63" i="38"/>
  <c r="J64" i="38"/>
  <c r="D65" i="38"/>
  <c r="F66" i="38"/>
  <c r="N66" i="38"/>
  <c r="C67" i="38"/>
  <c r="I63" i="38"/>
  <c r="K64" i="38"/>
  <c r="E65" i="38"/>
  <c r="M65" i="38"/>
  <c r="O20" i="38"/>
  <c r="N20" i="38"/>
  <c r="M20" i="38"/>
  <c r="L20" i="38"/>
  <c r="K20" i="38"/>
  <c r="J20" i="38"/>
  <c r="I20" i="38"/>
  <c r="H20" i="38"/>
  <c r="G20" i="38"/>
  <c r="F20" i="38"/>
  <c r="E20" i="38"/>
  <c r="D20" i="38"/>
  <c r="C20" i="38"/>
  <c r="B20" i="38"/>
  <c r="O11" i="38"/>
  <c r="N11" i="38"/>
  <c r="M11" i="38"/>
  <c r="L11" i="38"/>
  <c r="K11" i="38"/>
  <c r="J11" i="38"/>
  <c r="I11" i="38"/>
  <c r="H11" i="38"/>
  <c r="G11" i="38"/>
  <c r="F11" i="38"/>
  <c r="E11" i="38"/>
  <c r="D11" i="38"/>
  <c r="C11" i="38"/>
  <c r="B11" i="38"/>
  <c r="G23" i="38" l="1"/>
  <c r="G24" i="38"/>
  <c r="G22" i="38"/>
  <c r="O23" i="38"/>
  <c r="O24" i="38"/>
  <c r="O22" i="38"/>
  <c r="B33" i="38"/>
  <c r="B31" i="38"/>
  <c r="B30" i="38"/>
  <c r="B32" i="38"/>
  <c r="C30" i="38"/>
  <c r="C32" i="38"/>
  <c r="C31" i="38"/>
  <c r="C33" i="38"/>
  <c r="K24" i="38"/>
  <c r="K23" i="38"/>
  <c r="I33" i="38"/>
  <c r="I29" i="38"/>
  <c r="I26" i="38"/>
  <c r="I31" i="38"/>
  <c r="I27" i="38"/>
  <c r="I30" i="38"/>
  <c r="I28" i="38"/>
  <c r="H23" i="38"/>
  <c r="H24" i="38"/>
  <c r="H22" i="38"/>
  <c r="J33" i="38"/>
  <c r="J29" i="38"/>
  <c r="J30" i="38"/>
  <c r="J26" i="38"/>
  <c r="J27" i="38"/>
  <c r="J28" i="38"/>
  <c r="I24" i="38"/>
  <c r="I22" i="38"/>
  <c r="I23" i="38"/>
  <c r="K26" i="38"/>
  <c r="K27" i="38"/>
  <c r="K33" i="38"/>
  <c r="B24" i="38"/>
  <c r="B22" i="38"/>
  <c r="J24" i="38"/>
  <c r="J22" i="38"/>
  <c r="J23" i="38"/>
  <c r="D30" i="38"/>
  <c r="D32" i="38"/>
  <c r="D28" i="38"/>
  <c r="D31" i="38"/>
  <c r="D33" i="38"/>
  <c r="D29" i="38"/>
  <c r="L26" i="38"/>
  <c r="L27" i="38"/>
  <c r="L33" i="38"/>
  <c r="C22" i="38"/>
  <c r="C24" i="38"/>
  <c r="E31" i="38"/>
  <c r="E27" i="38"/>
  <c r="E28" i="38"/>
  <c r="E33" i="38"/>
  <c r="E29" i="38"/>
  <c r="E32" i="38"/>
  <c r="E30" i="38"/>
  <c r="E26" i="38"/>
  <c r="M31" i="38"/>
  <c r="M27" i="38"/>
  <c r="M28" i="38"/>
  <c r="M33" i="38"/>
  <c r="M32" i="38"/>
  <c r="M29" i="38"/>
  <c r="M30" i="38"/>
  <c r="M26" i="38"/>
  <c r="D22" i="38"/>
  <c r="D23" i="38"/>
  <c r="D24" i="38"/>
  <c r="L23" i="38"/>
  <c r="L24" i="38"/>
  <c r="F31" i="38"/>
  <c r="F27" i="38"/>
  <c r="F33" i="38"/>
  <c r="F32" i="38"/>
  <c r="F28" i="38"/>
  <c r="F29" i="38"/>
  <c r="F30" i="38"/>
  <c r="F26" i="38"/>
  <c r="N31" i="38"/>
  <c r="N27" i="38"/>
  <c r="N33" i="38"/>
  <c r="N29" i="38"/>
  <c r="N28" i="38"/>
  <c r="N30" i="38"/>
  <c r="N26" i="38"/>
  <c r="E22" i="38"/>
  <c r="E24" i="38"/>
  <c r="E23" i="38"/>
  <c r="M22" i="38"/>
  <c r="M23" i="38"/>
  <c r="M24" i="38"/>
  <c r="G30" i="38"/>
  <c r="G32" i="38"/>
  <c r="G28" i="38"/>
  <c r="G33" i="38"/>
  <c r="G29" i="38"/>
  <c r="G26" i="38"/>
  <c r="G31" i="38"/>
  <c r="G27" i="38"/>
  <c r="O26" i="38"/>
  <c r="O32" i="38"/>
  <c r="O28" i="38"/>
  <c r="O29" i="38"/>
  <c r="O30" i="38"/>
  <c r="O33" i="38"/>
  <c r="O31" i="38"/>
  <c r="O27" i="38"/>
  <c r="F22" i="38"/>
  <c r="F24" i="38"/>
  <c r="F23" i="38"/>
  <c r="N22" i="38"/>
  <c r="N23" i="38"/>
  <c r="N24" i="38"/>
  <c r="H32" i="38"/>
  <c r="H28" i="38"/>
  <c r="H26" i="38"/>
  <c r="H33" i="38"/>
  <c r="H29" i="38"/>
  <c r="H30" i="38"/>
  <c r="H31" i="38"/>
  <c r="H27" i="38"/>
  <c r="J93" i="18" l="1"/>
  <c r="J92" i="18"/>
  <c r="J91" i="18"/>
  <c r="J90" i="18"/>
  <c r="J89" i="18"/>
  <c r="J88" i="18"/>
  <c r="J87" i="18"/>
  <c r="J86" i="18"/>
  <c r="J84" i="18"/>
  <c r="J83" i="18"/>
  <c r="J82" i="18"/>
  <c r="J81" i="18"/>
  <c r="J80" i="18"/>
  <c r="J79" i="18"/>
  <c r="J78" i="18"/>
  <c r="J77" i="18"/>
  <c r="J76" i="18"/>
  <c r="J75" i="18"/>
  <c r="J74" i="18"/>
  <c r="J73" i="18"/>
  <c r="J72" i="18"/>
  <c r="J71" i="18"/>
  <c r="J70" i="18"/>
  <c r="J69" i="18"/>
  <c r="J68" i="18"/>
  <c r="J67" i="18"/>
  <c r="B81" i="15"/>
  <c r="B78" i="15"/>
  <c r="D90" i="1" l="1"/>
  <c r="D87" i="1"/>
  <c r="D14" i="2"/>
  <c r="H12" i="2"/>
  <c r="H25" i="2"/>
  <c r="H24" i="2"/>
  <c r="H23" i="2"/>
  <c r="H22" i="2"/>
  <c r="H21" i="2"/>
  <c r="H20" i="2"/>
  <c r="H19" i="2"/>
  <c r="H18" i="2"/>
  <c r="H17" i="2"/>
  <c r="H16" i="2"/>
  <c r="H15" i="2"/>
  <c r="H14" i="2"/>
  <c r="B82" i="35"/>
  <c r="B45" i="37"/>
  <c r="C45" i="37"/>
  <c r="D45" i="37"/>
  <c r="E45" i="37"/>
  <c r="F45" i="37"/>
  <c r="G45" i="37"/>
  <c r="H45" i="37"/>
  <c r="I45" i="37"/>
  <c r="J45" i="37"/>
  <c r="K45" i="37"/>
  <c r="M45" i="37"/>
  <c r="N45" i="37"/>
  <c r="O45" i="37"/>
  <c r="B21" i="1" l="1"/>
  <c r="C21" i="1"/>
  <c r="D21" i="1"/>
  <c r="E21" i="1"/>
  <c r="F21" i="1"/>
  <c r="G21" i="1"/>
  <c r="H21" i="1"/>
  <c r="I21" i="1"/>
  <c r="J21" i="1"/>
  <c r="K21" i="1"/>
  <c r="L21" i="1"/>
  <c r="M21" i="1"/>
  <c r="N21" i="1"/>
  <c r="O21" i="1"/>
  <c r="I12" i="2"/>
  <c r="N80" i="18" l="1"/>
  <c r="I80" i="18"/>
  <c r="O92" i="1" l="1"/>
  <c r="N92" i="1"/>
  <c r="M92" i="1"/>
  <c r="O91" i="1"/>
  <c r="N91" i="1"/>
  <c r="M91" i="1"/>
  <c r="O90" i="1"/>
  <c r="N90" i="1"/>
  <c r="M90" i="1"/>
  <c r="O89" i="1"/>
  <c r="N89" i="1"/>
  <c r="M89" i="1"/>
  <c r="O88" i="1"/>
  <c r="N88" i="1"/>
  <c r="M88" i="1"/>
  <c r="L91" i="1"/>
  <c r="K92" i="1"/>
  <c r="J92" i="1"/>
  <c r="I92" i="1"/>
  <c r="H92" i="1"/>
  <c r="K91" i="1"/>
  <c r="J91" i="1"/>
  <c r="I91" i="1"/>
  <c r="H91" i="1"/>
  <c r="K90" i="1"/>
  <c r="J90" i="1"/>
  <c r="I90" i="1"/>
  <c r="H90" i="1"/>
  <c r="G90" i="1"/>
  <c r="F90" i="1"/>
  <c r="E90" i="1"/>
  <c r="K89" i="1"/>
  <c r="J89" i="1"/>
  <c r="I89" i="1"/>
  <c r="H89" i="1"/>
  <c r="G89" i="1"/>
  <c r="F89" i="1"/>
  <c r="E89" i="1"/>
  <c r="K88" i="1"/>
  <c r="J88" i="1"/>
  <c r="I88" i="1"/>
  <c r="H88" i="1"/>
  <c r="G88" i="1"/>
  <c r="F88" i="1"/>
  <c r="E88" i="1"/>
  <c r="C90" i="1"/>
  <c r="I93" i="18" l="1"/>
  <c r="I92" i="18"/>
  <c r="I91" i="18"/>
  <c r="I90" i="18"/>
  <c r="I89" i="18"/>
  <c r="I88" i="18"/>
  <c r="I87" i="18"/>
  <c r="I86" i="18"/>
  <c r="I84" i="18"/>
  <c r="I83" i="18"/>
  <c r="I82" i="18"/>
  <c r="I81" i="18"/>
  <c r="I79" i="18"/>
  <c r="I78" i="18"/>
  <c r="I77" i="18"/>
  <c r="I76" i="18"/>
  <c r="I75" i="18"/>
  <c r="I74" i="18"/>
  <c r="I73" i="18"/>
  <c r="I72" i="18"/>
  <c r="I71" i="18"/>
  <c r="I70" i="18"/>
  <c r="I69" i="18"/>
  <c r="I68" i="18"/>
  <c r="I67" i="18"/>
  <c r="N93" i="18"/>
  <c r="N92" i="18"/>
  <c r="N91" i="18"/>
  <c r="N90" i="18"/>
  <c r="N89" i="18"/>
  <c r="N88" i="18"/>
  <c r="N87" i="18"/>
  <c r="N86" i="18"/>
  <c r="N84" i="18"/>
  <c r="N83" i="18"/>
  <c r="N82" i="18"/>
  <c r="N81" i="18"/>
  <c r="N79" i="18"/>
  <c r="N78" i="18"/>
  <c r="N77" i="18"/>
  <c r="N76" i="18"/>
  <c r="N75" i="18"/>
  <c r="N74" i="18"/>
  <c r="N73" i="18"/>
  <c r="N72" i="18"/>
  <c r="N71" i="18"/>
  <c r="N70" i="18"/>
  <c r="N69" i="18"/>
  <c r="N68" i="18"/>
  <c r="N67" i="18"/>
  <c r="P94" i="34"/>
  <c r="P93" i="34"/>
  <c r="P92" i="34"/>
  <c r="P91" i="34"/>
  <c r="P90" i="34"/>
  <c r="P89" i="34"/>
  <c r="P88" i="34"/>
  <c r="P87" i="34"/>
  <c r="P85" i="34"/>
  <c r="P84" i="34"/>
  <c r="P83" i="34"/>
  <c r="P82" i="34"/>
  <c r="P81" i="34"/>
  <c r="P80" i="34"/>
  <c r="P79" i="34"/>
  <c r="P78" i="34"/>
  <c r="P77" i="34"/>
  <c r="P76" i="34"/>
  <c r="P75" i="34"/>
  <c r="P74" i="34"/>
  <c r="P73" i="34"/>
  <c r="P72" i="34"/>
  <c r="P71" i="34"/>
  <c r="P70" i="34"/>
  <c r="P69" i="34"/>
  <c r="P68" i="34"/>
  <c r="P68" i="16" l="1"/>
  <c r="P69" i="16"/>
  <c r="P70" i="16"/>
  <c r="P71" i="16"/>
  <c r="P72" i="16"/>
  <c r="P73" i="16"/>
  <c r="P74" i="16"/>
  <c r="P75" i="16"/>
  <c r="P76" i="16"/>
  <c r="P77" i="16"/>
  <c r="P78" i="16"/>
  <c r="P79" i="16"/>
  <c r="P80" i="16"/>
  <c r="P81" i="16"/>
  <c r="P82" i="16"/>
  <c r="P83" i="16"/>
  <c r="P84" i="16"/>
  <c r="P85" i="16"/>
  <c r="P87" i="16"/>
  <c r="P88" i="16"/>
  <c r="P89" i="16"/>
  <c r="P90" i="16"/>
  <c r="P91" i="16"/>
  <c r="P92" i="16"/>
  <c r="P93" i="16"/>
  <c r="P94" i="16"/>
  <c r="B17" i="37" l="1"/>
  <c r="C17" i="37"/>
  <c r="D17" i="37"/>
  <c r="E17" i="37"/>
  <c r="F17" i="37"/>
  <c r="G17" i="37"/>
  <c r="H17" i="37"/>
  <c r="I17" i="37"/>
  <c r="J17" i="37"/>
  <c r="K17" i="37"/>
  <c r="L17" i="37"/>
  <c r="M17" i="37"/>
  <c r="N17" i="37"/>
  <c r="O17" i="37"/>
  <c r="B13" i="37"/>
  <c r="C13" i="37"/>
  <c r="D13" i="37"/>
  <c r="E13" i="37"/>
  <c r="F13" i="37"/>
  <c r="G13" i="37"/>
  <c r="H13" i="37"/>
  <c r="I13" i="37"/>
  <c r="J13" i="37"/>
  <c r="K13" i="37"/>
  <c r="M13" i="37"/>
  <c r="N13" i="37"/>
  <c r="O13" i="37"/>
  <c r="B44" i="3"/>
  <c r="C44" i="3"/>
  <c r="D44" i="3"/>
  <c r="E44" i="3"/>
  <c r="F44" i="3"/>
  <c r="G44" i="3"/>
  <c r="H44" i="3"/>
  <c r="I44" i="3"/>
  <c r="J44" i="3"/>
  <c r="K44" i="3"/>
  <c r="L44" i="3"/>
  <c r="M44" i="3"/>
  <c r="N44" i="3"/>
  <c r="O44" i="3"/>
  <c r="B14" i="3"/>
  <c r="C14" i="3"/>
  <c r="D14" i="3"/>
  <c r="E14" i="3"/>
  <c r="F14" i="3"/>
  <c r="G14" i="3"/>
  <c r="H14" i="3"/>
  <c r="I14" i="3"/>
  <c r="J14" i="3"/>
  <c r="K14" i="3"/>
  <c r="L14" i="3"/>
  <c r="M14" i="3"/>
  <c r="N14" i="3"/>
  <c r="O14" i="3"/>
  <c r="O87" i="1"/>
  <c r="N87" i="1"/>
  <c r="M87" i="1"/>
  <c r="L87" i="1"/>
  <c r="K87" i="1"/>
  <c r="J87" i="1"/>
  <c r="I87" i="1"/>
  <c r="H87" i="1"/>
  <c r="G87" i="1"/>
  <c r="F87" i="1"/>
  <c r="E87" i="1"/>
  <c r="C87" i="1"/>
  <c r="O85" i="1"/>
  <c r="N85" i="1"/>
  <c r="M85" i="1"/>
  <c r="L85" i="1"/>
  <c r="K85" i="1"/>
  <c r="J85" i="1"/>
  <c r="I85" i="1"/>
  <c r="H85" i="1"/>
  <c r="G85" i="1"/>
  <c r="F85" i="1"/>
  <c r="E85" i="1"/>
  <c r="D85" i="1"/>
  <c r="C85" i="1"/>
  <c r="B85" i="1"/>
  <c r="O84" i="1"/>
  <c r="N84" i="1"/>
  <c r="M84" i="1"/>
  <c r="L84" i="1"/>
  <c r="K84" i="1"/>
  <c r="J84" i="1"/>
  <c r="I84" i="1"/>
  <c r="H84" i="1"/>
  <c r="G84" i="1"/>
  <c r="F84" i="1"/>
  <c r="E84" i="1"/>
  <c r="D84" i="1"/>
  <c r="C84" i="1"/>
  <c r="B84" i="1"/>
  <c r="O83" i="1"/>
  <c r="N83" i="1"/>
  <c r="M83" i="1"/>
  <c r="L83" i="1"/>
  <c r="K83" i="1"/>
  <c r="J83" i="1"/>
  <c r="I83" i="1"/>
  <c r="H83" i="1"/>
  <c r="G83" i="1"/>
  <c r="F83" i="1"/>
  <c r="E83" i="1"/>
  <c r="D83" i="1"/>
  <c r="C83" i="1"/>
  <c r="B83" i="1"/>
  <c r="O82" i="1"/>
  <c r="N82" i="1"/>
  <c r="M82" i="1"/>
  <c r="L82" i="1"/>
  <c r="K82" i="1"/>
  <c r="J82" i="1"/>
  <c r="I82" i="1"/>
  <c r="H82" i="1"/>
  <c r="G82" i="1"/>
  <c r="F82" i="1"/>
  <c r="E82" i="1"/>
  <c r="D82" i="1"/>
  <c r="C82" i="1"/>
  <c r="B82" i="1"/>
  <c r="O81" i="1"/>
  <c r="N81" i="1"/>
  <c r="M81" i="1"/>
  <c r="L81" i="1"/>
  <c r="K81" i="1"/>
  <c r="J81" i="1"/>
  <c r="I81" i="1"/>
  <c r="H81" i="1"/>
  <c r="G81" i="1"/>
  <c r="F81" i="1"/>
  <c r="E81" i="1"/>
  <c r="D81" i="1"/>
  <c r="C81" i="1"/>
  <c r="B81" i="1"/>
  <c r="O80" i="1"/>
  <c r="N80" i="1"/>
  <c r="M80" i="1"/>
  <c r="L80" i="1"/>
  <c r="K80" i="1"/>
  <c r="J80" i="1"/>
  <c r="I80" i="1"/>
  <c r="H80" i="1"/>
  <c r="G80" i="1"/>
  <c r="F80" i="1"/>
  <c r="E80" i="1"/>
  <c r="D80" i="1"/>
  <c r="C80" i="1"/>
  <c r="B80" i="1"/>
  <c r="O79" i="1"/>
  <c r="N79" i="1"/>
  <c r="M79" i="1"/>
  <c r="L79" i="1"/>
  <c r="K79" i="1"/>
  <c r="J79" i="1"/>
  <c r="I79" i="1"/>
  <c r="H79" i="1"/>
  <c r="G79" i="1"/>
  <c r="F79" i="1"/>
  <c r="E79" i="1"/>
  <c r="D79" i="1"/>
  <c r="C79" i="1"/>
  <c r="B79" i="1"/>
  <c r="O78" i="1"/>
  <c r="N78" i="1"/>
  <c r="M78" i="1"/>
  <c r="L78" i="1"/>
  <c r="K78" i="1"/>
  <c r="J78" i="1"/>
  <c r="I78" i="1"/>
  <c r="H78" i="1"/>
  <c r="G78" i="1"/>
  <c r="F78" i="1"/>
  <c r="E78" i="1"/>
  <c r="D78" i="1"/>
  <c r="C78" i="1"/>
  <c r="B78" i="1"/>
  <c r="O77" i="1"/>
  <c r="N77" i="1"/>
  <c r="M77" i="1"/>
  <c r="K77" i="1"/>
  <c r="J77" i="1"/>
  <c r="I77" i="1"/>
  <c r="H77" i="1"/>
  <c r="G77" i="1"/>
  <c r="F77" i="1"/>
  <c r="E77" i="1"/>
  <c r="D77" i="1"/>
  <c r="C77" i="1"/>
  <c r="B77" i="1"/>
  <c r="O76" i="1"/>
  <c r="N76" i="1"/>
  <c r="M76" i="1"/>
  <c r="L76" i="1"/>
  <c r="K76" i="1"/>
  <c r="J76" i="1"/>
  <c r="I76" i="1"/>
  <c r="H76" i="1"/>
  <c r="G76" i="1"/>
  <c r="F76" i="1"/>
  <c r="E76" i="1"/>
  <c r="D76" i="1"/>
  <c r="C76" i="1"/>
  <c r="B76" i="1"/>
  <c r="O75" i="1"/>
  <c r="N75" i="1"/>
  <c r="M75" i="1"/>
  <c r="L75" i="1"/>
  <c r="K75" i="1"/>
  <c r="J75" i="1"/>
  <c r="I75" i="1"/>
  <c r="H75" i="1"/>
  <c r="G75" i="1"/>
  <c r="F75" i="1"/>
  <c r="E75" i="1"/>
  <c r="D75" i="1"/>
  <c r="C75" i="1"/>
  <c r="B75" i="1"/>
  <c r="O74" i="1"/>
  <c r="N74" i="1"/>
  <c r="M74" i="1"/>
  <c r="L74" i="1"/>
  <c r="J74" i="1"/>
  <c r="I74" i="1"/>
  <c r="H74" i="1"/>
  <c r="G74" i="1"/>
  <c r="F74" i="1"/>
  <c r="E74" i="1"/>
  <c r="D74" i="1"/>
  <c r="C74" i="1"/>
  <c r="B74" i="1"/>
  <c r="O73" i="1"/>
  <c r="N73" i="1"/>
  <c r="M73" i="1"/>
  <c r="L73" i="1"/>
  <c r="K73" i="1"/>
  <c r="J73" i="1"/>
  <c r="I73" i="1"/>
  <c r="H73" i="1"/>
  <c r="G73" i="1"/>
  <c r="F73" i="1"/>
  <c r="E73" i="1"/>
  <c r="D73" i="1"/>
  <c r="C73" i="1"/>
  <c r="B73" i="1"/>
  <c r="B54" i="1"/>
  <c r="B61" i="1" s="1"/>
  <c r="C54" i="1"/>
  <c r="C61" i="1" s="1"/>
  <c r="D54" i="1"/>
  <c r="D61" i="1" s="1"/>
  <c r="E54" i="1"/>
  <c r="E61" i="1" s="1"/>
  <c r="F54" i="1"/>
  <c r="F61" i="1" s="1"/>
  <c r="G54" i="1"/>
  <c r="G61" i="1" s="1"/>
  <c r="H54" i="1"/>
  <c r="H61" i="1" s="1"/>
  <c r="I54" i="1"/>
  <c r="I61" i="1" s="1"/>
  <c r="J54" i="1"/>
  <c r="J61" i="1" s="1"/>
  <c r="K54" i="1"/>
  <c r="K61" i="1" s="1"/>
  <c r="L54" i="1"/>
  <c r="L61" i="1" s="1"/>
  <c r="M54" i="1"/>
  <c r="M61" i="1" s="1"/>
  <c r="N54" i="1"/>
  <c r="N61" i="1" s="1"/>
  <c r="O54" i="1"/>
  <c r="O61" i="1" s="1"/>
  <c r="F28" i="1"/>
  <c r="I28" i="1"/>
  <c r="M28" i="1"/>
  <c r="N28" i="1"/>
  <c r="B28" i="1"/>
  <c r="C86" i="1"/>
  <c r="E28" i="1"/>
  <c r="J28" i="1"/>
  <c r="L28" i="1"/>
  <c r="O28" i="1"/>
  <c r="I14" i="2"/>
  <c r="J14" i="2" s="1"/>
  <c r="I25" i="2"/>
  <c r="I24" i="2"/>
  <c r="I23" i="2"/>
  <c r="I22" i="2"/>
  <c r="I21" i="2"/>
  <c r="I20" i="2"/>
  <c r="I19" i="2"/>
  <c r="J19" i="2" s="1"/>
  <c r="I18" i="2"/>
  <c r="I17" i="2"/>
  <c r="I16" i="2"/>
  <c r="I15" i="2"/>
  <c r="I13" i="2"/>
  <c r="D25" i="2"/>
  <c r="D24" i="2"/>
  <c r="D23" i="2"/>
  <c r="D22" i="2"/>
  <c r="D21" i="2"/>
  <c r="D20" i="2"/>
  <c r="D19" i="2"/>
  <c r="D18" i="2"/>
  <c r="D17" i="2"/>
  <c r="D16" i="2"/>
  <c r="D15" i="2"/>
  <c r="D13" i="2"/>
  <c r="G25" i="2"/>
  <c r="G24" i="2"/>
  <c r="G23" i="2"/>
  <c r="G22" i="2"/>
  <c r="G21" i="2"/>
  <c r="G20" i="2"/>
  <c r="G19" i="2"/>
  <c r="G18" i="2"/>
  <c r="G17" i="2"/>
  <c r="G16" i="2"/>
  <c r="G15" i="2"/>
  <c r="G14" i="2"/>
  <c r="G13" i="2"/>
  <c r="G12" i="2"/>
  <c r="J12" i="2"/>
  <c r="J25" i="2"/>
  <c r="J24" i="2"/>
  <c r="J23" i="2"/>
  <c r="J22" i="2"/>
  <c r="J21" i="2"/>
  <c r="J20" i="2"/>
  <c r="J18" i="2"/>
  <c r="J17" i="2"/>
  <c r="J16" i="2"/>
  <c r="J15" i="2"/>
  <c r="H13" i="2"/>
  <c r="J13" i="2" s="1"/>
  <c r="P93" i="18"/>
  <c r="P92" i="18"/>
  <c r="P91" i="18"/>
  <c r="P90" i="18"/>
  <c r="P89" i="18"/>
  <c r="P88" i="18"/>
  <c r="P87" i="18"/>
  <c r="P86" i="18"/>
  <c r="P84" i="18"/>
  <c r="P83" i="18"/>
  <c r="P82" i="18"/>
  <c r="P81" i="18"/>
  <c r="P80" i="18"/>
  <c r="P79" i="18"/>
  <c r="P78" i="18"/>
  <c r="P77" i="18"/>
  <c r="P76" i="18"/>
  <c r="P75" i="18"/>
  <c r="P74" i="18"/>
  <c r="P73" i="18"/>
  <c r="P72" i="18"/>
  <c r="P71" i="18"/>
  <c r="P70" i="18"/>
  <c r="P69" i="18"/>
  <c r="P68" i="18"/>
  <c r="P67" i="18"/>
  <c r="N86" i="1" l="1"/>
  <c r="F86" i="1"/>
  <c r="K86" i="1"/>
  <c r="J93" i="1"/>
  <c r="B93" i="1"/>
  <c r="D86" i="1"/>
  <c r="M86" i="1"/>
  <c r="E93" i="1"/>
  <c r="F93" i="1"/>
  <c r="O93" i="1"/>
  <c r="G86" i="1"/>
  <c r="I93" i="1"/>
  <c r="H86" i="1"/>
  <c r="M93" i="1"/>
  <c r="I86" i="1"/>
  <c r="N93" i="1"/>
  <c r="K28" i="1"/>
  <c r="K93" i="1" s="1"/>
  <c r="C28" i="1"/>
  <c r="C93" i="1" s="1"/>
  <c r="D28" i="1"/>
  <c r="D93" i="1" s="1"/>
  <c r="O86" i="1"/>
  <c r="E86" i="1"/>
  <c r="G28" i="1"/>
  <c r="G93" i="1" s="1"/>
  <c r="H28" i="1"/>
  <c r="H93" i="1" s="1"/>
  <c r="B86" i="1"/>
  <c r="J86" i="1"/>
  <c r="L86" i="1"/>
  <c r="L93" i="1"/>
  <c r="BM8" i="27"/>
  <c r="CC7" i="27" s="1"/>
  <c r="CS6" i="27" s="1"/>
  <c r="DI7" i="27" s="1"/>
  <c r="CE8" i="26"/>
  <c r="CU7" i="26" s="1"/>
  <c r="AG8" i="26"/>
  <c r="AX8" i="26" s="1"/>
  <c r="R7" i="26"/>
  <c r="O93" i="42"/>
  <c r="N93" i="42"/>
  <c r="M93" i="42"/>
  <c r="L93" i="42"/>
  <c r="K93" i="42"/>
  <c r="J93" i="42"/>
  <c r="I93" i="42"/>
  <c r="H93" i="42"/>
  <c r="G93" i="42"/>
  <c r="F93" i="42"/>
  <c r="E93" i="42"/>
  <c r="D93" i="42"/>
  <c r="C93" i="42"/>
  <c r="B93" i="42"/>
  <c r="O92" i="42"/>
  <c r="N92" i="42"/>
  <c r="M92" i="42"/>
  <c r="L92" i="42"/>
  <c r="K92" i="42"/>
  <c r="J92" i="42"/>
  <c r="I92" i="42"/>
  <c r="H92" i="42"/>
  <c r="G92" i="42"/>
  <c r="F92" i="42"/>
  <c r="E92" i="42"/>
  <c r="D92" i="42"/>
  <c r="C92" i="42"/>
  <c r="B92" i="42"/>
  <c r="O91" i="42"/>
  <c r="N91" i="42"/>
  <c r="M91" i="42"/>
  <c r="L91" i="42"/>
  <c r="K91" i="42"/>
  <c r="J91" i="42"/>
  <c r="I91" i="42"/>
  <c r="H91" i="42"/>
  <c r="G91" i="42"/>
  <c r="F91" i="42"/>
  <c r="E91" i="42"/>
  <c r="D91" i="42"/>
  <c r="C91" i="42"/>
  <c r="B91" i="42"/>
  <c r="O90" i="42"/>
  <c r="N90" i="42"/>
  <c r="M90" i="42"/>
  <c r="L90" i="42"/>
  <c r="K90" i="42"/>
  <c r="J90" i="42"/>
  <c r="I90" i="42"/>
  <c r="H90" i="42"/>
  <c r="G90" i="42"/>
  <c r="F90" i="42"/>
  <c r="E90" i="42"/>
  <c r="D90" i="42"/>
  <c r="C90" i="42"/>
  <c r="B90" i="42"/>
  <c r="O89" i="42"/>
  <c r="N89" i="42"/>
  <c r="M89" i="42"/>
  <c r="L89" i="42"/>
  <c r="K89" i="42"/>
  <c r="J89" i="42"/>
  <c r="I89" i="42"/>
  <c r="H89" i="42"/>
  <c r="G89" i="42"/>
  <c r="F89" i="42"/>
  <c r="E89" i="42"/>
  <c r="D89" i="42"/>
  <c r="C89" i="42"/>
  <c r="B89" i="42"/>
  <c r="O88" i="42"/>
  <c r="N88" i="42"/>
  <c r="M88" i="42"/>
  <c r="L88" i="42"/>
  <c r="K88" i="42"/>
  <c r="J88" i="42"/>
  <c r="I88" i="42"/>
  <c r="H88" i="42"/>
  <c r="G88" i="42"/>
  <c r="F88" i="42"/>
  <c r="E88" i="42"/>
  <c r="D88" i="42"/>
  <c r="C88" i="42"/>
  <c r="B88" i="42"/>
  <c r="O87" i="42"/>
  <c r="N87" i="42"/>
  <c r="M87" i="42"/>
  <c r="L87" i="42"/>
  <c r="K87" i="42"/>
  <c r="J87" i="42"/>
  <c r="I87" i="42"/>
  <c r="H87" i="42"/>
  <c r="G87" i="42"/>
  <c r="F87" i="42"/>
  <c r="E87" i="42"/>
  <c r="D87" i="42"/>
  <c r="C87" i="42"/>
  <c r="B87" i="42"/>
  <c r="O86" i="42"/>
  <c r="N86" i="42"/>
  <c r="M86" i="42"/>
  <c r="L86" i="42"/>
  <c r="K86" i="42"/>
  <c r="J86" i="42"/>
  <c r="I86" i="42"/>
  <c r="H86" i="42"/>
  <c r="G86" i="42"/>
  <c r="F86" i="42"/>
  <c r="E86" i="42"/>
  <c r="D86" i="42"/>
  <c r="C86" i="42"/>
  <c r="B86" i="42"/>
  <c r="O84" i="42"/>
  <c r="N84" i="42"/>
  <c r="M84" i="42"/>
  <c r="L84" i="42"/>
  <c r="K84" i="42"/>
  <c r="J84" i="42"/>
  <c r="I84" i="42"/>
  <c r="H84" i="42"/>
  <c r="G84" i="42"/>
  <c r="F84" i="42"/>
  <c r="E84" i="42"/>
  <c r="D84" i="42"/>
  <c r="C84" i="42"/>
  <c r="B84" i="42"/>
  <c r="O83" i="42"/>
  <c r="N83" i="42"/>
  <c r="M83" i="42"/>
  <c r="L83" i="42"/>
  <c r="K83" i="42"/>
  <c r="J83" i="42"/>
  <c r="I83" i="42"/>
  <c r="H83" i="42"/>
  <c r="G83" i="42"/>
  <c r="F83" i="42"/>
  <c r="E83" i="42"/>
  <c r="D83" i="42"/>
  <c r="C83" i="42"/>
  <c r="B83" i="42"/>
  <c r="O82" i="42"/>
  <c r="N82" i="42"/>
  <c r="M82" i="42"/>
  <c r="L82" i="42"/>
  <c r="K82" i="42"/>
  <c r="J82" i="42"/>
  <c r="I82" i="42"/>
  <c r="H82" i="42"/>
  <c r="G82" i="42"/>
  <c r="F82" i="42"/>
  <c r="E82" i="42"/>
  <c r="D82" i="42"/>
  <c r="C82" i="42"/>
  <c r="B82" i="42"/>
  <c r="O81" i="42"/>
  <c r="N81" i="42"/>
  <c r="M81" i="42"/>
  <c r="L81" i="42"/>
  <c r="K81" i="42"/>
  <c r="J81" i="42"/>
  <c r="I81" i="42"/>
  <c r="H81" i="42"/>
  <c r="G81" i="42"/>
  <c r="F81" i="42"/>
  <c r="E81" i="42"/>
  <c r="D81" i="42"/>
  <c r="C81" i="42"/>
  <c r="B81" i="42"/>
  <c r="O80" i="42"/>
  <c r="N80" i="42"/>
  <c r="M80" i="42"/>
  <c r="L80" i="42"/>
  <c r="K80" i="42"/>
  <c r="J80" i="42"/>
  <c r="I80" i="42"/>
  <c r="H80" i="42"/>
  <c r="G80" i="42"/>
  <c r="F80" i="42"/>
  <c r="E80" i="42"/>
  <c r="D80" i="42"/>
  <c r="C80" i="42"/>
  <c r="B80" i="42"/>
  <c r="O79" i="42"/>
  <c r="N79" i="42"/>
  <c r="M79" i="42"/>
  <c r="L79" i="42"/>
  <c r="K79" i="42"/>
  <c r="J79" i="42"/>
  <c r="I79" i="42"/>
  <c r="H79" i="42"/>
  <c r="G79" i="42"/>
  <c r="F79" i="42"/>
  <c r="E79" i="42"/>
  <c r="D79" i="42"/>
  <c r="C79" i="42"/>
  <c r="B79" i="42"/>
  <c r="O78" i="42"/>
  <c r="N78" i="42"/>
  <c r="M78" i="42"/>
  <c r="L78" i="42"/>
  <c r="K78" i="42"/>
  <c r="J78" i="42"/>
  <c r="I78" i="42"/>
  <c r="H78" i="42"/>
  <c r="G78" i="42"/>
  <c r="F78" i="42"/>
  <c r="E78" i="42"/>
  <c r="D78" i="42"/>
  <c r="C78" i="42"/>
  <c r="B78" i="42"/>
  <c r="O77" i="42"/>
  <c r="N77" i="42"/>
  <c r="M77" i="42"/>
  <c r="L77" i="42"/>
  <c r="K77" i="42"/>
  <c r="J77" i="42"/>
  <c r="I77" i="42"/>
  <c r="H77" i="42"/>
  <c r="G77" i="42"/>
  <c r="F77" i="42"/>
  <c r="E77" i="42"/>
  <c r="D77" i="42"/>
  <c r="C77" i="42"/>
  <c r="B77" i="42"/>
  <c r="O76" i="42"/>
  <c r="N76" i="42"/>
  <c r="M76" i="42"/>
  <c r="L76" i="42"/>
  <c r="K76" i="42"/>
  <c r="J76" i="42"/>
  <c r="I76" i="42"/>
  <c r="H76" i="42"/>
  <c r="G76" i="42"/>
  <c r="F76" i="42"/>
  <c r="E76" i="42"/>
  <c r="D76" i="42"/>
  <c r="C76" i="42"/>
  <c r="B76" i="42"/>
  <c r="O75" i="42"/>
  <c r="N75" i="42"/>
  <c r="M75" i="42"/>
  <c r="L75" i="42"/>
  <c r="K75" i="42"/>
  <c r="J75" i="42"/>
  <c r="I75" i="42"/>
  <c r="H75" i="42"/>
  <c r="G75" i="42"/>
  <c r="F75" i="42"/>
  <c r="E75" i="42"/>
  <c r="D75" i="42"/>
  <c r="C75" i="42"/>
  <c r="B75" i="42"/>
  <c r="O74" i="42"/>
  <c r="N74" i="42"/>
  <c r="M74" i="42"/>
  <c r="L74" i="42"/>
  <c r="K74" i="42"/>
  <c r="J74" i="42"/>
  <c r="I74" i="42"/>
  <c r="H74" i="42"/>
  <c r="G74" i="42"/>
  <c r="F74" i="42"/>
  <c r="E74" i="42"/>
  <c r="D74" i="42"/>
  <c r="C74" i="42"/>
  <c r="B74" i="42"/>
  <c r="O73" i="42"/>
  <c r="N73" i="42"/>
  <c r="M73" i="42"/>
  <c r="L73" i="42"/>
  <c r="K73" i="42"/>
  <c r="J73" i="42"/>
  <c r="I73" i="42"/>
  <c r="H73" i="42"/>
  <c r="G73" i="42"/>
  <c r="F73" i="42"/>
  <c r="E73" i="42"/>
  <c r="D73" i="42"/>
  <c r="C73" i="42"/>
  <c r="B73" i="42"/>
  <c r="O72" i="42"/>
  <c r="N72" i="42"/>
  <c r="M72" i="42"/>
  <c r="L72" i="42"/>
  <c r="K72" i="42"/>
  <c r="J72" i="42"/>
  <c r="I72" i="42"/>
  <c r="H72" i="42"/>
  <c r="G72" i="42"/>
  <c r="F72" i="42"/>
  <c r="E72" i="42"/>
  <c r="D72" i="42"/>
  <c r="C72" i="42"/>
  <c r="B72" i="42"/>
  <c r="O71" i="42"/>
  <c r="N71" i="42"/>
  <c r="M71" i="42"/>
  <c r="L71" i="42"/>
  <c r="K71" i="42"/>
  <c r="J71" i="42"/>
  <c r="I71" i="42"/>
  <c r="H71" i="42"/>
  <c r="G71" i="42"/>
  <c r="F71" i="42"/>
  <c r="E71" i="42"/>
  <c r="D71" i="42"/>
  <c r="C71" i="42"/>
  <c r="B71" i="42"/>
  <c r="O70" i="42"/>
  <c r="N70" i="42"/>
  <c r="M70" i="42"/>
  <c r="L70" i="42"/>
  <c r="K70" i="42"/>
  <c r="J70" i="42"/>
  <c r="I70" i="42"/>
  <c r="H70" i="42"/>
  <c r="G70" i="42"/>
  <c r="F70" i="42"/>
  <c r="E70" i="42"/>
  <c r="D70" i="42"/>
  <c r="C70" i="42"/>
  <c r="B70" i="42"/>
  <c r="O69" i="42"/>
  <c r="N69" i="42"/>
  <c r="M69" i="42"/>
  <c r="L69" i="42"/>
  <c r="K69" i="42"/>
  <c r="J69" i="42"/>
  <c r="I69" i="42"/>
  <c r="H69" i="42"/>
  <c r="G69" i="42"/>
  <c r="F69" i="42"/>
  <c r="E69" i="42"/>
  <c r="D69" i="42"/>
  <c r="C69" i="42"/>
  <c r="B69" i="42"/>
  <c r="O68" i="42"/>
  <c r="N68" i="42"/>
  <c r="M68" i="42"/>
  <c r="L68" i="42"/>
  <c r="K68" i="42"/>
  <c r="J68" i="42"/>
  <c r="I68" i="42"/>
  <c r="H68" i="42"/>
  <c r="G68" i="42"/>
  <c r="F68" i="42"/>
  <c r="E68" i="42"/>
  <c r="D68" i="42"/>
  <c r="C68" i="42"/>
  <c r="B68" i="42"/>
  <c r="O67" i="42"/>
  <c r="N67" i="42"/>
  <c r="M67" i="42"/>
  <c r="L67" i="42"/>
  <c r="K67" i="42"/>
  <c r="J67" i="42"/>
  <c r="I67" i="42"/>
  <c r="H67" i="42"/>
  <c r="G67" i="42"/>
  <c r="F67" i="42"/>
  <c r="E67" i="42"/>
  <c r="D67" i="42"/>
  <c r="C67" i="42"/>
  <c r="B67" i="42"/>
  <c r="P93" i="42"/>
  <c r="P92" i="42"/>
  <c r="P91" i="42"/>
  <c r="P90" i="42"/>
  <c r="P89" i="42"/>
  <c r="P88" i="42"/>
  <c r="P87" i="42"/>
  <c r="P86" i="42"/>
  <c r="P84" i="42"/>
  <c r="P83" i="42"/>
  <c r="P82" i="42"/>
  <c r="P81" i="42"/>
  <c r="P80" i="42"/>
  <c r="P79" i="42"/>
  <c r="P78" i="42"/>
  <c r="P77" i="42"/>
  <c r="P76" i="42"/>
  <c r="P75" i="42"/>
  <c r="P74" i="42"/>
  <c r="P73" i="42"/>
  <c r="P72" i="42"/>
  <c r="P71" i="42"/>
  <c r="P70" i="42"/>
  <c r="P69" i="42"/>
  <c r="P68" i="42"/>
  <c r="P67" i="42"/>
  <c r="O93" i="43"/>
  <c r="N93" i="43"/>
  <c r="M93" i="43"/>
  <c r="L93" i="43"/>
  <c r="K93" i="43"/>
  <c r="J93" i="43"/>
  <c r="I93" i="43"/>
  <c r="H93" i="43"/>
  <c r="G93" i="43"/>
  <c r="F93" i="43"/>
  <c r="E93" i="43"/>
  <c r="D93" i="43"/>
  <c r="C93" i="43"/>
  <c r="B93" i="43"/>
  <c r="O92" i="43"/>
  <c r="N92" i="43"/>
  <c r="M92" i="43"/>
  <c r="L92" i="43"/>
  <c r="K92" i="43"/>
  <c r="J92" i="43"/>
  <c r="I92" i="43"/>
  <c r="H92" i="43"/>
  <c r="G92" i="43"/>
  <c r="F92" i="43"/>
  <c r="E92" i="43"/>
  <c r="D92" i="43"/>
  <c r="C92" i="43"/>
  <c r="B92" i="43"/>
  <c r="O91" i="43"/>
  <c r="N91" i="43"/>
  <c r="M91" i="43"/>
  <c r="L91" i="43"/>
  <c r="K91" i="43"/>
  <c r="J91" i="43"/>
  <c r="I91" i="43"/>
  <c r="H91" i="43"/>
  <c r="G91" i="43"/>
  <c r="F91" i="43"/>
  <c r="E91" i="43"/>
  <c r="D91" i="43"/>
  <c r="C91" i="43"/>
  <c r="B91" i="43"/>
  <c r="O90" i="43"/>
  <c r="N90" i="43"/>
  <c r="M90" i="43"/>
  <c r="L90" i="43"/>
  <c r="K90" i="43"/>
  <c r="J90" i="43"/>
  <c r="I90" i="43"/>
  <c r="H90" i="43"/>
  <c r="G90" i="43"/>
  <c r="F90" i="43"/>
  <c r="E90" i="43"/>
  <c r="D90" i="43"/>
  <c r="C90" i="43"/>
  <c r="B90" i="43"/>
  <c r="O89" i="43"/>
  <c r="N89" i="43"/>
  <c r="M89" i="43"/>
  <c r="L89" i="43"/>
  <c r="K89" i="43"/>
  <c r="J89" i="43"/>
  <c r="I89" i="43"/>
  <c r="H89" i="43"/>
  <c r="G89" i="43"/>
  <c r="F89" i="43"/>
  <c r="E89" i="43"/>
  <c r="D89" i="43"/>
  <c r="C89" i="43"/>
  <c r="B89" i="43"/>
  <c r="O88" i="43"/>
  <c r="N88" i="43"/>
  <c r="M88" i="43"/>
  <c r="L88" i="43"/>
  <c r="K88" i="43"/>
  <c r="J88" i="43"/>
  <c r="I88" i="43"/>
  <c r="H88" i="43"/>
  <c r="G88" i="43"/>
  <c r="F88" i="43"/>
  <c r="E88" i="43"/>
  <c r="D88" i="43"/>
  <c r="C88" i="43"/>
  <c r="B88" i="43"/>
  <c r="O87" i="43"/>
  <c r="N87" i="43"/>
  <c r="M87" i="43"/>
  <c r="L87" i="43"/>
  <c r="K87" i="43"/>
  <c r="J87" i="43"/>
  <c r="I87" i="43"/>
  <c r="H87" i="43"/>
  <c r="G87" i="43"/>
  <c r="F87" i="43"/>
  <c r="E87" i="43"/>
  <c r="D87" i="43"/>
  <c r="C87" i="43"/>
  <c r="B87" i="43"/>
  <c r="O86" i="43"/>
  <c r="N86" i="43"/>
  <c r="M86" i="43"/>
  <c r="L86" i="43"/>
  <c r="K86" i="43"/>
  <c r="J86" i="43"/>
  <c r="I86" i="43"/>
  <c r="H86" i="43"/>
  <c r="G86" i="43"/>
  <c r="F86" i="43"/>
  <c r="E86" i="43"/>
  <c r="D86" i="43"/>
  <c r="C86" i="43"/>
  <c r="B86" i="43"/>
  <c r="O84" i="43"/>
  <c r="N84" i="43"/>
  <c r="M84" i="43"/>
  <c r="L84" i="43"/>
  <c r="K84" i="43"/>
  <c r="J84" i="43"/>
  <c r="I84" i="43"/>
  <c r="H84" i="43"/>
  <c r="G84" i="43"/>
  <c r="F84" i="43"/>
  <c r="E84" i="43"/>
  <c r="D84" i="43"/>
  <c r="C84" i="43"/>
  <c r="B84" i="43"/>
  <c r="O83" i="43"/>
  <c r="N83" i="43"/>
  <c r="M83" i="43"/>
  <c r="L83" i="43"/>
  <c r="K83" i="43"/>
  <c r="J83" i="43"/>
  <c r="I83" i="43"/>
  <c r="H83" i="43"/>
  <c r="G83" i="43"/>
  <c r="F83" i="43"/>
  <c r="E83" i="43"/>
  <c r="D83" i="43"/>
  <c r="C83" i="43"/>
  <c r="B83" i="43"/>
  <c r="O82" i="43"/>
  <c r="N82" i="43"/>
  <c r="M82" i="43"/>
  <c r="L82" i="43"/>
  <c r="K82" i="43"/>
  <c r="J82" i="43"/>
  <c r="I82" i="43"/>
  <c r="H82" i="43"/>
  <c r="G82" i="43"/>
  <c r="F82" i="43"/>
  <c r="E82" i="43"/>
  <c r="D82" i="43"/>
  <c r="C82" i="43"/>
  <c r="B82" i="43"/>
  <c r="O81" i="43"/>
  <c r="N81" i="43"/>
  <c r="M81" i="43"/>
  <c r="L81" i="43"/>
  <c r="K81" i="43"/>
  <c r="J81" i="43"/>
  <c r="I81" i="43"/>
  <c r="H81" i="43"/>
  <c r="G81" i="43"/>
  <c r="F81" i="43"/>
  <c r="E81" i="43"/>
  <c r="D81" i="43"/>
  <c r="C81" i="43"/>
  <c r="B81" i="43"/>
  <c r="O80" i="43"/>
  <c r="N80" i="43"/>
  <c r="M80" i="43"/>
  <c r="L80" i="43"/>
  <c r="K80" i="43"/>
  <c r="J80" i="43"/>
  <c r="I80" i="43"/>
  <c r="H80" i="43"/>
  <c r="G80" i="43"/>
  <c r="F80" i="43"/>
  <c r="E80" i="43"/>
  <c r="D80" i="43"/>
  <c r="C80" i="43"/>
  <c r="B80" i="43"/>
  <c r="O79" i="43"/>
  <c r="N79" i="43"/>
  <c r="M79" i="43"/>
  <c r="L79" i="43"/>
  <c r="K79" i="43"/>
  <c r="J79" i="43"/>
  <c r="I79" i="43"/>
  <c r="H79" i="43"/>
  <c r="G79" i="43"/>
  <c r="F79" i="43"/>
  <c r="E79" i="43"/>
  <c r="D79" i="43"/>
  <c r="C79" i="43"/>
  <c r="B79" i="43"/>
  <c r="O78" i="43"/>
  <c r="N78" i="43"/>
  <c r="M78" i="43"/>
  <c r="L78" i="43"/>
  <c r="K78" i="43"/>
  <c r="J78" i="43"/>
  <c r="I78" i="43"/>
  <c r="H78" i="43"/>
  <c r="G78" i="43"/>
  <c r="F78" i="43"/>
  <c r="E78" i="43"/>
  <c r="D78" i="43"/>
  <c r="C78" i="43"/>
  <c r="B78" i="43"/>
  <c r="O77" i="43"/>
  <c r="N77" i="43"/>
  <c r="M77" i="43"/>
  <c r="L77" i="43"/>
  <c r="K77" i="43"/>
  <c r="J77" i="43"/>
  <c r="I77" i="43"/>
  <c r="H77" i="43"/>
  <c r="G77" i="43"/>
  <c r="F77" i="43"/>
  <c r="E77" i="43"/>
  <c r="D77" i="43"/>
  <c r="C77" i="43"/>
  <c r="B77" i="43"/>
  <c r="O76" i="43"/>
  <c r="N76" i="43"/>
  <c r="M76" i="43"/>
  <c r="L76" i="43"/>
  <c r="K76" i="43"/>
  <c r="J76" i="43"/>
  <c r="I76" i="43"/>
  <c r="H76" i="43"/>
  <c r="G76" i="43"/>
  <c r="F76" i="43"/>
  <c r="E76" i="43"/>
  <c r="D76" i="43"/>
  <c r="C76" i="43"/>
  <c r="B76" i="43"/>
  <c r="O75" i="43"/>
  <c r="N75" i="43"/>
  <c r="M75" i="43"/>
  <c r="L75" i="43"/>
  <c r="K75" i="43"/>
  <c r="J75" i="43"/>
  <c r="I75" i="43"/>
  <c r="H75" i="43"/>
  <c r="G75" i="43"/>
  <c r="F75" i="43"/>
  <c r="E75" i="43"/>
  <c r="D75" i="43"/>
  <c r="C75" i="43"/>
  <c r="B75" i="43"/>
  <c r="O74" i="43"/>
  <c r="N74" i="43"/>
  <c r="M74" i="43"/>
  <c r="L74" i="43"/>
  <c r="K74" i="43"/>
  <c r="J74" i="43"/>
  <c r="I74" i="43"/>
  <c r="H74" i="43"/>
  <c r="G74" i="43"/>
  <c r="F74" i="43"/>
  <c r="E74" i="43"/>
  <c r="D74" i="43"/>
  <c r="C74" i="43"/>
  <c r="B74" i="43"/>
  <c r="O73" i="43"/>
  <c r="N73" i="43"/>
  <c r="M73" i="43"/>
  <c r="L73" i="43"/>
  <c r="K73" i="43"/>
  <c r="J73" i="43"/>
  <c r="I73" i="43"/>
  <c r="H73" i="43"/>
  <c r="G73" i="43"/>
  <c r="F73" i="43"/>
  <c r="E73" i="43"/>
  <c r="D73" i="43"/>
  <c r="C73" i="43"/>
  <c r="B73" i="43"/>
  <c r="O72" i="43"/>
  <c r="N72" i="43"/>
  <c r="M72" i="43"/>
  <c r="L72" i="43"/>
  <c r="K72" i="43"/>
  <c r="J72" i="43"/>
  <c r="I72" i="43"/>
  <c r="H72" i="43"/>
  <c r="G72" i="43"/>
  <c r="F72" i="43"/>
  <c r="E72" i="43"/>
  <c r="D72" i="43"/>
  <c r="C72" i="43"/>
  <c r="B72" i="43"/>
  <c r="O71" i="43"/>
  <c r="N71" i="43"/>
  <c r="M71" i="43"/>
  <c r="L71" i="43"/>
  <c r="K71" i="43"/>
  <c r="J71" i="43"/>
  <c r="I71" i="43"/>
  <c r="H71" i="43"/>
  <c r="G71" i="43"/>
  <c r="F71" i="43"/>
  <c r="E71" i="43"/>
  <c r="D71" i="43"/>
  <c r="C71" i="43"/>
  <c r="B71" i="43"/>
  <c r="O70" i="43"/>
  <c r="N70" i="43"/>
  <c r="M70" i="43"/>
  <c r="L70" i="43"/>
  <c r="K70" i="43"/>
  <c r="J70" i="43"/>
  <c r="I70" i="43"/>
  <c r="H70" i="43"/>
  <c r="G70" i="43"/>
  <c r="F70" i="43"/>
  <c r="E70" i="43"/>
  <c r="D70" i="43"/>
  <c r="C70" i="43"/>
  <c r="B70" i="43"/>
  <c r="O69" i="43"/>
  <c r="N69" i="43"/>
  <c r="M69" i="43"/>
  <c r="L69" i="43"/>
  <c r="K69" i="43"/>
  <c r="J69" i="43"/>
  <c r="I69" i="43"/>
  <c r="H69" i="43"/>
  <c r="G69" i="43"/>
  <c r="F69" i="43"/>
  <c r="E69" i="43"/>
  <c r="D69" i="43"/>
  <c r="C69" i="43"/>
  <c r="B69" i="43"/>
  <c r="O68" i="43"/>
  <c r="N68" i="43"/>
  <c r="M68" i="43"/>
  <c r="L68" i="43"/>
  <c r="K68" i="43"/>
  <c r="J68" i="43"/>
  <c r="I68" i="43"/>
  <c r="H68" i="43"/>
  <c r="G68" i="43"/>
  <c r="F68" i="43"/>
  <c r="E68" i="43"/>
  <c r="D68" i="43"/>
  <c r="C68" i="43"/>
  <c r="B68" i="43"/>
  <c r="O67" i="43"/>
  <c r="N67" i="43"/>
  <c r="M67" i="43"/>
  <c r="L67" i="43"/>
  <c r="K67" i="43"/>
  <c r="J67" i="43"/>
  <c r="I67" i="43"/>
  <c r="H67" i="43"/>
  <c r="G67" i="43"/>
  <c r="F67" i="43"/>
  <c r="E67" i="43"/>
  <c r="D67" i="43"/>
  <c r="C67" i="43"/>
  <c r="B67" i="43"/>
  <c r="P93" i="43"/>
  <c r="P92" i="43"/>
  <c r="P91" i="43"/>
  <c r="P90" i="43"/>
  <c r="P89" i="43"/>
  <c r="P88" i="43"/>
  <c r="P87" i="43"/>
  <c r="P86" i="43"/>
  <c r="P84" i="43"/>
  <c r="P83" i="43"/>
  <c r="P82" i="43"/>
  <c r="P81" i="43"/>
  <c r="P80" i="43"/>
  <c r="P79" i="43"/>
  <c r="P78" i="43"/>
  <c r="P77" i="43"/>
  <c r="P76" i="43"/>
  <c r="P75" i="43"/>
  <c r="P74" i="43"/>
  <c r="P73" i="43"/>
  <c r="P72" i="43"/>
  <c r="P71" i="43"/>
  <c r="P70" i="43"/>
  <c r="P69" i="43"/>
  <c r="P68" i="43"/>
  <c r="P67" i="43"/>
  <c r="O93" i="23"/>
  <c r="N93" i="23"/>
  <c r="M93" i="23"/>
  <c r="L93" i="23"/>
  <c r="O92" i="23"/>
  <c r="N92" i="23"/>
  <c r="M92" i="23"/>
  <c r="L92" i="23"/>
  <c r="O91" i="23"/>
  <c r="N91" i="23"/>
  <c r="M91" i="23"/>
  <c r="L91" i="23"/>
  <c r="O90" i="23"/>
  <c r="N90" i="23"/>
  <c r="M90" i="23"/>
  <c r="L90" i="23"/>
  <c r="O89" i="23"/>
  <c r="N89" i="23"/>
  <c r="M89" i="23"/>
  <c r="L89" i="23"/>
  <c r="O88" i="23"/>
  <c r="N88" i="23"/>
  <c r="M88" i="23"/>
  <c r="L88" i="23"/>
  <c r="O87" i="23"/>
  <c r="N87" i="23"/>
  <c r="M87" i="23"/>
  <c r="L87" i="23"/>
  <c r="O86" i="23"/>
  <c r="N86" i="23"/>
  <c r="M86" i="23"/>
  <c r="L86" i="23"/>
  <c r="O84" i="23"/>
  <c r="N84" i="23"/>
  <c r="M84" i="23"/>
  <c r="L84" i="23"/>
  <c r="O83" i="23"/>
  <c r="N83" i="23"/>
  <c r="M83" i="23"/>
  <c r="L83" i="23"/>
  <c r="O82" i="23"/>
  <c r="N82" i="23"/>
  <c r="M82" i="23"/>
  <c r="L82" i="23"/>
  <c r="O81" i="23"/>
  <c r="N81" i="23"/>
  <c r="M81" i="23"/>
  <c r="L81" i="23"/>
  <c r="O80" i="23"/>
  <c r="N80" i="23"/>
  <c r="M80" i="23"/>
  <c r="L80" i="23"/>
  <c r="O79" i="23"/>
  <c r="N79" i="23"/>
  <c r="M79" i="23"/>
  <c r="L79" i="23"/>
  <c r="O78" i="23"/>
  <c r="N78" i="23"/>
  <c r="M78" i="23"/>
  <c r="L78" i="23"/>
  <c r="O77" i="23"/>
  <c r="N77" i="23"/>
  <c r="M77" i="23"/>
  <c r="L77" i="23"/>
  <c r="O76" i="23"/>
  <c r="N76" i="23"/>
  <c r="M76" i="23"/>
  <c r="L76" i="23"/>
  <c r="O75" i="23"/>
  <c r="N75" i="23"/>
  <c r="M75" i="23"/>
  <c r="L75" i="23"/>
  <c r="O74" i="23"/>
  <c r="N74" i="23"/>
  <c r="M74" i="23"/>
  <c r="L74" i="23"/>
  <c r="O73" i="23"/>
  <c r="N73" i="23"/>
  <c r="M73" i="23"/>
  <c r="L73" i="23"/>
  <c r="O72" i="23"/>
  <c r="N72" i="23"/>
  <c r="M72" i="23"/>
  <c r="L72" i="23"/>
  <c r="O71" i="23"/>
  <c r="N71" i="23"/>
  <c r="M71" i="23"/>
  <c r="L71" i="23"/>
  <c r="O70" i="23"/>
  <c r="N70" i="23"/>
  <c r="M70" i="23"/>
  <c r="L70" i="23"/>
  <c r="O69" i="23"/>
  <c r="N69" i="23"/>
  <c r="M69" i="23"/>
  <c r="L69" i="23"/>
  <c r="O68" i="23"/>
  <c r="N68" i="23"/>
  <c r="M68" i="23"/>
  <c r="L68" i="23"/>
  <c r="O67" i="23"/>
  <c r="N67" i="23"/>
  <c r="M67" i="23"/>
  <c r="L67" i="23"/>
  <c r="J93" i="23"/>
  <c r="I93" i="23"/>
  <c r="H93" i="23"/>
  <c r="G93" i="23"/>
  <c r="F93" i="23"/>
  <c r="E93" i="23"/>
  <c r="D93" i="23"/>
  <c r="C93" i="23"/>
  <c r="B93" i="23"/>
  <c r="J92" i="23"/>
  <c r="I92" i="23"/>
  <c r="H92" i="23"/>
  <c r="G92" i="23"/>
  <c r="F92" i="23"/>
  <c r="E92" i="23"/>
  <c r="D92" i="23"/>
  <c r="C92" i="23"/>
  <c r="B92" i="23"/>
  <c r="J91" i="23"/>
  <c r="I91" i="23"/>
  <c r="H91" i="23"/>
  <c r="G91" i="23"/>
  <c r="F91" i="23"/>
  <c r="E91" i="23"/>
  <c r="D91" i="23"/>
  <c r="C91" i="23"/>
  <c r="B91" i="23"/>
  <c r="J90" i="23"/>
  <c r="I90" i="23"/>
  <c r="H90" i="23"/>
  <c r="G90" i="23"/>
  <c r="F90" i="23"/>
  <c r="E90" i="23"/>
  <c r="D90" i="23"/>
  <c r="C90" i="23"/>
  <c r="B90" i="23"/>
  <c r="J89" i="23"/>
  <c r="I89" i="23"/>
  <c r="H89" i="23"/>
  <c r="G89" i="23"/>
  <c r="F89" i="23"/>
  <c r="E89" i="23"/>
  <c r="D89" i="23"/>
  <c r="C89" i="23"/>
  <c r="B89" i="23"/>
  <c r="J88" i="23"/>
  <c r="I88" i="23"/>
  <c r="H88" i="23"/>
  <c r="G88" i="23"/>
  <c r="F88" i="23"/>
  <c r="E88" i="23"/>
  <c r="D88" i="23"/>
  <c r="C88" i="23"/>
  <c r="B88" i="23"/>
  <c r="J87" i="23"/>
  <c r="I87" i="23"/>
  <c r="H87" i="23"/>
  <c r="G87" i="23"/>
  <c r="F87" i="23"/>
  <c r="E87" i="23"/>
  <c r="D87" i="23"/>
  <c r="C87" i="23"/>
  <c r="B87" i="23"/>
  <c r="J86" i="23"/>
  <c r="I86" i="23"/>
  <c r="H86" i="23"/>
  <c r="G86" i="23"/>
  <c r="F86" i="23"/>
  <c r="E86" i="23"/>
  <c r="D86" i="23"/>
  <c r="C86" i="23"/>
  <c r="B86" i="23"/>
  <c r="J84" i="23"/>
  <c r="I84" i="23"/>
  <c r="H84" i="23"/>
  <c r="G84" i="23"/>
  <c r="F84" i="23"/>
  <c r="E84" i="23"/>
  <c r="D84" i="23"/>
  <c r="C84" i="23"/>
  <c r="B84" i="23"/>
  <c r="J83" i="23"/>
  <c r="I83" i="23"/>
  <c r="H83" i="23"/>
  <c r="G83" i="23"/>
  <c r="F83" i="23"/>
  <c r="E83" i="23"/>
  <c r="D83" i="23"/>
  <c r="C83" i="23"/>
  <c r="B83" i="23"/>
  <c r="J82" i="23"/>
  <c r="I82" i="23"/>
  <c r="H82" i="23"/>
  <c r="G82" i="23"/>
  <c r="F82" i="23"/>
  <c r="E82" i="23"/>
  <c r="D82" i="23"/>
  <c r="C82" i="23"/>
  <c r="B82" i="23"/>
  <c r="J81" i="23"/>
  <c r="I81" i="23"/>
  <c r="H81" i="23"/>
  <c r="G81" i="23"/>
  <c r="F81" i="23"/>
  <c r="E81" i="23"/>
  <c r="D81" i="23"/>
  <c r="C81" i="23"/>
  <c r="B81" i="23"/>
  <c r="J80" i="23"/>
  <c r="I80" i="23"/>
  <c r="H80" i="23"/>
  <c r="G80" i="23"/>
  <c r="F80" i="23"/>
  <c r="E80" i="23"/>
  <c r="D80" i="23"/>
  <c r="C80" i="23"/>
  <c r="B80" i="23"/>
  <c r="J79" i="23"/>
  <c r="I79" i="23"/>
  <c r="H79" i="23"/>
  <c r="G79" i="23"/>
  <c r="F79" i="23"/>
  <c r="E79" i="23"/>
  <c r="D79" i="23"/>
  <c r="C79" i="23"/>
  <c r="B79" i="23"/>
  <c r="J78" i="23"/>
  <c r="I78" i="23"/>
  <c r="H78" i="23"/>
  <c r="G78" i="23"/>
  <c r="F78" i="23"/>
  <c r="E78" i="23"/>
  <c r="D78" i="23"/>
  <c r="C78" i="23"/>
  <c r="B78" i="23"/>
  <c r="J77" i="23"/>
  <c r="I77" i="23"/>
  <c r="H77" i="23"/>
  <c r="G77" i="23"/>
  <c r="F77" i="23"/>
  <c r="E77" i="23"/>
  <c r="D77" i="23"/>
  <c r="C77" i="23"/>
  <c r="B77" i="23"/>
  <c r="J76" i="23"/>
  <c r="I76" i="23"/>
  <c r="H76" i="23"/>
  <c r="G76" i="23"/>
  <c r="F76" i="23"/>
  <c r="E76" i="23"/>
  <c r="D76" i="23"/>
  <c r="C76" i="23"/>
  <c r="B76" i="23"/>
  <c r="J75" i="23"/>
  <c r="I75" i="23"/>
  <c r="H75" i="23"/>
  <c r="G75" i="23"/>
  <c r="F75" i="23"/>
  <c r="E75" i="23"/>
  <c r="D75" i="23"/>
  <c r="C75" i="23"/>
  <c r="B75" i="23"/>
  <c r="J74" i="23"/>
  <c r="I74" i="23"/>
  <c r="H74" i="23"/>
  <c r="G74" i="23"/>
  <c r="F74" i="23"/>
  <c r="E74" i="23"/>
  <c r="D74" i="23"/>
  <c r="C74" i="23"/>
  <c r="B74" i="23"/>
  <c r="J73" i="23"/>
  <c r="I73" i="23"/>
  <c r="H73" i="23"/>
  <c r="G73" i="23"/>
  <c r="F73" i="23"/>
  <c r="E73" i="23"/>
  <c r="D73" i="23"/>
  <c r="C73" i="23"/>
  <c r="B73" i="23"/>
  <c r="J72" i="23"/>
  <c r="I72" i="23"/>
  <c r="H72" i="23"/>
  <c r="G72" i="23"/>
  <c r="F72" i="23"/>
  <c r="E72" i="23"/>
  <c r="D72" i="23"/>
  <c r="C72" i="23"/>
  <c r="B72" i="23"/>
  <c r="J71" i="23"/>
  <c r="I71" i="23"/>
  <c r="H71" i="23"/>
  <c r="G71" i="23"/>
  <c r="F71" i="23"/>
  <c r="E71" i="23"/>
  <c r="D71" i="23"/>
  <c r="C71" i="23"/>
  <c r="B71" i="23"/>
  <c r="J70" i="23"/>
  <c r="I70" i="23"/>
  <c r="H70" i="23"/>
  <c r="G70" i="23"/>
  <c r="F70" i="23"/>
  <c r="E70" i="23"/>
  <c r="D70" i="23"/>
  <c r="C70" i="23"/>
  <c r="B70" i="23"/>
  <c r="J69" i="23"/>
  <c r="I69" i="23"/>
  <c r="H69" i="23"/>
  <c r="G69" i="23"/>
  <c r="F69" i="23"/>
  <c r="E69" i="23"/>
  <c r="D69" i="23"/>
  <c r="C69" i="23"/>
  <c r="B69" i="23"/>
  <c r="J68" i="23"/>
  <c r="I68" i="23"/>
  <c r="H68" i="23"/>
  <c r="G68" i="23"/>
  <c r="F68" i="23"/>
  <c r="E68" i="23"/>
  <c r="D68" i="23"/>
  <c r="C68" i="23"/>
  <c r="B68" i="23"/>
  <c r="J67" i="23"/>
  <c r="I67" i="23"/>
  <c r="H67" i="23"/>
  <c r="G67" i="23"/>
  <c r="F67" i="23"/>
  <c r="E67" i="23"/>
  <c r="D67" i="23"/>
  <c r="C67" i="23"/>
  <c r="B67" i="23"/>
  <c r="P93" i="23"/>
  <c r="P92" i="23"/>
  <c r="P91" i="23"/>
  <c r="P90" i="23"/>
  <c r="P89" i="23"/>
  <c r="P88" i="23"/>
  <c r="P87" i="23"/>
  <c r="P86" i="23"/>
  <c r="P84" i="23"/>
  <c r="P83" i="23"/>
  <c r="P82" i="23"/>
  <c r="P81" i="23"/>
  <c r="P80" i="23"/>
  <c r="P79" i="23"/>
  <c r="P78" i="23"/>
  <c r="P77" i="23"/>
  <c r="P76" i="23"/>
  <c r="P75" i="23"/>
  <c r="P74" i="23"/>
  <c r="P73" i="23"/>
  <c r="P72" i="23"/>
  <c r="P71" i="23"/>
  <c r="P70" i="23"/>
  <c r="P69" i="23"/>
  <c r="P68" i="23"/>
  <c r="P67" i="23"/>
  <c r="P93" i="20"/>
  <c r="O93" i="20"/>
  <c r="N93" i="20"/>
  <c r="M93" i="20"/>
  <c r="P92" i="20"/>
  <c r="O92" i="20"/>
  <c r="N92" i="20"/>
  <c r="M92" i="20"/>
  <c r="P91" i="20"/>
  <c r="O91" i="20"/>
  <c r="N91" i="20"/>
  <c r="M91" i="20"/>
  <c r="P90" i="20"/>
  <c r="O90" i="20"/>
  <c r="N90" i="20"/>
  <c r="M90" i="20"/>
  <c r="P89" i="20"/>
  <c r="O89" i="20"/>
  <c r="N89" i="20"/>
  <c r="M89" i="20"/>
  <c r="P88" i="20"/>
  <c r="O88" i="20"/>
  <c r="N88" i="20"/>
  <c r="M88" i="20"/>
  <c r="P87" i="20"/>
  <c r="O87" i="20"/>
  <c r="N87" i="20"/>
  <c r="M87" i="20"/>
  <c r="P86" i="20"/>
  <c r="O86" i="20"/>
  <c r="N86" i="20"/>
  <c r="M86" i="20"/>
  <c r="P84" i="20"/>
  <c r="O84" i="20"/>
  <c r="N84" i="20"/>
  <c r="M84" i="20"/>
  <c r="P83" i="20"/>
  <c r="O83" i="20"/>
  <c r="N83" i="20"/>
  <c r="M83" i="20"/>
  <c r="P82" i="20"/>
  <c r="O82" i="20"/>
  <c r="N82" i="20"/>
  <c r="M82" i="20"/>
  <c r="P81" i="20"/>
  <c r="O81" i="20"/>
  <c r="N81" i="20"/>
  <c r="M81" i="20"/>
  <c r="P80" i="20"/>
  <c r="O80" i="20"/>
  <c r="N80" i="20"/>
  <c r="M80" i="20"/>
  <c r="P79" i="20"/>
  <c r="O79" i="20"/>
  <c r="N79" i="20"/>
  <c r="M79" i="20"/>
  <c r="P78" i="20"/>
  <c r="O78" i="20"/>
  <c r="N78" i="20"/>
  <c r="M78" i="20"/>
  <c r="P77" i="20"/>
  <c r="O77" i="20"/>
  <c r="N77" i="20"/>
  <c r="M77" i="20"/>
  <c r="P76" i="20"/>
  <c r="O76" i="20"/>
  <c r="N76" i="20"/>
  <c r="M76" i="20"/>
  <c r="P75" i="20"/>
  <c r="O75" i="20"/>
  <c r="N75" i="20"/>
  <c r="M75" i="20"/>
  <c r="P74" i="20"/>
  <c r="O74" i="20"/>
  <c r="N74" i="20"/>
  <c r="M74" i="20"/>
  <c r="P73" i="20"/>
  <c r="O73" i="20"/>
  <c r="N73" i="20"/>
  <c r="M73" i="20"/>
  <c r="P72" i="20"/>
  <c r="O72" i="20"/>
  <c r="N72" i="20"/>
  <c r="M72" i="20"/>
  <c r="P71" i="20"/>
  <c r="O71" i="20"/>
  <c r="N71" i="20"/>
  <c r="M71" i="20"/>
  <c r="P70" i="20"/>
  <c r="O70" i="20"/>
  <c r="N70" i="20"/>
  <c r="M70" i="20"/>
  <c r="P69" i="20"/>
  <c r="O69" i="20"/>
  <c r="N69" i="20"/>
  <c r="M69" i="20"/>
  <c r="P68" i="20"/>
  <c r="O68" i="20"/>
  <c r="N68" i="20"/>
  <c r="M68" i="20"/>
  <c r="P67" i="20"/>
  <c r="O67" i="20"/>
  <c r="N67" i="20"/>
  <c r="M67" i="20"/>
  <c r="L93" i="20"/>
  <c r="K93" i="20"/>
  <c r="J93" i="20"/>
  <c r="I93" i="20"/>
  <c r="H93" i="20"/>
  <c r="G93" i="20"/>
  <c r="F93" i="20"/>
  <c r="E93" i="20"/>
  <c r="D93" i="20"/>
  <c r="L92" i="20"/>
  <c r="K92" i="20"/>
  <c r="J92" i="20"/>
  <c r="I92" i="20"/>
  <c r="H92" i="20"/>
  <c r="G92" i="20"/>
  <c r="F92" i="20"/>
  <c r="E92" i="20"/>
  <c r="D92" i="20"/>
  <c r="L91" i="20"/>
  <c r="K91" i="20"/>
  <c r="J91" i="20"/>
  <c r="I91" i="20"/>
  <c r="H91" i="20"/>
  <c r="G91" i="20"/>
  <c r="F91" i="20"/>
  <c r="E91" i="20"/>
  <c r="D91" i="20"/>
  <c r="L90" i="20"/>
  <c r="K90" i="20"/>
  <c r="J90" i="20"/>
  <c r="I90" i="20"/>
  <c r="H90" i="20"/>
  <c r="G90" i="20"/>
  <c r="F90" i="20"/>
  <c r="E90" i="20"/>
  <c r="D90" i="20"/>
  <c r="L89" i="20"/>
  <c r="K89" i="20"/>
  <c r="J89" i="20"/>
  <c r="I89" i="20"/>
  <c r="H89" i="20"/>
  <c r="G89" i="20"/>
  <c r="F89" i="20"/>
  <c r="E89" i="20"/>
  <c r="D89" i="20"/>
  <c r="L88" i="20"/>
  <c r="K88" i="20"/>
  <c r="J88" i="20"/>
  <c r="I88" i="20"/>
  <c r="H88" i="20"/>
  <c r="G88" i="20"/>
  <c r="F88" i="20"/>
  <c r="E88" i="20"/>
  <c r="D88" i="20"/>
  <c r="L87" i="20"/>
  <c r="K87" i="20"/>
  <c r="J87" i="20"/>
  <c r="I87" i="20"/>
  <c r="H87" i="20"/>
  <c r="G87" i="20"/>
  <c r="F87" i="20"/>
  <c r="E87" i="20"/>
  <c r="D87" i="20"/>
  <c r="L86" i="20"/>
  <c r="K86" i="20"/>
  <c r="J86" i="20"/>
  <c r="I86" i="20"/>
  <c r="H86" i="20"/>
  <c r="G86" i="20"/>
  <c r="F86" i="20"/>
  <c r="E86" i="20"/>
  <c r="D86" i="20"/>
  <c r="L84" i="20"/>
  <c r="K84" i="20"/>
  <c r="J84" i="20"/>
  <c r="I84" i="20"/>
  <c r="H84" i="20"/>
  <c r="G84" i="20"/>
  <c r="F84" i="20"/>
  <c r="E84" i="20"/>
  <c r="D84" i="20"/>
  <c r="L83" i="20"/>
  <c r="K83" i="20"/>
  <c r="J83" i="20"/>
  <c r="I83" i="20"/>
  <c r="H83" i="20"/>
  <c r="G83" i="20"/>
  <c r="F83" i="20"/>
  <c r="E83" i="20"/>
  <c r="D83" i="20"/>
  <c r="L82" i="20"/>
  <c r="K82" i="20"/>
  <c r="J82" i="20"/>
  <c r="I82" i="20"/>
  <c r="H82" i="20"/>
  <c r="G82" i="20"/>
  <c r="F82" i="20"/>
  <c r="E82" i="20"/>
  <c r="D82" i="20"/>
  <c r="L81" i="20"/>
  <c r="K81" i="20"/>
  <c r="J81" i="20"/>
  <c r="I81" i="20"/>
  <c r="H81" i="20"/>
  <c r="G81" i="20"/>
  <c r="F81" i="20"/>
  <c r="E81" i="20"/>
  <c r="D81" i="20"/>
  <c r="L80" i="20"/>
  <c r="K80" i="20"/>
  <c r="J80" i="20"/>
  <c r="I80" i="20"/>
  <c r="H80" i="20"/>
  <c r="G80" i="20"/>
  <c r="F80" i="20"/>
  <c r="E80" i="20"/>
  <c r="D80" i="20"/>
  <c r="L79" i="20"/>
  <c r="K79" i="20"/>
  <c r="J79" i="20"/>
  <c r="I79" i="20"/>
  <c r="H79" i="20"/>
  <c r="G79" i="20"/>
  <c r="F79" i="20"/>
  <c r="E79" i="20"/>
  <c r="D79" i="20"/>
  <c r="L78" i="20"/>
  <c r="K78" i="20"/>
  <c r="J78" i="20"/>
  <c r="I78" i="20"/>
  <c r="H78" i="20"/>
  <c r="G78" i="20"/>
  <c r="F78" i="20"/>
  <c r="E78" i="20"/>
  <c r="D78" i="20"/>
  <c r="L77" i="20"/>
  <c r="K77" i="20"/>
  <c r="J77" i="20"/>
  <c r="I77" i="20"/>
  <c r="H77" i="20"/>
  <c r="G77" i="20"/>
  <c r="F77" i="20"/>
  <c r="E77" i="20"/>
  <c r="D77" i="20"/>
  <c r="L76" i="20"/>
  <c r="K76" i="20"/>
  <c r="J76" i="20"/>
  <c r="I76" i="20"/>
  <c r="H76" i="20"/>
  <c r="G76" i="20"/>
  <c r="F76" i="20"/>
  <c r="E76" i="20"/>
  <c r="D76" i="20"/>
  <c r="L75" i="20"/>
  <c r="K75" i="20"/>
  <c r="J75" i="20"/>
  <c r="I75" i="20"/>
  <c r="H75" i="20"/>
  <c r="G75" i="20"/>
  <c r="F75" i="20"/>
  <c r="E75" i="20"/>
  <c r="D75" i="20"/>
  <c r="L74" i="20"/>
  <c r="K74" i="20"/>
  <c r="J74" i="20"/>
  <c r="I74" i="20"/>
  <c r="H74" i="20"/>
  <c r="G74" i="20"/>
  <c r="F74" i="20"/>
  <c r="E74" i="20"/>
  <c r="D74" i="20"/>
  <c r="L73" i="20"/>
  <c r="K73" i="20"/>
  <c r="J73" i="20"/>
  <c r="I73" i="20"/>
  <c r="H73" i="20"/>
  <c r="G73" i="20"/>
  <c r="F73" i="20"/>
  <c r="E73" i="20"/>
  <c r="D73" i="20"/>
  <c r="L72" i="20"/>
  <c r="K72" i="20"/>
  <c r="J72" i="20"/>
  <c r="I72" i="20"/>
  <c r="H72" i="20"/>
  <c r="G72" i="20"/>
  <c r="F72" i="20"/>
  <c r="E72" i="20"/>
  <c r="D72" i="20"/>
  <c r="L71" i="20"/>
  <c r="K71" i="20"/>
  <c r="J71" i="20"/>
  <c r="I71" i="20"/>
  <c r="H71" i="20"/>
  <c r="G71" i="20"/>
  <c r="F71" i="20"/>
  <c r="E71" i="20"/>
  <c r="D71" i="20"/>
  <c r="L70" i="20"/>
  <c r="K70" i="20"/>
  <c r="J70" i="20"/>
  <c r="I70" i="20"/>
  <c r="H70" i="20"/>
  <c r="G70" i="20"/>
  <c r="F70" i="20"/>
  <c r="E70" i="20"/>
  <c r="D70" i="20"/>
  <c r="L69" i="20"/>
  <c r="K69" i="20"/>
  <c r="J69" i="20"/>
  <c r="I69" i="20"/>
  <c r="H69" i="20"/>
  <c r="G69" i="20"/>
  <c r="F69" i="20"/>
  <c r="E69" i="20"/>
  <c r="D69" i="20"/>
  <c r="L68" i="20"/>
  <c r="K68" i="20"/>
  <c r="J68" i="20"/>
  <c r="I68" i="20"/>
  <c r="H68" i="20"/>
  <c r="G68" i="20"/>
  <c r="F68" i="20"/>
  <c r="E68" i="20"/>
  <c r="D68" i="20"/>
  <c r="L67" i="20"/>
  <c r="K67" i="20"/>
  <c r="J67" i="20"/>
  <c r="I67" i="20"/>
  <c r="H67" i="20"/>
  <c r="G67" i="20"/>
  <c r="F67" i="20"/>
  <c r="E67" i="20"/>
  <c r="D67" i="20"/>
  <c r="O93" i="18"/>
  <c r="O92" i="18"/>
  <c r="O91" i="18"/>
  <c r="O90" i="18"/>
  <c r="O89" i="18"/>
  <c r="O88" i="18"/>
  <c r="O87" i="18"/>
  <c r="O86" i="18"/>
  <c r="O84" i="18"/>
  <c r="O83" i="18"/>
  <c r="O82" i="18"/>
  <c r="O81" i="18"/>
  <c r="O80" i="18"/>
  <c r="O79" i="18"/>
  <c r="O78" i="18"/>
  <c r="O77" i="18"/>
  <c r="O76" i="18"/>
  <c r="O75" i="18"/>
  <c r="O74" i="18"/>
  <c r="O73" i="18"/>
  <c r="O72" i="18"/>
  <c r="O71" i="18"/>
  <c r="O70" i="18"/>
  <c r="O69" i="18"/>
  <c r="O68" i="18"/>
  <c r="O67" i="18"/>
  <c r="M93" i="18"/>
  <c r="M92" i="18"/>
  <c r="M91" i="18"/>
  <c r="M90" i="18"/>
  <c r="M89" i="18"/>
  <c r="M88" i="18"/>
  <c r="M87" i="18"/>
  <c r="M86" i="18"/>
  <c r="M84" i="18"/>
  <c r="M83" i="18"/>
  <c r="M82" i="18"/>
  <c r="M81" i="18"/>
  <c r="M80" i="18"/>
  <c r="M79" i="18"/>
  <c r="M78" i="18"/>
  <c r="M77" i="18"/>
  <c r="M76" i="18"/>
  <c r="M75" i="18"/>
  <c r="M74" i="18"/>
  <c r="M73" i="18"/>
  <c r="M72" i="18"/>
  <c r="M71" i="18"/>
  <c r="M70" i="18"/>
  <c r="M69" i="18"/>
  <c r="M68" i="18"/>
  <c r="M67" i="18"/>
  <c r="H93" i="18"/>
  <c r="G93" i="18"/>
  <c r="F93" i="18"/>
  <c r="E93" i="18"/>
  <c r="D93" i="18"/>
  <c r="C93" i="18"/>
  <c r="H92" i="18"/>
  <c r="G92" i="18"/>
  <c r="F92" i="18"/>
  <c r="E92" i="18"/>
  <c r="D92" i="18"/>
  <c r="C92" i="18"/>
  <c r="H91" i="18"/>
  <c r="G91" i="18"/>
  <c r="F91" i="18"/>
  <c r="E91" i="18"/>
  <c r="D91" i="18"/>
  <c r="C91" i="18"/>
  <c r="H90" i="18"/>
  <c r="G90" i="18"/>
  <c r="F90" i="18"/>
  <c r="E90" i="18"/>
  <c r="D90" i="18"/>
  <c r="C90" i="18"/>
  <c r="H89" i="18"/>
  <c r="G89" i="18"/>
  <c r="F89" i="18"/>
  <c r="E89" i="18"/>
  <c r="D89" i="18"/>
  <c r="C89" i="18"/>
  <c r="H88" i="18"/>
  <c r="G88" i="18"/>
  <c r="F88" i="18"/>
  <c r="E88" i="18"/>
  <c r="D88" i="18"/>
  <c r="C88" i="18"/>
  <c r="H87" i="18"/>
  <c r="G87" i="18"/>
  <c r="F87" i="18"/>
  <c r="E87" i="18"/>
  <c r="D87" i="18"/>
  <c r="C87" i="18"/>
  <c r="H86" i="18"/>
  <c r="G86" i="18"/>
  <c r="F86" i="18"/>
  <c r="E86" i="18"/>
  <c r="D86" i="18"/>
  <c r="C86" i="18"/>
  <c r="H84" i="18"/>
  <c r="G84" i="18"/>
  <c r="F84" i="18"/>
  <c r="E84" i="18"/>
  <c r="D84" i="18"/>
  <c r="C84" i="18"/>
  <c r="H83" i="18"/>
  <c r="G83" i="18"/>
  <c r="F83" i="18"/>
  <c r="E83" i="18"/>
  <c r="D83" i="18"/>
  <c r="C83" i="18"/>
  <c r="H82" i="18"/>
  <c r="G82" i="18"/>
  <c r="F82" i="18"/>
  <c r="E82" i="18"/>
  <c r="D82" i="18"/>
  <c r="C82" i="18"/>
  <c r="H81" i="18"/>
  <c r="G81" i="18"/>
  <c r="F81" i="18"/>
  <c r="E81" i="18"/>
  <c r="D81" i="18"/>
  <c r="C81" i="18"/>
  <c r="H80" i="18"/>
  <c r="G80" i="18"/>
  <c r="F80" i="18"/>
  <c r="E80" i="18"/>
  <c r="D80" i="18"/>
  <c r="C80" i="18"/>
  <c r="H79" i="18"/>
  <c r="G79" i="18"/>
  <c r="F79" i="18"/>
  <c r="E79" i="18"/>
  <c r="D79" i="18"/>
  <c r="C79" i="18"/>
  <c r="H78" i="18"/>
  <c r="G78" i="18"/>
  <c r="F78" i="18"/>
  <c r="E78" i="18"/>
  <c r="D78" i="18"/>
  <c r="C78" i="18"/>
  <c r="H77" i="18"/>
  <c r="G77" i="18"/>
  <c r="F77" i="18"/>
  <c r="E77" i="18"/>
  <c r="D77" i="18"/>
  <c r="C77" i="18"/>
  <c r="H76" i="18"/>
  <c r="G76" i="18"/>
  <c r="F76" i="18"/>
  <c r="E76" i="18"/>
  <c r="D76" i="18"/>
  <c r="C76" i="18"/>
  <c r="H75" i="18"/>
  <c r="G75" i="18"/>
  <c r="F75" i="18"/>
  <c r="E75" i="18"/>
  <c r="D75" i="18"/>
  <c r="C75" i="18"/>
  <c r="H74" i="18"/>
  <c r="G74" i="18"/>
  <c r="F74" i="18"/>
  <c r="E74" i="18"/>
  <c r="D74" i="18"/>
  <c r="C74" i="18"/>
  <c r="H73" i="18"/>
  <c r="G73" i="18"/>
  <c r="F73" i="18"/>
  <c r="E73" i="18"/>
  <c r="D73" i="18"/>
  <c r="C73" i="18"/>
  <c r="H72" i="18"/>
  <c r="G72" i="18"/>
  <c r="F72" i="18"/>
  <c r="E72" i="18"/>
  <c r="D72" i="18"/>
  <c r="C72" i="18"/>
  <c r="H71" i="18"/>
  <c r="G71" i="18"/>
  <c r="F71" i="18"/>
  <c r="E71" i="18"/>
  <c r="D71" i="18"/>
  <c r="C71" i="18"/>
  <c r="H70" i="18"/>
  <c r="G70" i="18"/>
  <c r="F70" i="18"/>
  <c r="E70" i="18"/>
  <c r="D70" i="18"/>
  <c r="C70" i="18"/>
  <c r="H69" i="18"/>
  <c r="G69" i="18"/>
  <c r="F69" i="18"/>
  <c r="E69" i="18"/>
  <c r="D69" i="18"/>
  <c r="C69" i="18"/>
  <c r="H68" i="18"/>
  <c r="G68" i="18"/>
  <c r="F68" i="18"/>
  <c r="E68" i="18"/>
  <c r="D68" i="18"/>
  <c r="C68" i="18"/>
  <c r="H67" i="18"/>
  <c r="G67" i="18"/>
  <c r="F67" i="18"/>
  <c r="E67" i="18"/>
  <c r="D67" i="18"/>
  <c r="C67" i="18"/>
  <c r="B93" i="18"/>
  <c r="B92" i="18"/>
  <c r="B91" i="18"/>
  <c r="B89" i="18"/>
  <c r="B88" i="18"/>
  <c r="B87" i="18"/>
  <c r="B84" i="18"/>
  <c r="B83" i="18"/>
  <c r="B82" i="18"/>
  <c r="B81" i="18"/>
  <c r="B80" i="18"/>
  <c r="B79" i="18"/>
  <c r="B78" i="18"/>
  <c r="B77" i="18"/>
  <c r="B76" i="18"/>
  <c r="B75" i="18"/>
  <c r="B74" i="18"/>
  <c r="B73" i="18"/>
  <c r="B72" i="18"/>
  <c r="B71" i="18"/>
  <c r="B70" i="18"/>
  <c r="B69" i="18"/>
  <c r="B68" i="18"/>
  <c r="B90" i="18"/>
  <c r="B86" i="18"/>
  <c r="B67" i="18"/>
  <c r="P93" i="35"/>
  <c r="O93" i="35"/>
  <c r="N93" i="35"/>
  <c r="M93" i="35"/>
  <c r="P92" i="35"/>
  <c r="O92" i="35"/>
  <c r="N92" i="35"/>
  <c r="M92" i="35"/>
  <c r="P91" i="35"/>
  <c r="O91" i="35"/>
  <c r="N91" i="35"/>
  <c r="M91" i="35"/>
  <c r="P90" i="35"/>
  <c r="O90" i="35"/>
  <c r="N90" i="35"/>
  <c r="M90" i="35"/>
  <c r="P89" i="35"/>
  <c r="O89" i="35"/>
  <c r="N89" i="35"/>
  <c r="M89" i="35"/>
  <c r="P88" i="35"/>
  <c r="O88" i="35"/>
  <c r="N88" i="35"/>
  <c r="M88" i="35"/>
  <c r="P87" i="35"/>
  <c r="O87" i="35"/>
  <c r="N87" i="35"/>
  <c r="M87" i="35"/>
  <c r="P86" i="35"/>
  <c r="O86" i="35"/>
  <c r="N86" i="35"/>
  <c r="M86" i="35"/>
  <c r="P84" i="35"/>
  <c r="O84" i="35"/>
  <c r="N84" i="35"/>
  <c r="M84" i="35"/>
  <c r="P83" i="35"/>
  <c r="O83" i="35"/>
  <c r="N83" i="35"/>
  <c r="M83" i="35"/>
  <c r="P82" i="35"/>
  <c r="O82" i="35"/>
  <c r="N82" i="35"/>
  <c r="M82" i="35"/>
  <c r="P81" i="35"/>
  <c r="O81" i="35"/>
  <c r="N81" i="35"/>
  <c r="M81" i="35"/>
  <c r="P80" i="35"/>
  <c r="O80" i="35"/>
  <c r="N80" i="35"/>
  <c r="M80" i="35"/>
  <c r="P79" i="35"/>
  <c r="O79" i="35"/>
  <c r="N79" i="35"/>
  <c r="M79" i="35"/>
  <c r="P78" i="35"/>
  <c r="O78" i="35"/>
  <c r="N78" i="35"/>
  <c r="M78" i="35"/>
  <c r="P77" i="35"/>
  <c r="O77" i="35"/>
  <c r="N77" i="35"/>
  <c r="M77" i="35"/>
  <c r="P76" i="35"/>
  <c r="O76" i="35"/>
  <c r="N76" i="35"/>
  <c r="M76" i="35"/>
  <c r="P75" i="35"/>
  <c r="O75" i="35"/>
  <c r="N75" i="35"/>
  <c r="M75" i="35"/>
  <c r="P74" i="35"/>
  <c r="O74" i="35"/>
  <c r="N74" i="35"/>
  <c r="M74" i="35"/>
  <c r="P73" i="35"/>
  <c r="O73" i="35"/>
  <c r="N73" i="35"/>
  <c r="M73" i="35"/>
  <c r="P72" i="35"/>
  <c r="O72" i="35"/>
  <c r="N72" i="35"/>
  <c r="M72" i="35"/>
  <c r="P71" i="35"/>
  <c r="O71" i="35"/>
  <c r="N71" i="35"/>
  <c r="M71" i="35"/>
  <c r="P70" i="35"/>
  <c r="O70" i="35"/>
  <c r="N70" i="35"/>
  <c r="M70" i="35"/>
  <c r="P69" i="35"/>
  <c r="O69" i="35"/>
  <c r="N69" i="35"/>
  <c r="M69" i="35"/>
  <c r="P68" i="35"/>
  <c r="O68" i="35"/>
  <c r="N68" i="35"/>
  <c r="M68" i="35"/>
  <c r="P67" i="35"/>
  <c r="O67" i="35"/>
  <c r="N67" i="35"/>
  <c r="M67" i="35"/>
  <c r="J93" i="35"/>
  <c r="I93" i="35"/>
  <c r="H93" i="35"/>
  <c r="G93" i="35"/>
  <c r="F93" i="35"/>
  <c r="E93" i="35"/>
  <c r="D93" i="35"/>
  <c r="C93" i="35"/>
  <c r="J92" i="35"/>
  <c r="I92" i="35"/>
  <c r="H92" i="35"/>
  <c r="G92" i="35"/>
  <c r="F92" i="35"/>
  <c r="E92" i="35"/>
  <c r="D92" i="35"/>
  <c r="C92" i="35"/>
  <c r="J91" i="35"/>
  <c r="I91" i="35"/>
  <c r="H91" i="35"/>
  <c r="G91" i="35"/>
  <c r="F91" i="35"/>
  <c r="E91" i="35"/>
  <c r="D91" i="35"/>
  <c r="C91" i="35"/>
  <c r="J90" i="35"/>
  <c r="I90" i="35"/>
  <c r="H90" i="35"/>
  <c r="G90" i="35"/>
  <c r="F90" i="35"/>
  <c r="E90" i="35"/>
  <c r="D90" i="35"/>
  <c r="C90" i="35"/>
  <c r="J89" i="35"/>
  <c r="I89" i="35"/>
  <c r="H89" i="35"/>
  <c r="G89" i="35"/>
  <c r="F89" i="35"/>
  <c r="E89" i="35"/>
  <c r="D89" i="35"/>
  <c r="C89" i="35"/>
  <c r="J88" i="35"/>
  <c r="I88" i="35"/>
  <c r="H88" i="35"/>
  <c r="G88" i="35"/>
  <c r="F88" i="35"/>
  <c r="E88" i="35"/>
  <c r="D88" i="35"/>
  <c r="C88" i="35"/>
  <c r="J87" i="35"/>
  <c r="I87" i="35"/>
  <c r="H87" i="35"/>
  <c r="G87" i="35"/>
  <c r="F87" i="35"/>
  <c r="E87" i="35"/>
  <c r="D87" i="35"/>
  <c r="C87" i="35"/>
  <c r="J86" i="35"/>
  <c r="I86" i="35"/>
  <c r="H86" i="35"/>
  <c r="G86" i="35"/>
  <c r="F86" i="35"/>
  <c r="E86" i="35"/>
  <c r="D86" i="35"/>
  <c r="C86" i="35"/>
  <c r="J84" i="35"/>
  <c r="I84" i="35"/>
  <c r="H84" i="35"/>
  <c r="G84" i="35"/>
  <c r="F84" i="35"/>
  <c r="E84" i="35"/>
  <c r="D84" i="35"/>
  <c r="C84" i="35"/>
  <c r="J83" i="35"/>
  <c r="I83" i="35"/>
  <c r="H83" i="35"/>
  <c r="G83" i="35"/>
  <c r="F83" i="35"/>
  <c r="E83" i="35"/>
  <c r="D83" i="35"/>
  <c r="C83" i="35"/>
  <c r="J82" i="35"/>
  <c r="I82" i="35"/>
  <c r="H82" i="35"/>
  <c r="G82" i="35"/>
  <c r="F82" i="35"/>
  <c r="E82" i="35"/>
  <c r="D82" i="35"/>
  <c r="C82" i="35"/>
  <c r="J81" i="35"/>
  <c r="I81" i="35"/>
  <c r="H81" i="35"/>
  <c r="G81" i="35"/>
  <c r="F81" i="35"/>
  <c r="E81" i="35"/>
  <c r="D81" i="35"/>
  <c r="C81" i="35"/>
  <c r="J80" i="35"/>
  <c r="I80" i="35"/>
  <c r="H80" i="35"/>
  <c r="G80" i="35"/>
  <c r="F80" i="35"/>
  <c r="E80" i="35"/>
  <c r="D80" i="35"/>
  <c r="C80" i="35"/>
  <c r="J79" i="35"/>
  <c r="I79" i="35"/>
  <c r="H79" i="35"/>
  <c r="G79" i="35"/>
  <c r="F79" i="35"/>
  <c r="E79" i="35"/>
  <c r="D79" i="35"/>
  <c r="C79" i="35"/>
  <c r="J78" i="35"/>
  <c r="I78" i="35"/>
  <c r="H78" i="35"/>
  <c r="G78" i="35"/>
  <c r="F78" i="35"/>
  <c r="E78" i="35"/>
  <c r="D78" i="35"/>
  <c r="C78" i="35"/>
  <c r="J77" i="35"/>
  <c r="I77" i="35"/>
  <c r="H77" i="35"/>
  <c r="G77" i="35"/>
  <c r="F77" i="35"/>
  <c r="E77" i="35"/>
  <c r="D77" i="35"/>
  <c r="C77" i="35"/>
  <c r="J76" i="35"/>
  <c r="I76" i="35"/>
  <c r="H76" i="35"/>
  <c r="G76" i="35"/>
  <c r="F76" i="35"/>
  <c r="E76" i="35"/>
  <c r="D76" i="35"/>
  <c r="C76" i="35"/>
  <c r="J75" i="35"/>
  <c r="I75" i="35"/>
  <c r="H75" i="35"/>
  <c r="G75" i="35"/>
  <c r="F75" i="35"/>
  <c r="E75" i="35"/>
  <c r="D75" i="35"/>
  <c r="C75" i="35"/>
  <c r="J74" i="35"/>
  <c r="I74" i="35"/>
  <c r="H74" i="35"/>
  <c r="G74" i="35"/>
  <c r="F74" i="35"/>
  <c r="E74" i="35"/>
  <c r="D74" i="35"/>
  <c r="C74" i="35"/>
  <c r="J73" i="35"/>
  <c r="I73" i="35"/>
  <c r="H73" i="35"/>
  <c r="G73" i="35"/>
  <c r="F73" i="35"/>
  <c r="E73" i="35"/>
  <c r="D73" i="35"/>
  <c r="C73" i="35"/>
  <c r="J72" i="35"/>
  <c r="I72" i="35"/>
  <c r="H72" i="35"/>
  <c r="G72" i="35"/>
  <c r="F72" i="35"/>
  <c r="E72" i="35"/>
  <c r="D72" i="35"/>
  <c r="C72" i="35"/>
  <c r="J71" i="35"/>
  <c r="I71" i="35"/>
  <c r="H71" i="35"/>
  <c r="G71" i="35"/>
  <c r="F71" i="35"/>
  <c r="E71" i="35"/>
  <c r="D71" i="35"/>
  <c r="C71" i="35"/>
  <c r="J70" i="35"/>
  <c r="I70" i="35"/>
  <c r="H70" i="35"/>
  <c r="G70" i="35"/>
  <c r="F70" i="35"/>
  <c r="E70" i="35"/>
  <c r="D70" i="35"/>
  <c r="C70" i="35"/>
  <c r="J69" i="35"/>
  <c r="I69" i="35"/>
  <c r="H69" i="35"/>
  <c r="G69" i="35"/>
  <c r="F69" i="35"/>
  <c r="E69" i="35"/>
  <c r="D69" i="35"/>
  <c r="C69" i="35"/>
  <c r="J68" i="35"/>
  <c r="I68" i="35"/>
  <c r="H68" i="35"/>
  <c r="G68" i="35"/>
  <c r="F68" i="35"/>
  <c r="E68" i="35"/>
  <c r="D68" i="35"/>
  <c r="C68" i="35"/>
  <c r="J67" i="35"/>
  <c r="I67" i="35"/>
  <c r="H67" i="35"/>
  <c r="G67" i="35"/>
  <c r="F67" i="35"/>
  <c r="E67" i="35"/>
  <c r="D67" i="35"/>
  <c r="C67" i="35"/>
  <c r="B93" i="35"/>
  <c r="B92" i="35"/>
  <c r="B91" i="35"/>
  <c r="B89" i="35"/>
  <c r="B87" i="35"/>
  <c r="B84" i="35"/>
  <c r="B83" i="35"/>
  <c r="B81" i="35"/>
  <c r="B80" i="35"/>
  <c r="B79" i="35"/>
  <c r="B78" i="35"/>
  <c r="B77" i="35"/>
  <c r="B76" i="35"/>
  <c r="B75" i="35"/>
  <c r="B74" i="35"/>
  <c r="B72" i="35"/>
  <c r="B71" i="35"/>
  <c r="B70" i="35"/>
  <c r="B69" i="35"/>
  <c r="B68" i="35"/>
  <c r="B90" i="35"/>
  <c r="B86" i="35"/>
  <c r="B73" i="35"/>
  <c r="B67" i="35"/>
  <c r="O94" i="34"/>
  <c r="N94" i="34"/>
  <c r="M94" i="34"/>
  <c r="O93" i="34"/>
  <c r="N93" i="34"/>
  <c r="M93" i="34"/>
  <c r="O92" i="34"/>
  <c r="N92" i="34"/>
  <c r="M92" i="34"/>
  <c r="O91" i="34"/>
  <c r="N91" i="34"/>
  <c r="M91" i="34"/>
  <c r="O90" i="34"/>
  <c r="N90" i="34"/>
  <c r="M90" i="34"/>
  <c r="O89" i="34"/>
  <c r="N89" i="34"/>
  <c r="M89" i="34"/>
  <c r="O88" i="34"/>
  <c r="N88" i="34"/>
  <c r="M88" i="34"/>
  <c r="O87" i="34"/>
  <c r="N87" i="34"/>
  <c r="M87" i="34"/>
  <c r="O85" i="34"/>
  <c r="N85" i="34"/>
  <c r="M85" i="34"/>
  <c r="O84" i="34"/>
  <c r="N84" i="34"/>
  <c r="M84" i="34"/>
  <c r="O83" i="34"/>
  <c r="N83" i="34"/>
  <c r="M83" i="34"/>
  <c r="O82" i="34"/>
  <c r="N82" i="34"/>
  <c r="M82" i="34"/>
  <c r="O81" i="34"/>
  <c r="N81" i="34"/>
  <c r="M81" i="34"/>
  <c r="O80" i="34"/>
  <c r="N80" i="34"/>
  <c r="M80" i="34"/>
  <c r="O79" i="34"/>
  <c r="N79" i="34"/>
  <c r="M79" i="34"/>
  <c r="O78" i="34"/>
  <c r="N78" i="34"/>
  <c r="M78" i="34"/>
  <c r="O77" i="34"/>
  <c r="N77" i="34"/>
  <c r="M77" i="34"/>
  <c r="O76" i="34"/>
  <c r="N76" i="34"/>
  <c r="M76" i="34"/>
  <c r="O75" i="34"/>
  <c r="N75" i="34"/>
  <c r="M75" i="34"/>
  <c r="O74" i="34"/>
  <c r="N74" i="34"/>
  <c r="M74" i="34"/>
  <c r="O73" i="34"/>
  <c r="N73" i="34"/>
  <c r="M73" i="34"/>
  <c r="O72" i="34"/>
  <c r="N72" i="34"/>
  <c r="M72" i="34"/>
  <c r="O71" i="34"/>
  <c r="N71" i="34"/>
  <c r="M71" i="34"/>
  <c r="O70" i="34"/>
  <c r="N70" i="34"/>
  <c r="M70" i="34"/>
  <c r="O69" i="34"/>
  <c r="N69" i="34"/>
  <c r="M69" i="34"/>
  <c r="O68" i="34"/>
  <c r="N68" i="34"/>
  <c r="M68" i="34"/>
  <c r="J94" i="34"/>
  <c r="I94" i="34"/>
  <c r="H94" i="34"/>
  <c r="G94" i="34"/>
  <c r="F94" i="34"/>
  <c r="E94" i="34"/>
  <c r="D94" i="34"/>
  <c r="C94" i="34"/>
  <c r="J93" i="34"/>
  <c r="I93" i="34"/>
  <c r="H93" i="34"/>
  <c r="G93" i="34"/>
  <c r="F93" i="34"/>
  <c r="E93" i="34"/>
  <c r="D93" i="34"/>
  <c r="C93" i="34"/>
  <c r="J92" i="34"/>
  <c r="I92" i="34"/>
  <c r="H92" i="34"/>
  <c r="G92" i="34"/>
  <c r="F92" i="34"/>
  <c r="E92" i="34"/>
  <c r="D92" i="34"/>
  <c r="C92" i="34"/>
  <c r="J91" i="34"/>
  <c r="I91" i="34"/>
  <c r="H91" i="34"/>
  <c r="G91" i="34"/>
  <c r="F91" i="34"/>
  <c r="E91" i="34"/>
  <c r="D91" i="34"/>
  <c r="C91" i="34"/>
  <c r="J90" i="34"/>
  <c r="I90" i="34"/>
  <c r="H90" i="34"/>
  <c r="G90" i="34"/>
  <c r="F90" i="34"/>
  <c r="E90" i="34"/>
  <c r="D90" i="34"/>
  <c r="C90" i="34"/>
  <c r="J89" i="34"/>
  <c r="I89" i="34"/>
  <c r="H89" i="34"/>
  <c r="G89" i="34"/>
  <c r="F89" i="34"/>
  <c r="E89" i="34"/>
  <c r="D89" i="34"/>
  <c r="C89" i="34"/>
  <c r="J88" i="34"/>
  <c r="I88" i="34"/>
  <c r="H88" i="34"/>
  <c r="G88" i="34"/>
  <c r="F88" i="34"/>
  <c r="E88" i="34"/>
  <c r="D88" i="34"/>
  <c r="C88" i="34"/>
  <c r="J87" i="34"/>
  <c r="I87" i="34"/>
  <c r="H87" i="34"/>
  <c r="G87" i="34"/>
  <c r="F87" i="34"/>
  <c r="E87" i="34"/>
  <c r="D87" i="34"/>
  <c r="C87" i="34"/>
  <c r="J85" i="34"/>
  <c r="I85" i="34"/>
  <c r="H85" i="34"/>
  <c r="G85" i="34"/>
  <c r="F85" i="34"/>
  <c r="E85" i="34"/>
  <c r="D85" i="34"/>
  <c r="C85" i="34"/>
  <c r="J84" i="34"/>
  <c r="I84" i="34"/>
  <c r="H84" i="34"/>
  <c r="G84" i="34"/>
  <c r="F84" i="34"/>
  <c r="E84" i="34"/>
  <c r="D84" i="34"/>
  <c r="C84" i="34"/>
  <c r="J83" i="34"/>
  <c r="I83" i="34"/>
  <c r="H83" i="34"/>
  <c r="G83" i="34"/>
  <c r="F83" i="34"/>
  <c r="E83" i="34"/>
  <c r="D83" i="34"/>
  <c r="C83" i="34"/>
  <c r="J82" i="34"/>
  <c r="I82" i="34"/>
  <c r="H82" i="34"/>
  <c r="G82" i="34"/>
  <c r="F82" i="34"/>
  <c r="E82" i="34"/>
  <c r="D82" i="34"/>
  <c r="C82" i="34"/>
  <c r="J81" i="34"/>
  <c r="I81" i="34"/>
  <c r="H81" i="34"/>
  <c r="G81" i="34"/>
  <c r="F81" i="34"/>
  <c r="E81" i="34"/>
  <c r="D81" i="34"/>
  <c r="C81" i="34"/>
  <c r="J80" i="34"/>
  <c r="I80" i="34"/>
  <c r="H80" i="34"/>
  <c r="G80" i="34"/>
  <c r="F80" i="34"/>
  <c r="E80" i="34"/>
  <c r="D80" i="34"/>
  <c r="C80" i="34"/>
  <c r="J79" i="34"/>
  <c r="I79" i="34"/>
  <c r="H79" i="34"/>
  <c r="G79" i="34"/>
  <c r="F79" i="34"/>
  <c r="E79" i="34"/>
  <c r="D79" i="34"/>
  <c r="C79" i="34"/>
  <c r="J78" i="34"/>
  <c r="I78" i="34"/>
  <c r="H78" i="34"/>
  <c r="G78" i="34"/>
  <c r="F78" i="34"/>
  <c r="E78" i="34"/>
  <c r="D78" i="34"/>
  <c r="C78" i="34"/>
  <c r="J77" i="34"/>
  <c r="I77" i="34"/>
  <c r="H77" i="34"/>
  <c r="G77" i="34"/>
  <c r="F77" i="34"/>
  <c r="E77" i="34"/>
  <c r="D77" i="34"/>
  <c r="C77" i="34"/>
  <c r="J76" i="34"/>
  <c r="I76" i="34"/>
  <c r="H76" i="34"/>
  <c r="G76" i="34"/>
  <c r="F76" i="34"/>
  <c r="E76" i="34"/>
  <c r="D76" i="34"/>
  <c r="C76" i="34"/>
  <c r="J75" i="34"/>
  <c r="I75" i="34"/>
  <c r="H75" i="34"/>
  <c r="G75" i="34"/>
  <c r="F75" i="34"/>
  <c r="E75" i="34"/>
  <c r="D75" i="34"/>
  <c r="C75" i="34"/>
  <c r="J74" i="34"/>
  <c r="I74" i="34"/>
  <c r="H74" i="34"/>
  <c r="G74" i="34"/>
  <c r="F74" i="34"/>
  <c r="E74" i="34"/>
  <c r="D74" i="34"/>
  <c r="C74" i="34"/>
  <c r="J73" i="34"/>
  <c r="I73" i="34"/>
  <c r="H73" i="34"/>
  <c r="G73" i="34"/>
  <c r="F73" i="34"/>
  <c r="E73" i="34"/>
  <c r="D73" i="34"/>
  <c r="C73" i="34"/>
  <c r="J72" i="34"/>
  <c r="I72" i="34"/>
  <c r="H72" i="34"/>
  <c r="G72" i="34"/>
  <c r="F72" i="34"/>
  <c r="E72" i="34"/>
  <c r="D72" i="34"/>
  <c r="C72" i="34"/>
  <c r="J71" i="34"/>
  <c r="I71" i="34"/>
  <c r="H71" i="34"/>
  <c r="G71" i="34"/>
  <c r="F71" i="34"/>
  <c r="E71" i="34"/>
  <c r="D71" i="34"/>
  <c r="C71" i="34"/>
  <c r="J70" i="34"/>
  <c r="I70" i="34"/>
  <c r="H70" i="34"/>
  <c r="G70" i="34"/>
  <c r="F70" i="34"/>
  <c r="E70" i="34"/>
  <c r="D70" i="34"/>
  <c r="C70" i="34"/>
  <c r="J69" i="34"/>
  <c r="I69" i="34"/>
  <c r="H69" i="34"/>
  <c r="G69" i="34"/>
  <c r="F69" i="34"/>
  <c r="E69" i="34"/>
  <c r="D69" i="34"/>
  <c r="C69" i="34"/>
  <c r="J68" i="34"/>
  <c r="I68" i="34"/>
  <c r="H68" i="34"/>
  <c r="G68" i="34"/>
  <c r="F68" i="34"/>
  <c r="E68" i="34"/>
  <c r="D68" i="34"/>
  <c r="C68" i="34"/>
  <c r="B94" i="34"/>
  <c r="B93" i="34"/>
  <c r="B92" i="34"/>
  <c r="B90" i="34"/>
  <c r="B89" i="34"/>
  <c r="B88" i="34"/>
  <c r="B85" i="34"/>
  <c r="B84" i="34"/>
  <c r="B83" i="34"/>
  <c r="B82" i="34"/>
  <c r="B81" i="34"/>
  <c r="B80" i="34"/>
  <c r="B79" i="34"/>
  <c r="B78" i="34"/>
  <c r="B77" i="34"/>
  <c r="B76" i="34"/>
  <c r="B75" i="34"/>
  <c r="B73" i="34"/>
  <c r="B72" i="34"/>
  <c r="B71" i="34"/>
  <c r="B70" i="34"/>
  <c r="B69" i="34"/>
  <c r="B91" i="34"/>
  <c r="B87" i="34"/>
  <c r="B74" i="34"/>
  <c r="B68" i="34"/>
  <c r="O94" i="16"/>
  <c r="N94" i="16"/>
  <c r="M94" i="16"/>
  <c r="O93" i="16"/>
  <c r="N93" i="16"/>
  <c r="M93" i="16"/>
  <c r="O92" i="16"/>
  <c r="N92" i="16"/>
  <c r="M92" i="16"/>
  <c r="O91" i="16"/>
  <c r="N91" i="16"/>
  <c r="M91" i="16"/>
  <c r="O90" i="16"/>
  <c r="N90" i="16"/>
  <c r="M90" i="16"/>
  <c r="O89" i="16"/>
  <c r="N89" i="16"/>
  <c r="M89" i="16"/>
  <c r="O88" i="16"/>
  <c r="N88" i="16"/>
  <c r="M88" i="16"/>
  <c r="O87" i="16"/>
  <c r="N87" i="16"/>
  <c r="M87" i="16"/>
  <c r="O85" i="16"/>
  <c r="N85" i="16"/>
  <c r="M85" i="16"/>
  <c r="O84" i="16"/>
  <c r="N84" i="16"/>
  <c r="M84" i="16"/>
  <c r="O83" i="16"/>
  <c r="N83" i="16"/>
  <c r="M83" i="16"/>
  <c r="O82" i="16"/>
  <c r="N82" i="16"/>
  <c r="M82" i="16"/>
  <c r="O81" i="16"/>
  <c r="N81" i="16"/>
  <c r="M81" i="16"/>
  <c r="O80" i="16"/>
  <c r="N80" i="16"/>
  <c r="M80" i="16"/>
  <c r="O79" i="16"/>
  <c r="N79" i="16"/>
  <c r="M79" i="16"/>
  <c r="O78" i="16"/>
  <c r="N78" i="16"/>
  <c r="M78" i="16"/>
  <c r="O77" i="16"/>
  <c r="N77" i="16"/>
  <c r="M77" i="16"/>
  <c r="O76" i="16"/>
  <c r="N76" i="16"/>
  <c r="M76" i="16"/>
  <c r="O75" i="16"/>
  <c r="N75" i="16"/>
  <c r="M75" i="16"/>
  <c r="O74" i="16"/>
  <c r="N74" i="16"/>
  <c r="M74" i="16"/>
  <c r="O73" i="16"/>
  <c r="N73" i="16"/>
  <c r="M73" i="16"/>
  <c r="O72" i="16"/>
  <c r="N72" i="16"/>
  <c r="M72" i="16"/>
  <c r="O71" i="16"/>
  <c r="N71" i="16"/>
  <c r="M71" i="16"/>
  <c r="O70" i="16"/>
  <c r="N70" i="16"/>
  <c r="M70" i="16"/>
  <c r="O69" i="16"/>
  <c r="N69" i="16"/>
  <c r="M69" i="16"/>
  <c r="O68" i="16"/>
  <c r="N68" i="16"/>
  <c r="M68" i="16"/>
  <c r="I94" i="16"/>
  <c r="H94" i="16"/>
  <c r="G94" i="16"/>
  <c r="F94" i="16"/>
  <c r="E94" i="16"/>
  <c r="D94" i="16"/>
  <c r="C94" i="16"/>
  <c r="I93" i="16"/>
  <c r="H93" i="16"/>
  <c r="G93" i="16"/>
  <c r="F93" i="16"/>
  <c r="E93" i="16"/>
  <c r="D93" i="16"/>
  <c r="C93" i="16"/>
  <c r="I92" i="16"/>
  <c r="H92" i="16"/>
  <c r="G92" i="16"/>
  <c r="F92" i="16"/>
  <c r="E92" i="16"/>
  <c r="D92" i="16"/>
  <c r="C92" i="16"/>
  <c r="I91" i="16"/>
  <c r="H91" i="16"/>
  <c r="G91" i="16"/>
  <c r="F91" i="16"/>
  <c r="E91" i="16"/>
  <c r="D91" i="16"/>
  <c r="C91" i="16"/>
  <c r="I90" i="16"/>
  <c r="H90" i="16"/>
  <c r="G90" i="16"/>
  <c r="F90" i="16"/>
  <c r="E90" i="16"/>
  <c r="D90" i="16"/>
  <c r="C90" i="16"/>
  <c r="I89" i="16"/>
  <c r="H89" i="16"/>
  <c r="G89" i="16"/>
  <c r="F89" i="16"/>
  <c r="E89" i="16"/>
  <c r="D89" i="16"/>
  <c r="C89" i="16"/>
  <c r="I88" i="16"/>
  <c r="H88" i="16"/>
  <c r="G88" i="16"/>
  <c r="F88" i="16"/>
  <c r="E88" i="16"/>
  <c r="D88" i="16"/>
  <c r="C88" i="16"/>
  <c r="I87" i="16"/>
  <c r="H87" i="16"/>
  <c r="G87" i="16"/>
  <c r="F87" i="16"/>
  <c r="E87" i="16"/>
  <c r="D87" i="16"/>
  <c r="C87" i="16"/>
  <c r="I85" i="16"/>
  <c r="H85" i="16"/>
  <c r="G85" i="16"/>
  <c r="F85" i="16"/>
  <c r="E85" i="16"/>
  <c r="D85" i="16"/>
  <c r="C85" i="16"/>
  <c r="I84" i="16"/>
  <c r="H84" i="16"/>
  <c r="G84" i="16"/>
  <c r="F84" i="16"/>
  <c r="E84" i="16"/>
  <c r="D84" i="16"/>
  <c r="C84" i="16"/>
  <c r="I83" i="16"/>
  <c r="H83" i="16"/>
  <c r="G83" i="16"/>
  <c r="F83" i="16"/>
  <c r="E83" i="16"/>
  <c r="D83" i="16"/>
  <c r="C83" i="16"/>
  <c r="I82" i="16"/>
  <c r="H82" i="16"/>
  <c r="G82" i="16"/>
  <c r="F82" i="16"/>
  <c r="E82" i="16"/>
  <c r="D82" i="16"/>
  <c r="C82" i="16"/>
  <c r="I81" i="16"/>
  <c r="H81" i="16"/>
  <c r="G81" i="16"/>
  <c r="F81" i="16"/>
  <c r="E81" i="16"/>
  <c r="D81" i="16"/>
  <c r="C81" i="16"/>
  <c r="I80" i="16"/>
  <c r="H80" i="16"/>
  <c r="G80" i="16"/>
  <c r="F80" i="16"/>
  <c r="E80" i="16"/>
  <c r="D80" i="16"/>
  <c r="C80" i="16"/>
  <c r="I79" i="16"/>
  <c r="H79" i="16"/>
  <c r="G79" i="16"/>
  <c r="F79" i="16"/>
  <c r="E79" i="16"/>
  <c r="D79" i="16"/>
  <c r="C79" i="16"/>
  <c r="I78" i="16"/>
  <c r="H78" i="16"/>
  <c r="G78" i="16"/>
  <c r="F78" i="16"/>
  <c r="E78" i="16"/>
  <c r="D78" i="16"/>
  <c r="C78" i="16"/>
  <c r="I77" i="16"/>
  <c r="H77" i="16"/>
  <c r="G77" i="16"/>
  <c r="F77" i="16"/>
  <c r="E77" i="16"/>
  <c r="D77" i="16"/>
  <c r="C77" i="16"/>
  <c r="I76" i="16"/>
  <c r="H76" i="16"/>
  <c r="G76" i="16"/>
  <c r="F76" i="16"/>
  <c r="E76" i="16"/>
  <c r="D76" i="16"/>
  <c r="C76" i="16"/>
  <c r="I75" i="16"/>
  <c r="H75" i="16"/>
  <c r="G75" i="16"/>
  <c r="F75" i="16"/>
  <c r="E75" i="16"/>
  <c r="D75" i="16"/>
  <c r="C75" i="16"/>
  <c r="I74" i="16"/>
  <c r="H74" i="16"/>
  <c r="G74" i="16"/>
  <c r="F74" i="16"/>
  <c r="E74" i="16"/>
  <c r="D74" i="16"/>
  <c r="C74" i="16"/>
  <c r="I73" i="16"/>
  <c r="H73" i="16"/>
  <c r="G73" i="16"/>
  <c r="F73" i="16"/>
  <c r="E73" i="16"/>
  <c r="D73" i="16"/>
  <c r="C73" i="16"/>
  <c r="I72" i="16"/>
  <c r="H72" i="16"/>
  <c r="G72" i="16"/>
  <c r="F72" i="16"/>
  <c r="E72" i="16"/>
  <c r="D72" i="16"/>
  <c r="C72" i="16"/>
  <c r="I71" i="16"/>
  <c r="H71" i="16"/>
  <c r="G71" i="16"/>
  <c r="F71" i="16"/>
  <c r="E71" i="16"/>
  <c r="D71" i="16"/>
  <c r="C71" i="16"/>
  <c r="I70" i="16"/>
  <c r="H70" i="16"/>
  <c r="G70" i="16"/>
  <c r="F70" i="16"/>
  <c r="E70" i="16"/>
  <c r="D70" i="16"/>
  <c r="C70" i="16"/>
  <c r="I69" i="16"/>
  <c r="H69" i="16"/>
  <c r="G69" i="16"/>
  <c r="F69" i="16"/>
  <c r="E69" i="16"/>
  <c r="D69" i="16"/>
  <c r="C69" i="16"/>
  <c r="I68" i="16"/>
  <c r="H68" i="16"/>
  <c r="G68" i="16"/>
  <c r="F68" i="16"/>
  <c r="E68" i="16"/>
  <c r="D68" i="16"/>
  <c r="C68" i="16"/>
  <c r="B94" i="16"/>
  <c r="B93" i="16"/>
  <c r="B92" i="16"/>
  <c r="B90" i="16"/>
  <c r="B89" i="16"/>
  <c r="B88" i="16"/>
  <c r="B85" i="16"/>
  <c r="B84" i="16"/>
  <c r="B83" i="16"/>
  <c r="B82" i="16"/>
  <c r="B81" i="16"/>
  <c r="B80" i="16"/>
  <c r="B79" i="16"/>
  <c r="B78" i="16"/>
  <c r="B77" i="16"/>
  <c r="B76" i="16"/>
  <c r="B75" i="16"/>
  <c r="B73" i="16"/>
  <c r="B72" i="16"/>
  <c r="B71" i="16"/>
  <c r="B70" i="16"/>
  <c r="B69" i="16"/>
  <c r="B91" i="16"/>
  <c r="B87" i="16"/>
  <c r="B74" i="16"/>
  <c r="B68" i="16"/>
  <c r="P94" i="15"/>
  <c r="P93" i="15"/>
  <c r="P92" i="15"/>
  <c r="P91" i="15"/>
  <c r="P90" i="15"/>
  <c r="P89" i="15"/>
  <c r="P88" i="15"/>
  <c r="P87" i="15"/>
  <c r="P85" i="15"/>
  <c r="P84" i="15"/>
  <c r="P83" i="15"/>
  <c r="P82" i="15"/>
  <c r="P81" i="15"/>
  <c r="P80" i="15"/>
  <c r="P79" i="15"/>
  <c r="P78" i="15"/>
  <c r="P77" i="15"/>
  <c r="P76" i="15"/>
  <c r="P75" i="15"/>
  <c r="P74" i="15"/>
  <c r="P73" i="15"/>
  <c r="P72" i="15"/>
  <c r="P71" i="15"/>
  <c r="P70" i="15"/>
  <c r="P69" i="15"/>
  <c r="P68" i="15"/>
  <c r="O94" i="15"/>
  <c r="N94" i="15"/>
  <c r="M94" i="15"/>
  <c r="O93" i="15"/>
  <c r="N93" i="15"/>
  <c r="M93" i="15"/>
  <c r="O92" i="15"/>
  <c r="N92" i="15"/>
  <c r="M92" i="15"/>
  <c r="O91" i="15"/>
  <c r="N91" i="15"/>
  <c r="M91" i="15"/>
  <c r="O90" i="15"/>
  <c r="N90" i="15"/>
  <c r="M90" i="15"/>
  <c r="O89" i="15"/>
  <c r="N89" i="15"/>
  <c r="M89" i="15"/>
  <c r="O88" i="15"/>
  <c r="N88" i="15"/>
  <c r="M88" i="15"/>
  <c r="O87" i="15"/>
  <c r="N87" i="15"/>
  <c r="M87" i="15"/>
  <c r="O85" i="15"/>
  <c r="N85" i="15"/>
  <c r="M85" i="15"/>
  <c r="O84" i="15"/>
  <c r="N84" i="15"/>
  <c r="M84" i="15"/>
  <c r="O83" i="15"/>
  <c r="N83" i="15"/>
  <c r="M83" i="15"/>
  <c r="O82" i="15"/>
  <c r="N82" i="15"/>
  <c r="M82" i="15"/>
  <c r="O81" i="15"/>
  <c r="N81" i="15"/>
  <c r="M81" i="15"/>
  <c r="O80" i="15"/>
  <c r="N80" i="15"/>
  <c r="M80" i="15"/>
  <c r="O79" i="15"/>
  <c r="N79" i="15"/>
  <c r="M79" i="15"/>
  <c r="O78" i="15"/>
  <c r="N78" i="15"/>
  <c r="M78" i="15"/>
  <c r="O77" i="15"/>
  <c r="N77" i="15"/>
  <c r="M77" i="15"/>
  <c r="O76" i="15"/>
  <c r="N76" i="15"/>
  <c r="M76" i="15"/>
  <c r="O75" i="15"/>
  <c r="N75" i="15"/>
  <c r="M75" i="15"/>
  <c r="O74" i="15"/>
  <c r="N74" i="15"/>
  <c r="M74" i="15"/>
  <c r="O73" i="15"/>
  <c r="N73" i="15"/>
  <c r="M73" i="15"/>
  <c r="O72" i="15"/>
  <c r="N72" i="15"/>
  <c r="M72" i="15"/>
  <c r="O71" i="15"/>
  <c r="N71" i="15"/>
  <c r="M71" i="15"/>
  <c r="O70" i="15"/>
  <c r="N70" i="15"/>
  <c r="M70" i="15"/>
  <c r="O69" i="15"/>
  <c r="N69" i="15"/>
  <c r="M69" i="15"/>
  <c r="O68" i="15"/>
  <c r="N68" i="15"/>
  <c r="M68" i="15"/>
  <c r="K94" i="15"/>
  <c r="J94" i="15"/>
  <c r="I94" i="15"/>
  <c r="H94" i="15"/>
  <c r="G94" i="15"/>
  <c r="F94" i="15"/>
  <c r="E94" i="15"/>
  <c r="D94" i="15"/>
  <c r="C94" i="15"/>
  <c r="K93" i="15"/>
  <c r="J93" i="15"/>
  <c r="I93" i="15"/>
  <c r="H93" i="15"/>
  <c r="G93" i="15"/>
  <c r="F93" i="15"/>
  <c r="E93" i="15"/>
  <c r="D93" i="15"/>
  <c r="C93" i="15"/>
  <c r="K92" i="15"/>
  <c r="J92" i="15"/>
  <c r="I92" i="15"/>
  <c r="H92" i="15"/>
  <c r="G92" i="15"/>
  <c r="F92" i="15"/>
  <c r="E92" i="15"/>
  <c r="D92" i="15"/>
  <c r="C92" i="15"/>
  <c r="K91" i="15"/>
  <c r="J91" i="15"/>
  <c r="I91" i="15"/>
  <c r="H91" i="15"/>
  <c r="G91" i="15"/>
  <c r="F91" i="15"/>
  <c r="E91" i="15"/>
  <c r="D91" i="15"/>
  <c r="C91" i="15"/>
  <c r="K90" i="15"/>
  <c r="J90" i="15"/>
  <c r="I90" i="15"/>
  <c r="H90" i="15"/>
  <c r="G90" i="15"/>
  <c r="F90" i="15"/>
  <c r="E90" i="15"/>
  <c r="D90" i="15"/>
  <c r="C90" i="15"/>
  <c r="K89" i="15"/>
  <c r="J89" i="15"/>
  <c r="I89" i="15"/>
  <c r="H89" i="15"/>
  <c r="G89" i="15"/>
  <c r="F89" i="15"/>
  <c r="E89" i="15"/>
  <c r="D89" i="15"/>
  <c r="C89" i="15"/>
  <c r="K88" i="15"/>
  <c r="J88" i="15"/>
  <c r="I88" i="15"/>
  <c r="H88" i="15"/>
  <c r="G88" i="15"/>
  <c r="F88" i="15"/>
  <c r="E88" i="15"/>
  <c r="D88" i="15"/>
  <c r="C88" i="15"/>
  <c r="K87" i="15"/>
  <c r="J87" i="15"/>
  <c r="I87" i="15"/>
  <c r="H87" i="15"/>
  <c r="G87" i="15"/>
  <c r="F87" i="15"/>
  <c r="E87" i="15"/>
  <c r="D87" i="15"/>
  <c r="C87" i="15"/>
  <c r="K85" i="15"/>
  <c r="J85" i="15"/>
  <c r="I85" i="15"/>
  <c r="H85" i="15"/>
  <c r="G85" i="15"/>
  <c r="F85" i="15"/>
  <c r="E85" i="15"/>
  <c r="D85" i="15"/>
  <c r="C85" i="15"/>
  <c r="K84" i="15"/>
  <c r="J84" i="15"/>
  <c r="I84" i="15"/>
  <c r="H84" i="15"/>
  <c r="G84" i="15"/>
  <c r="F84" i="15"/>
  <c r="E84" i="15"/>
  <c r="D84" i="15"/>
  <c r="C84" i="15"/>
  <c r="K83" i="15"/>
  <c r="J83" i="15"/>
  <c r="I83" i="15"/>
  <c r="H83" i="15"/>
  <c r="G83" i="15"/>
  <c r="F83" i="15"/>
  <c r="E83" i="15"/>
  <c r="D83" i="15"/>
  <c r="C83" i="15"/>
  <c r="K82" i="15"/>
  <c r="J82" i="15"/>
  <c r="I82" i="15"/>
  <c r="H82" i="15"/>
  <c r="G82" i="15"/>
  <c r="F82" i="15"/>
  <c r="E82" i="15"/>
  <c r="D82" i="15"/>
  <c r="C82" i="15"/>
  <c r="K81" i="15"/>
  <c r="J81" i="15"/>
  <c r="I81" i="15"/>
  <c r="H81" i="15"/>
  <c r="G81" i="15"/>
  <c r="F81" i="15"/>
  <c r="E81" i="15"/>
  <c r="D81" i="15"/>
  <c r="C81" i="15"/>
  <c r="K80" i="15"/>
  <c r="J80" i="15"/>
  <c r="I80" i="15"/>
  <c r="H80" i="15"/>
  <c r="G80" i="15"/>
  <c r="F80" i="15"/>
  <c r="E80" i="15"/>
  <c r="D80" i="15"/>
  <c r="C80" i="15"/>
  <c r="K79" i="15"/>
  <c r="J79" i="15"/>
  <c r="I79" i="15"/>
  <c r="H79" i="15"/>
  <c r="G79" i="15"/>
  <c r="F79" i="15"/>
  <c r="E79" i="15"/>
  <c r="D79" i="15"/>
  <c r="C79" i="15"/>
  <c r="K78" i="15"/>
  <c r="J78" i="15"/>
  <c r="I78" i="15"/>
  <c r="H78" i="15"/>
  <c r="G78" i="15"/>
  <c r="F78" i="15"/>
  <c r="E78" i="15"/>
  <c r="D78" i="15"/>
  <c r="C78" i="15"/>
  <c r="K77" i="15"/>
  <c r="J77" i="15"/>
  <c r="I77" i="15"/>
  <c r="H77" i="15"/>
  <c r="G77" i="15"/>
  <c r="F77" i="15"/>
  <c r="E77" i="15"/>
  <c r="D77" i="15"/>
  <c r="C77" i="15"/>
  <c r="K76" i="15"/>
  <c r="J76" i="15"/>
  <c r="I76" i="15"/>
  <c r="H76" i="15"/>
  <c r="G76" i="15"/>
  <c r="F76" i="15"/>
  <c r="E76" i="15"/>
  <c r="D76" i="15"/>
  <c r="C76" i="15"/>
  <c r="K75" i="15"/>
  <c r="J75" i="15"/>
  <c r="I75" i="15"/>
  <c r="H75" i="15"/>
  <c r="G75" i="15"/>
  <c r="F75" i="15"/>
  <c r="E75" i="15"/>
  <c r="D75" i="15"/>
  <c r="C75" i="15"/>
  <c r="K74" i="15"/>
  <c r="J74" i="15"/>
  <c r="I74" i="15"/>
  <c r="H74" i="15"/>
  <c r="G74" i="15"/>
  <c r="F74" i="15"/>
  <c r="E74" i="15"/>
  <c r="D74" i="15"/>
  <c r="C74" i="15"/>
  <c r="K73" i="15"/>
  <c r="J73" i="15"/>
  <c r="I73" i="15"/>
  <c r="H73" i="15"/>
  <c r="G73" i="15"/>
  <c r="F73" i="15"/>
  <c r="E73" i="15"/>
  <c r="D73" i="15"/>
  <c r="C73" i="15"/>
  <c r="K72" i="15"/>
  <c r="J72" i="15"/>
  <c r="I72" i="15"/>
  <c r="H72" i="15"/>
  <c r="G72" i="15"/>
  <c r="F72" i="15"/>
  <c r="E72" i="15"/>
  <c r="D72" i="15"/>
  <c r="C72" i="15"/>
  <c r="K71" i="15"/>
  <c r="J71" i="15"/>
  <c r="I71" i="15"/>
  <c r="H71" i="15"/>
  <c r="G71" i="15"/>
  <c r="F71" i="15"/>
  <c r="E71" i="15"/>
  <c r="D71" i="15"/>
  <c r="C71" i="15"/>
  <c r="K70" i="15"/>
  <c r="J70" i="15"/>
  <c r="I70" i="15"/>
  <c r="H70" i="15"/>
  <c r="G70" i="15"/>
  <c r="F70" i="15"/>
  <c r="E70" i="15"/>
  <c r="D70" i="15"/>
  <c r="C70" i="15"/>
  <c r="K69" i="15"/>
  <c r="J69" i="15"/>
  <c r="I69" i="15"/>
  <c r="H69" i="15"/>
  <c r="G69" i="15"/>
  <c r="F69" i="15"/>
  <c r="E69" i="15"/>
  <c r="D69" i="15"/>
  <c r="C69" i="15"/>
  <c r="K68" i="15"/>
  <c r="J68" i="15"/>
  <c r="I68" i="15"/>
  <c r="H68" i="15"/>
  <c r="G68" i="15"/>
  <c r="F68" i="15"/>
  <c r="E68" i="15"/>
  <c r="D68" i="15"/>
  <c r="C68" i="15"/>
  <c r="B94" i="15"/>
  <c r="B93" i="15"/>
  <c r="B92" i="15"/>
  <c r="B90" i="15"/>
  <c r="B88" i="15"/>
  <c r="B91" i="15"/>
  <c r="B87" i="15"/>
  <c r="B85" i="15"/>
  <c r="B84" i="15"/>
  <c r="B83" i="15"/>
  <c r="B82" i="15"/>
  <c r="B80" i="15"/>
  <c r="B79" i="15"/>
  <c r="B77" i="15"/>
  <c r="B76" i="15"/>
  <c r="B75" i="15"/>
  <c r="B73" i="15"/>
  <c r="B72" i="15"/>
  <c r="B71" i="15"/>
  <c r="B70" i="15"/>
  <c r="B69" i="15"/>
  <c r="B74" i="15"/>
  <c r="B68" i="15"/>
  <c r="P94" i="14" l="1"/>
  <c r="O94" i="14"/>
  <c r="N94" i="14"/>
  <c r="M94" i="14"/>
  <c r="K94" i="14"/>
  <c r="J94" i="14"/>
  <c r="I94" i="14"/>
  <c r="H94" i="14"/>
  <c r="G94" i="14"/>
  <c r="F94" i="14"/>
  <c r="E94" i="14"/>
  <c r="D94" i="14"/>
  <c r="C94" i="14"/>
  <c r="P93" i="14"/>
  <c r="O93" i="14"/>
  <c r="N93" i="14"/>
  <c r="M93" i="14"/>
  <c r="K93" i="14"/>
  <c r="J93" i="14"/>
  <c r="I93" i="14"/>
  <c r="H93" i="14"/>
  <c r="G93" i="14"/>
  <c r="F93" i="14"/>
  <c r="E93" i="14"/>
  <c r="D93" i="14"/>
  <c r="C93" i="14"/>
  <c r="P92" i="14"/>
  <c r="O92" i="14"/>
  <c r="N92" i="14"/>
  <c r="M92" i="14"/>
  <c r="K92" i="14"/>
  <c r="J92" i="14"/>
  <c r="I92" i="14"/>
  <c r="H92" i="14"/>
  <c r="G92" i="14"/>
  <c r="F92" i="14"/>
  <c r="E92" i="14"/>
  <c r="D92" i="14"/>
  <c r="C92" i="14"/>
  <c r="P91" i="14"/>
  <c r="O91" i="14"/>
  <c r="N91" i="14"/>
  <c r="M91" i="14"/>
  <c r="K91" i="14"/>
  <c r="J91" i="14"/>
  <c r="I91" i="14"/>
  <c r="H91" i="14"/>
  <c r="G91" i="14"/>
  <c r="F91" i="14"/>
  <c r="E91" i="14"/>
  <c r="D91" i="14"/>
  <c r="C91" i="14"/>
  <c r="P90" i="14"/>
  <c r="O90" i="14"/>
  <c r="N90" i="14"/>
  <c r="M90" i="14"/>
  <c r="K90" i="14"/>
  <c r="J90" i="14"/>
  <c r="I90" i="14"/>
  <c r="H90" i="14"/>
  <c r="G90" i="14"/>
  <c r="F90" i="14"/>
  <c r="E90" i="14"/>
  <c r="D90" i="14"/>
  <c r="C90" i="14"/>
  <c r="P89" i="14"/>
  <c r="O89" i="14"/>
  <c r="N89" i="14"/>
  <c r="M89" i="14"/>
  <c r="K89" i="14"/>
  <c r="J89" i="14"/>
  <c r="I89" i="14"/>
  <c r="H89" i="14"/>
  <c r="G89" i="14"/>
  <c r="F89" i="14"/>
  <c r="E89" i="14"/>
  <c r="D89" i="14"/>
  <c r="C89" i="14"/>
  <c r="P88" i="14"/>
  <c r="O88" i="14"/>
  <c r="N88" i="14"/>
  <c r="M88" i="14"/>
  <c r="K88" i="14"/>
  <c r="J88" i="14"/>
  <c r="I88" i="14"/>
  <c r="H88" i="14"/>
  <c r="G88" i="14"/>
  <c r="F88" i="14"/>
  <c r="E88" i="14"/>
  <c r="D88" i="14"/>
  <c r="C88" i="14"/>
  <c r="P87" i="14"/>
  <c r="O87" i="14"/>
  <c r="N87" i="14"/>
  <c r="M87" i="14"/>
  <c r="K87" i="14"/>
  <c r="J87" i="14"/>
  <c r="I87" i="14"/>
  <c r="H87" i="14"/>
  <c r="G87" i="14"/>
  <c r="F87" i="14"/>
  <c r="E87" i="14"/>
  <c r="D87" i="14"/>
  <c r="C87" i="14"/>
  <c r="P85" i="14"/>
  <c r="O85" i="14"/>
  <c r="N85" i="14"/>
  <c r="M85" i="14"/>
  <c r="K85" i="14"/>
  <c r="J85" i="14"/>
  <c r="I85" i="14"/>
  <c r="H85" i="14"/>
  <c r="G85" i="14"/>
  <c r="F85" i="14"/>
  <c r="E85" i="14"/>
  <c r="D85" i="14"/>
  <c r="C85" i="14"/>
  <c r="P84" i="14"/>
  <c r="O84" i="14"/>
  <c r="N84" i="14"/>
  <c r="M84" i="14"/>
  <c r="K84" i="14"/>
  <c r="J84" i="14"/>
  <c r="I84" i="14"/>
  <c r="H84" i="14"/>
  <c r="G84" i="14"/>
  <c r="F84" i="14"/>
  <c r="E84" i="14"/>
  <c r="D84" i="14"/>
  <c r="C84" i="14"/>
  <c r="P83" i="14"/>
  <c r="O83" i="14"/>
  <c r="N83" i="14"/>
  <c r="M83" i="14"/>
  <c r="K83" i="14"/>
  <c r="J83" i="14"/>
  <c r="I83" i="14"/>
  <c r="H83" i="14"/>
  <c r="G83" i="14"/>
  <c r="F83" i="14"/>
  <c r="E83" i="14"/>
  <c r="D83" i="14"/>
  <c r="C83" i="14"/>
  <c r="P82" i="14"/>
  <c r="O82" i="14"/>
  <c r="N82" i="14"/>
  <c r="M82" i="14"/>
  <c r="K82" i="14"/>
  <c r="J82" i="14"/>
  <c r="I82" i="14"/>
  <c r="H82" i="14"/>
  <c r="G82" i="14"/>
  <c r="F82" i="14"/>
  <c r="E82" i="14"/>
  <c r="D82" i="14"/>
  <c r="C82" i="14"/>
  <c r="P81" i="14"/>
  <c r="O81" i="14"/>
  <c r="N81" i="14"/>
  <c r="M81" i="14"/>
  <c r="K81" i="14"/>
  <c r="J81" i="14"/>
  <c r="I81" i="14"/>
  <c r="H81" i="14"/>
  <c r="G81" i="14"/>
  <c r="F81" i="14"/>
  <c r="E81" i="14"/>
  <c r="D81" i="14"/>
  <c r="C81" i="14"/>
  <c r="P80" i="14"/>
  <c r="O80" i="14"/>
  <c r="N80" i="14"/>
  <c r="M80" i="14"/>
  <c r="K80" i="14"/>
  <c r="J80" i="14"/>
  <c r="I80" i="14"/>
  <c r="H80" i="14"/>
  <c r="G80" i="14"/>
  <c r="F80" i="14"/>
  <c r="E80" i="14"/>
  <c r="D80" i="14"/>
  <c r="C80" i="14"/>
  <c r="P79" i="14"/>
  <c r="O79" i="14"/>
  <c r="N79" i="14"/>
  <c r="M79" i="14"/>
  <c r="K79" i="14"/>
  <c r="J79" i="14"/>
  <c r="I79" i="14"/>
  <c r="H79" i="14"/>
  <c r="G79" i="14"/>
  <c r="F79" i="14"/>
  <c r="E79" i="14"/>
  <c r="D79" i="14"/>
  <c r="C79" i="14"/>
  <c r="P78" i="14"/>
  <c r="O78" i="14"/>
  <c r="N78" i="14"/>
  <c r="M78" i="14"/>
  <c r="K78" i="14"/>
  <c r="J78" i="14"/>
  <c r="I78" i="14"/>
  <c r="H78" i="14"/>
  <c r="G78" i="14"/>
  <c r="F78" i="14"/>
  <c r="E78" i="14"/>
  <c r="D78" i="14"/>
  <c r="C78" i="14"/>
  <c r="P77" i="14"/>
  <c r="O77" i="14"/>
  <c r="N77" i="14"/>
  <c r="M77" i="14"/>
  <c r="K77" i="14"/>
  <c r="J77" i="14"/>
  <c r="I77" i="14"/>
  <c r="H77" i="14"/>
  <c r="G77" i="14"/>
  <c r="F77" i="14"/>
  <c r="E77" i="14"/>
  <c r="D77" i="14"/>
  <c r="C77" i="14"/>
  <c r="P76" i="14"/>
  <c r="O76" i="14"/>
  <c r="N76" i="14"/>
  <c r="M76" i="14"/>
  <c r="K76" i="14"/>
  <c r="J76" i="14"/>
  <c r="I76" i="14"/>
  <c r="H76" i="14"/>
  <c r="G76" i="14"/>
  <c r="F76" i="14"/>
  <c r="E76" i="14"/>
  <c r="D76" i="14"/>
  <c r="C76" i="14"/>
  <c r="P75" i="14"/>
  <c r="O75" i="14"/>
  <c r="N75" i="14"/>
  <c r="M75" i="14"/>
  <c r="K75" i="14"/>
  <c r="J75" i="14"/>
  <c r="I75" i="14"/>
  <c r="H75" i="14"/>
  <c r="G75" i="14"/>
  <c r="F75" i="14"/>
  <c r="E75" i="14"/>
  <c r="D75" i="14"/>
  <c r="C75" i="14"/>
  <c r="P74" i="14"/>
  <c r="O74" i="14"/>
  <c r="N74" i="14"/>
  <c r="M74" i="14"/>
  <c r="K74" i="14"/>
  <c r="J74" i="14"/>
  <c r="I74" i="14"/>
  <c r="H74" i="14"/>
  <c r="G74" i="14"/>
  <c r="F74" i="14"/>
  <c r="E74" i="14"/>
  <c r="D74" i="14"/>
  <c r="C74" i="14"/>
  <c r="P73" i="14"/>
  <c r="O73" i="14"/>
  <c r="N73" i="14"/>
  <c r="M73" i="14"/>
  <c r="K73" i="14"/>
  <c r="J73" i="14"/>
  <c r="I73" i="14"/>
  <c r="H73" i="14"/>
  <c r="G73" i="14"/>
  <c r="F73" i="14"/>
  <c r="E73" i="14"/>
  <c r="D73" i="14"/>
  <c r="C73" i="14"/>
  <c r="P72" i="14"/>
  <c r="O72" i="14"/>
  <c r="N72" i="14"/>
  <c r="M72" i="14"/>
  <c r="K72" i="14"/>
  <c r="J72" i="14"/>
  <c r="I72" i="14"/>
  <c r="H72" i="14"/>
  <c r="G72" i="14"/>
  <c r="F72" i="14"/>
  <c r="E72" i="14"/>
  <c r="D72" i="14"/>
  <c r="C72" i="14"/>
  <c r="P71" i="14"/>
  <c r="O71" i="14"/>
  <c r="N71" i="14"/>
  <c r="M71" i="14"/>
  <c r="K71" i="14"/>
  <c r="J71" i="14"/>
  <c r="I71" i="14"/>
  <c r="H71" i="14"/>
  <c r="G71" i="14"/>
  <c r="F71" i="14"/>
  <c r="E71" i="14"/>
  <c r="D71" i="14"/>
  <c r="C71" i="14"/>
  <c r="P70" i="14"/>
  <c r="O70" i="14"/>
  <c r="N70" i="14"/>
  <c r="M70" i="14"/>
  <c r="K70" i="14"/>
  <c r="J70" i="14"/>
  <c r="I70" i="14"/>
  <c r="H70" i="14"/>
  <c r="G70" i="14"/>
  <c r="F70" i="14"/>
  <c r="E70" i="14"/>
  <c r="D70" i="14"/>
  <c r="C70" i="14"/>
  <c r="P69" i="14"/>
  <c r="O69" i="14"/>
  <c r="N69" i="14"/>
  <c r="M69" i="14"/>
  <c r="K69" i="14"/>
  <c r="J69" i="14"/>
  <c r="I69" i="14"/>
  <c r="H69" i="14"/>
  <c r="G69" i="14"/>
  <c r="F69" i="14"/>
  <c r="E69" i="14"/>
  <c r="D69" i="14"/>
  <c r="C69" i="14"/>
  <c r="P68" i="14"/>
  <c r="O68" i="14"/>
  <c r="N68" i="14"/>
  <c r="M68" i="14"/>
  <c r="K68" i="14"/>
  <c r="J68" i="14"/>
  <c r="I68" i="14"/>
  <c r="H68" i="14"/>
  <c r="G68" i="14"/>
  <c r="F68" i="14"/>
  <c r="E68" i="14"/>
  <c r="D68" i="14"/>
  <c r="C68" i="14"/>
  <c r="B94" i="14"/>
  <c r="B93" i="14"/>
  <c r="B92" i="14"/>
  <c r="B90" i="14"/>
  <c r="B89" i="14"/>
  <c r="B88" i="14"/>
  <c r="B85" i="14"/>
  <c r="B84" i="14"/>
  <c r="B83" i="14"/>
  <c r="B82" i="14"/>
  <c r="B81" i="14"/>
  <c r="B80" i="14"/>
  <c r="B79" i="14"/>
  <c r="B78" i="14"/>
  <c r="B77" i="14"/>
  <c r="B76" i="14"/>
  <c r="B75" i="14"/>
  <c r="B73" i="14"/>
  <c r="B72" i="14"/>
  <c r="B71" i="14"/>
  <c r="B70" i="14"/>
  <c r="B69" i="14"/>
  <c r="B91" i="14"/>
  <c r="B87" i="14"/>
  <c r="B74" i="14"/>
  <c r="B68" i="14"/>
  <c r="O90" i="7" l="1"/>
  <c r="N90" i="7"/>
  <c r="M90" i="7"/>
  <c r="L90" i="7"/>
  <c r="K90" i="7"/>
  <c r="J90" i="7"/>
  <c r="I90" i="7"/>
  <c r="H90" i="7"/>
  <c r="G90" i="7"/>
  <c r="F90" i="7"/>
  <c r="E90" i="7"/>
  <c r="D90" i="7"/>
  <c r="C90" i="7"/>
  <c r="B90" i="7"/>
  <c r="O89" i="7"/>
  <c r="N89" i="7"/>
  <c r="M89" i="7"/>
  <c r="L89" i="7"/>
  <c r="K89" i="7"/>
  <c r="J89" i="7"/>
  <c r="I89" i="7"/>
  <c r="H89" i="7"/>
  <c r="G89" i="7"/>
  <c r="F89" i="7"/>
  <c r="E89" i="7"/>
  <c r="D89" i="7"/>
  <c r="C89" i="7"/>
  <c r="B89" i="7"/>
  <c r="O88" i="7"/>
  <c r="N88" i="7"/>
  <c r="M88" i="7"/>
  <c r="L88" i="7"/>
  <c r="K88" i="7"/>
  <c r="J88" i="7"/>
  <c r="I88" i="7"/>
  <c r="H88" i="7"/>
  <c r="G88" i="7"/>
  <c r="F88" i="7"/>
  <c r="E88" i="7"/>
  <c r="D88" i="7"/>
  <c r="C88" i="7"/>
  <c r="B88" i="7"/>
  <c r="O87" i="7"/>
  <c r="N87" i="7"/>
  <c r="M87" i="7"/>
  <c r="L87" i="7"/>
  <c r="K87" i="7"/>
  <c r="J87" i="7"/>
  <c r="I87" i="7"/>
  <c r="H87" i="7"/>
  <c r="G87" i="7"/>
  <c r="F87" i="7"/>
  <c r="E87" i="7"/>
  <c r="D87" i="7"/>
  <c r="C87" i="7"/>
  <c r="B87" i="7"/>
  <c r="O86" i="7"/>
  <c r="N86" i="7"/>
  <c r="M86" i="7"/>
  <c r="L86" i="7"/>
  <c r="K86" i="7"/>
  <c r="J86" i="7"/>
  <c r="I86" i="7"/>
  <c r="H86" i="7"/>
  <c r="G86" i="7"/>
  <c r="F86" i="7"/>
  <c r="E86" i="7"/>
  <c r="D86" i="7"/>
  <c r="C86" i="7"/>
  <c r="B86" i="7"/>
  <c r="O85" i="7"/>
  <c r="N85" i="7"/>
  <c r="M85" i="7"/>
  <c r="L85" i="7"/>
  <c r="K85" i="7"/>
  <c r="J85" i="7"/>
  <c r="I85" i="7"/>
  <c r="H85" i="7"/>
  <c r="G85" i="7"/>
  <c r="F85" i="7"/>
  <c r="E85" i="7"/>
  <c r="D85" i="7"/>
  <c r="C85" i="7"/>
  <c r="B85" i="7"/>
  <c r="O84" i="7"/>
  <c r="N84" i="7"/>
  <c r="M84" i="7"/>
  <c r="L84" i="7"/>
  <c r="K84" i="7"/>
  <c r="J84" i="7"/>
  <c r="I84" i="7"/>
  <c r="H84" i="7"/>
  <c r="G84" i="7"/>
  <c r="F84" i="7"/>
  <c r="E84" i="7"/>
  <c r="D84" i="7"/>
  <c r="C84" i="7"/>
  <c r="B84" i="7"/>
  <c r="O83" i="7"/>
  <c r="N83" i="7"/>
  <c r="M83" i="7"/>
  <c r="L83" i="7"/>
  <c r="K83" i="7"/>
  <c r="J83" i="7"/>
  <c r="I83" i="7"/>
  <c r="H83" i="7"/>
  <c r="G83" i="7"/>
  <c r="F83" i="7"/>
  <c r="E83" i="7"/>
  <c r="D83" i="7"/>
  <c r="C83" i="7"/>
  <c r="B83" i="7"/>
  <c r="O81" i="7"/>
  <c r="N81" i="7"/>
  <c r="M81" i="7"/>
  <c r="L81" i="7"/>
  <c r="K81" i="7"/>
  <c r="J81" i="7"/>
  <c r="I81" i="7"/>
  <c r="H81" i="7"/>
  <c r="G81" i="7"/>
  <c r="F81" i="7"/>
  <c r="E81" i="7"/>
  <c r="D81" i="7"/>
  <c r="C81" i="7"/>
  <c r="B81" i="7"/>
  <c r="O80" i="7"/>
  <c r="N80" i="7"/>
  <c r="M80" i="7"/>
  <c r="L80" i="7"/>
  <c r="K80" i="7"/>
  <c r="J80" i="7"/>
  <c r="I80" i="7"/>
  <c r="H80" i="7"/>
  <c r="G80" i="7"/>
  <c r="F80" i="7"/>
  <c r="E80" i="7"/>
  <c r="D80" i="7"/>
  <c r="C80" i="7"/>
  <c r="B80" i="7"/>
  <c r="O79" i="7"/>
  <c r="N79" i="7"/>
  <c r="M79" i="7"/>
  <c r="L79" i="7"/>
  <c r="K79" i="7"/>
  <c r="J79" i="7"/>
  <c r="I79" i="7"/>
  <c r="H79" i="7"/>
  <c r="G79" i="7"/>
  <c r="F79" i="7"/>
  <c r="E79" i="7"/>
  <c r="D79" i="7"/>
  <c r="C79" i="7"/>
  <c r="B79" i="7"/>
  <c r="O78" i="7"/>
  <c r="N78" i="7"/>
  <c r="M78" i="7"/>
  <c r="L78" i="7"/>
  <c r="K78" i="7"/>
  <c r="J78" i="7"/>
  <c r="I78" i="7"/>
  <c r="H78" i="7"/>
  <c r="G78" i="7"/>
  <c r="F78" i="7"/>
  <c r="E78" i="7"/>
  <c r="D78" i="7"/>
  <c r="C78" i="7"/>
  <c r="B78" i="7"/>
  <c r="O77" i="7"/>
  <c r="N77" i="7"/>
  <c r="M77" i="7"/>
  <c r="L77" i="7"/>
  <c r="K77" i="7"/>
  <c r="J77" i="7"/>
  <c r="I77" i="7"/>
  <c r="H77" i="7"/>
  <c r="G77" i="7"/>
  <c r="F77" i="7"/>
  <c r="E77" i="7"/>
  <c r="D77" i="7"/>
  <c r="C77" i="7"/>
  <c r="B77" i="7"/>
  <c r="O76" i="7"/>
  <c r="N76" i="7"/>
  <c r="M76" i="7"/>
  <c r="L76" i="7"/>
  <c r="K76" i="7"/>
  <c r="J76" i="7"/>
  <c r="I76" i="7"/>
  <c r="H76" i="7"/>
  <c r="G76" i="7"/>
  <c r="F76" i="7"/>
  <c r="E76" i="7"/>
  <c r="D76" i="7"/>
  <c r="C76" i="7"/>
  <c r="B76" i="7"/>
  <c r="O75" i="7"/>
  <c r="N75" i="7"/>
  <c r="M75" i="7"/>
  <c r="L75" i="7"/>
  <c r="K75" i="7"/>
  <c r="J75" i="7"/>
  <c r="I75" i="7"/>
  <c r="H75" i="7"/>
  <c r="G75" i="7"/>
  <c r="F75" i="7"/>
  <c r="E75" i="7"/>
  <c r="D75" i="7"/>
  <c r="C75" i="7"/>
  <c r="B75" i="7"/>
  <c r="O74" i="7"/>
  <c r="N74" i="7"/>
  <c r="M74" i="7"/>
  <c r="L74" i="7"/>
  <c r="K74" i="7"/>
  <c r="J74" i="7"/>
  <c r="I74" i="7"/>
  <c r="H74" i="7"/>
  <c r="G74" i="7"/>
  <c r="F74" i="7"/>
  <c r="E74" i="7"/>
  <c r="D74" i="7"/>
  <c r="C74" i="7"/>
  <c r="B74" i="7"/>
  <c r="O73" i="7"/>
  <c r="N73" i="7"/>
  <c r="M73" i="7"/>
  <c r="L73" i="7"/>
  <c r="K73" i="7"/>
  <c r="J73" i="7"/>
  <c r="I73" i="7"/>
  <c r="H73" i="7"/>
  <c r="G73" i="7"/>
  <c r="F73" i="7"/>
  <c r="E73" i="7"/>
  <c r="D73" i="7"/>
  <c r="C73" i="7"/>
  <c r="B73" i="7"/>
  <c r="O72" i="7"/>
  <c r="N72" i="7"/>
  <c r="M72" i="7"/>
  <c r="L72" i="7"/>
  <c r="K72" i="7"/>
  <c r="J72" i="7"/>
  <c r="I72" i="7"/>
  <c r="H72" i="7"/>
  <c r="G72" i="7"/>
  <c r="F72" i="7"/>
  <c r="E72" i="7"/>
  <c r="D72" i="7"/>
  <c r="C72" i="7"/>
  <c r="B72" i="7"/>
  <c r="O71" i="7"/>
  <c r="N71" i="7"/>
  <c r="M71" i="7"/>
  <c r="L71" i="7"/>
  <c r="K71" i="7"/>
  <c r="J71" i="7"/>
  <c r="I71" i="7"/>
  <c r="H71" i="7"/>
  <c r="G71" i="7"/>
  <c r="F71" i="7"/>
  <c r="E71" i="7"/>
  <c r="D71" i="7"/>
  <c r="C71" i="7"/>
  <c r="B71" i="7"/>
  <c r="O70" i="7"/>
  <c r="N70" i="7"/>
  <c r="M70" i="7"/>
  <c r="L70" i="7"/>
  <c r="K70" i="7"/>
  <c r="J70" i="7"/>
  <c r="I70" i="7"/>
  <c r="H70" i="7"/>
  <c r="G70" i="7"/>
  <c r="F70" i="7"/>
  <c r="E70" i="7"/>
  <c r="D70" i="7"/>
  <c r="C70" i="7"/>
  <c r="B70" i="7"/>
  <c r="O69" i="7"/>
  <c r="N69" i="7"/>
  <c r="M69" i="7"/>
  <c r="L69" i="7"/>
  <c r="K69" i="7"/>
  <c r="J69" i="7"/>
  <c r="I69" i="7"/>
  <c r="H69" i="7"/>
  <c r="G69" i="7"/>
  <c r="F69" i="7"/>
  <c r="E69" i="7"/>
  <c r="D69" i="7"/>
  <c r="C69" i="7"/>
  <c r="B69" i="7"/>
  <c r="O68" i="7"/>
  <c r="N68" i="7"/>
  <c r="M68" i="7"/>
  <c r="L68" i="7"/>
  <c r="K68" i="7"/>
  <c r="J68" i="7"/>
  <c r="I68" i="7"/>
  <c r="H68" i="7"/>
  <c r="G68" i="7"/>
  <c r="F68" i="7"/>
  <c r="E68" i="7"/>
  <c r="D68" i="7"/>
  <c r="C68" i="7"/>
  <c r="B68" i="7"/>
  <c r="O67" i="7"/>
  <c r="N67" i="7"/>
  <c r="M67" i="7"/>
  <c r="L67" i="7"/>
  <c r="K67" i="7"/>
  <c r="J67" i="7"/>
  <c r="I67" i="7"/>
  <c r="H67" i="7"/>
  <c r="G67" i="7"/>
  <c r="F67" i="7"/>
  <c r="E67" i="7"/>
  <c r="D67" i="7"/>
  <c r="C67" i="7"/>
  <c r="B67" i="7"/>
  <c r="O66" i="7"/>
  <c r="N66" i="7"/>
  <c r="M66" i="7"/>
  <c r="L66" i="7"/>
  <c r="K66" i="7"/>
  <c r="J66" i="7"/>
  <c r="I66" i="7"/>
  <c r="H66" i="7"/>
  <c r="G66" i="7"/>
  <c r="F66" i="7"/>
  <c r="E66" i="7"/>
  <c r="D66" i="7"/>
  <c r="C66" i="7"/>
  <c r="B66" i="7"/>
  <c r="O65" i="7"/>
  <c r="N65" i="7"/>
  <c r="M65" i="7"/>
  <c r="L65" i="7"/>
  <c r="K65" i="7"/>
  <c r="J65" i="7"/>
  <c r="I65" i="7"/>
  <c r="H65" i="7"/>
  <c r="G65" i="7"/>
  <c r="F65" i="7"/>
  <c r="E65" i="7"/>
  <c r="D65" i="7"/>
  <c r="C65" i="7"/>
  <c r="B65" i="7"/>
  <c r="O64" i="7"/>
  <c r="N64" i="7"/>
  <c r="M64" i="7"/>
  <c r="L64" i="7"/>
  <c r="K64" i="7"/>
  <c r="J64" i="7"/>
  <c r="I64" i="7"/>
  <c r="H64" i="7"/>
  <c r="G64" i="7"/>
  <c r="F64" i="7"/>
  <c r="E64" i="7"/>
  <c r="D64" i="7"/>
  <c r="C64" i="7"/>
  <c r="B64" i="7"/>
  <c r="B49" i="37"/>
  <c r="B58" i="37" s="1"/>
  <c r="C49" i="37"/>
  <c r="C57" i="37" s="1"/>
  <c r="D49" i="37"/>
  <c r="D59" i="37" s="1"/>
  <c r="E49" i="37"/>
  <c r="E59" i="37" s="1"/>
  <c r="F49" i="37"/>
  <c r="F59" i="37" s="1"/>
  <c r="G49" i="37"/>
  <c r="G59" i="37" s="1"/>
  <c r="H49" i="37"/>
  <c r="H57" i="37" s="1"/>
  <c r="I49" i="37"/>
  <c r="I57" i="37" s="1"/>
  <c r="J49" i="37"/>
  <c r="J58" i="37" s="1"/>
  <c r="K49" i="37"/>
  <c r="K58" i="37" s="1"/>
  <c r="L49" i="37"/>
  <c r="L59" i="37" s="1"/>
  <c r="M49" i="37"/>
  <c r="M59" i="37" s="1"/>
  <c r="N49" i="37"/>
  <c r="N59" i="37" s="1"/>
  <c r="O49" i="37"/>
  <c r="O59" i="37" s="1"/>
  <c r="B51" i="37"/>
  <c r="C52" i="37"/>
  <c r="D53" i="37"/>
  <c r="E55" i="37"/>
  <c r="F51" i="37"/>
  <c r="G55" i="37"/>
  <c r="H52" i="37"/>
  <c r="I54" i="37"/>
  <c r="J55" i="37"/>
  <c r="K55" i="37"/>
  <c r="M51" i="37"/>
  <c r="N52" i="37"/>
  <c r="O53" i="37"/>
  <c r="O27" i="37"/>
  <c r="N27" i="37"/>
  <c r="L27" i="37"/>
  <c r="G27" i="37"/>
  <c r="F27" i="37"/>
  <c r="D27" i="37"/>
  <c r="B27" i="37"/>
  <c r="M26" i="37"/>
  <c r="J26" i="37"/>
  <c r="I26" i="37"/>
  <c r="E26" i="37"/>
  <c r="B26" i="37"/>
  <c r="O25" i="37"/>
  <c r="M25" i="37"/>
  <c r="J25" i="37"/>
  <c r="H25" i="37"/>
  <c r="G25" i="37"/>
  <c r="E25" i="37"/>
  <c r="B25" i="37"/>
  <c r="O23" i="37"/>
  <c r="N23" i="37"/>
  <c r="M23" i="37"/>
  <c r="I23" i="37"/>
  <c r="H23" i="37"/>
  <c r="G23" i="37"/>
  <c r="F23" i="37"/>
  <c r="E23" i="37"/>
  <c r="D23" i="37"/>
  <c r="C23" i="37"/>
  <c r="B23" i="37"/>
  <c r="O22" i="37"/>
  <c r="N22" i="37"/>
  <c r="M22" i="37"/>
  <c r="I22" i="37"/>
  <c r="H22" i="37"/>
  <c r="G22" i="37"/>
  <c r="F22" i="37"/>
  <c r="E22" i="37"/>
  <c r="D22" i="37"/>
  <c r="C22" i="37"/>
  <c r="B22" i="37"/>
  <c r="O21" i="37"/>
  <c r="N21" i="37"/>
  <c r="M21" i="37"/>
  <c r="I21" i="37"/>
  <c r="H21" i="37"/>
  <c r="G21" i="37"/>
  <c r="F21" i="37"/>
  <c r="E21" i="37"/>
  <c r="D21" i="37"/>
  <c r="C21" i="37"/>
  <c r="B21" i="37"/>
  <c r="O20" i="37"/>
  <c r="N20" i="37"/>
  <c r="M20" i="37"/>
  <c r="I20" i="37"/>
  <c r="H20" i="37"/>
  <c r="G20" i="37"/>
  <c r="F20" i="37"/>
  <c r="E20" i="37"/>
  <c r="D20" i="37"/>
  <c r="C20" i="37"/>
  <c r="B20" i="37"/>
  <c r="O19" i="37"/>
  <c r="N19" i="37"/>
  <c r="M19" i="37"/>
  <c r="K19" i="37"/>
  <c r="I19" i="37"/>
  <c r="H19" i="37"/>
  <c r="G19" i="37"/>
  <c r="F19" i="37"/>
  <c r="E19" i="37"/>
  <c r="D19" i="37"/>
  <c r="C19" i="37"/>
  <c r="B19" i="37"/>
  <c r="C27" i="37"/>
  <c r="D25" i="37"/>
  <c r="E27" i="37"/>
  <c r="F26" i="37"/>
  <c r="G26" i="37"/>
  <c r="H27" i="37"/>
  <c r="I27" i="37"/>
  <c r="J27" i="37"/>
  <c r="K27" i="37"/>
  <c r="L25" i="37"/>
  <c r="M27" i="37"/>
  <c r="N26" i="37"/>
  <c r="O26" i="37"/>
  <c r="J23" i="37"/>
  <c r="K23" i="37"/>
  <c r="O51" i="3"/>
  <c r="N51" i="3"/>
  <c r="M51" i="3"/>
  <c r="L51" i="3"/>
  <c r="K51" i="3"/>
  <c r="J51" i="3"/>
  <c r="I51" i="3"/>
  <c r="H51" i="3"/>
  <c r="G51" i="3"/>
  <c r="F51" i="3"/>
  <c r="E51" i="3"/>
  <c r="D51" i="3"/>
  <c r="C51" i="3"/>
  <c r="B51" i="3"/>
  <c r="O50" i="3"/>
  <c r="M50" i="3"/>
  <c r="G50" i="3"/>
  <c r="E50" i="3"/>
  <c r="D50" i="3"/>
  <c r="O49" i="3"/>
  <c r="N49" i="3"/>
  <c r="M49" i="3"/>
  <c r="I49" i="3"/>
  <c r="H49" i="3"/>
  <c r="G49" i="3"/>
  <c r="F49" i="3"/>
  <c r="E49" i="3"/>
  <c r="D49" i="3"/>
  <c r="C49" i="3"/>
  <c r="B49" i="3"/>
  <c r="O48" i="3"/>
  <c r="N48" i="3"/>
  <c r="M48" i="3"/>
  <c r="J48" i="3"/>
  <c r="I48" i="3"/>
  <c r="H48" i="3"/>
  <c r="G48" i="3"/>
  <c r="F48" i="3"/>
  <c r="E48" i="3"/>
  <c r="D48" i="3"/>
  <c r="C48" i="3"/>
  <c r="B48" i="3"/>
  <c r="O47" i="3"/>
  <c r="N47" i="3"/>
  <c r="M47" i="3"/>
  <c r="L47" i="3"/>
  <c r="K47" i="3"/>
  <c r="J47" i="3"/>
  <c r="I47" i="3"/>
  <c r="H47" i="3"/>
  <c r="G47" i="3"/>
  <c r="F47" i="3"/>
  <c r="E47" i="3"/>
  <c r="D47" i="3"/>
  <c r="C47" i="3"/>
  <c r="B47" i="3"/>
  <c r="O46" i="3"/>
  <c r="N46" i="3"/>
  <c r="M46" i="3"/>
  <c r="L46" i="3"/>
  <c r="K46" i="3"/>
  <c r="J46" i="3"/>
  <c r="I46" i="3"/>
  <c r="H46" i="3"/>
  <c r="G46" i="3"/>
  <c r="F46" i="3"/>
  <c r="E46" i="3"/>
  <c r="D46" i="3"/>
  <c r="C46" i="3"/>
  <c r="B46" i="3"/>
  <c r="O21" i="3"/>
  <c r="N21" i="3"/>
  <c r="M21" i="3"/>
  <c r="L21" i="3"/>
  <c r="K21" i="3"/>
  <c r="J21" i="3"/>
  <c r="I21" i="3"/>
  <c r="H21" i="3"/>
  <c r="G21" i="3"/>
  <c r="F21" i="3"/>
  <c r="E21" i="3"/>
  <c r="D21" i="3"/>
  <c r="C21" i="3"/>
  <c r="B21" i="3"/>
  <c r="O20" i="3"/>
  <c r="M20" i="3"/>
  <c r="G20" i="3"/>
  <c r="E20" i="3"/>
  <c r="D20" i="3"/>
  <c r="O19" i="3"/>
  <c r="N19" i="3"/>
  <c r="M19" i="3"/>
  <c r="I19" i="3"/>
  <c r="H19" i="3"/>
  <c r="G19" i="3"/>
  <c r="F19" i="3"/>
  <c r="E19" i="3"/>
  <c r="D19" i="3"/>
  <c r="C19" i="3"/>
  <c r="B19" i="3"/>
  <c r="O18" i="3"/>
  <c r="N18" i="3"/>
  <c r="M18" i="3"/>
  <c r="J18" i="3"/>
  <c r="I18" i="3"/>
  <c r="H18" i="3"/>
  <c r="G18" i="3"/>
  <c r="F18" i="3"/>
  <c r="E18" i="3"/>
  <c r="D18" i="3"/>
  <c r="C18" i="3"/>
  <c r="B18" i="3"/>
  <c r="O17" i="3"/>
  <c r="N17" i="3"/>
  <c r="M17" i="3"/>
  <c r="L17" i="3"/>
  <c r="K17" i="3"/>
  <c r="J17" i="3"/>
  <c r="I17" i="3"/>
  <c r="H17" i="3"/>
  <c r="G17" i="3"/>
  <c r="F17" i="3"/>
  <c r="E17" i="3"/>
  <c r="D17" i="3"/>
  <c r="C17" i="3"/>
  <c r="B17" i="3"/>
  <c r="O16" i="3"/>
  <c r="N16" i="3"/>
  <c r="M16" i="3"/>
  <c r="L16" i="3"/>
  <c r="K16" i="3"/>
  <c r="J16" i="3"/>
  <c r="I16" i="3"/>
  <c r="H16" i="3"/>
  <c r="G16" i="3"/>
  <c r="F16" i="3"/>
  <c r="E16" i="3"/>
  <c r="D16" i="3"/>
  <c r="C16" i="3"/>
  <c r="B16" i="3"/>
  <c r="I58" i="37" l="1"/>
  <c r="F58" i="37"/>
  <c r="E58" i="37"/>
  <c r="N57" i="37"/>
  <c r="K59" i="37"/>
  <c r="L57" i="37"/>
  <c r="H59" i="37"/>
  <c r="F57" i="37"/>
  <c r="C59" i="37"/>
  <c r="E57" i="37"/>
  <c r="N58" i="37"/>
  <c r="D57" i="37"/>
  <c r="M58" i="37"/>
  <c r="C55" i="37"/>
  <c r="N51" i="37"/>
  <c r="E51" i="37"/>
  <c r="N54" i="37"/>
  <c r="G51" i="37"/>
  <c r="G54" i="37"/>
  <c r="G52" i="37"/>
  <c r="D54" i="37"/>
  <c r="D51" i="37"/>
  <c r="F53" i="37"/>
  <c r="E53" i="37"/>
  <c r="C53" i="37"/>
  <c r="M52" i="37"/>
  <c r="G57" i="37"/>
  <c r="O57" i="37"/>
  <c r="H58" i="37"/>
  <c r="B59" i="37"/>
  <c r="J59" i="37"/>
  <c r="M57" i="37"/>
  <c r="G58" i="37"/>
  <c r="O58" i="37"/>
  <c r="I59" i="37"/>
  <c r="K57" i="37"/>
  <c r="B57" i="37"/>
  <c r="J57" i="37"/>
  <c r="D58" i="37"/>
  <c r="L58" i="37"/>
  <c r="C58" i="37"/>
  <c r="F55" i="37"/>
  <c r="F52" i="37"/>
  <c r="C54" i="37"/>
  <c r="B52" i="37"/>
  <c r="N53" i="37"/>
  <c r="O55" i="37"/>
  <c r="C51" i="37"/>
  <c r="O51" i="37"/>
  <c r="G53" i="37"/>
  <c r="C25" i="37"/>
  <c r="K25" i="37"/>
  <c r="D26" i="37"/>
  <c r="L26" i="37"/>
  <c r="I25" i="37"/>
  <c r="C26" i="37"/>
  <c r="K26" i="37"/>
  <c r="F25" i="37"/>
  <c r="N25" i="37"/>
  <c r="H26" i="37"/>
  <c r="I51" i="37"/>
  <c r="H54" i="37"/>
  <c r="D55" i="37"/>
  <c r="H51" i="37"/>
  <c r="E52" i="37"/>
  <c r="B53" i="37"/>
  <c r="M53" i="37"/>
  <c r="N55" i="37"/>
  <c r="D52" i="37"/>
  <c r="O52" i="37"/>
  <c r="I53" i="37"/>
  <c r="F54" i="37"/>
  <c r="B55" i="37"/>
  <c r="M55" i="37"/>
  <c r="H53" i="37"/>
  <c r="E54" i="37"/>
  <c r="O54" i="37"/>
  <c r="I55" i="37"/>
  <c r="H55" i="37"/>
  <c r="M54" i="37"/>
  <c r="I52" i="37"/>
  <c r="B54" i="37"/>
  <c r="J54" i="37"/>
  <c r="K51" i="37"/>
  <c r="J51" i="37"/>
  <c r="J53" i="37"/>
  <c r="J22" i="37"/>
  <c r="J19" i="37"/>
  <c r="J21" i="37"/>
</calcChain>
</file>

<file path=xl/sharedStrings.xml><?xml version="1.0" encoding="utf-8"?>
<sst xmlns="http://schemas.openxmlformats.org/spreadsheetml/2006/main" count="11667" uniqueCount="996">
  <si>
    <t>recettes réelles de fonctionnement</t>
  </si>
  <si>
    <t xml:space="preserve">Epargne brute : excédent des recettes réelles de fonctionnement sur les dépenses réelles de fonctionnement. </t>
  </si>
  <si>
    <t>T 5.1</t>
  </si>
  <si>
    <t>T 5.2</t>
  </si>
  <si>
    <t>T 5.3</t>
  </si>
  <si>
    <t>T 5.4</t>
  </si>
  <si>
    <t>En nombre d'années</t>
  </si>
  <si>
    <t>T 5.5</t>
  </si>
  <si>
    <r>
      <t>Dépenses réelles totales</t>
    </r>
    <r>
      <rPr>
        <sz val="10"/>
        <color indexed="12"/>
        <rFont val="Arial"/>
        <family val="2"/>
      </rPr>
      <t xml:space="preserve"> hors gestion active de la dette :</t>
    </r>
    <r>
      <rPr>
        <sz val="10"/>
        <rFont val="Arial"/>
        <family val="2"/>
      </rPr>
      <t xml:space="preserve"> </t>
    </r>
    <r>
      <rPr>
        <sz val="10"/>
        <rFont val="Arial"/>
        <family val="2"/>
      </rPr>
      <t>somme des dépenses réelles de fonctionnement et des dépenses réelles d'investissement.</t>
    </r>
  </si>
  <si>
    <r>
      <t xml:space="preserve">Recettes réelles totales </t>
    </r>
    <r>
      <rPr>
        <sz val="10"/>
        <color indexed="12"/>
        <rFont val="Arial"/>
        <family val="2"/>
      </rPr>
      <t>hors gestion active de la dette :</t>
    </r>
    <r>
      <rPr>
        <sz val="10"/>
        <rFont val="Arial"/>
        <family val="2"/>
      </rPr>
      <t xml:space="preserve"> sommes des recettes de fonctionnement et des recettes réelles d'investissement.</t>
    </r>
  </si>
  <si>
    <t>Sources et définitions des grandeurs comptables utilisées</t>
  </si>
  <si>
    <t>6 – Emprunts réalisés hors gestion active de la dette / population</t>
  </si>
  <si>
    <t>Niveau des dépenses d'investissement réalisées, en euros par habitant.</t>
  </si>
  <si>
    <t>Epargne brute : excédent des recettes réelles de fonctionnement sur les dépenses réelles de fonctionnement.</t>
  </si>
  <si>
    <t>Emprunts réalisés : recettes du compte 16 calculées hors gestion active de la dette.</t>
  </si>
  <si>
    <t>Produit des emprunts réalisés, en euros par habitant.</t>
  </si>
  <si>
    <t>Evaluation de l'effort d'équipement, en euros par habitant.</t>
  </si>
  <si>
    <t>Parmi les communes touristiques, on distingue les catégories suivantes :</t>
  </si>
  <si>
    <t>Population</t>
  </si>
  <si>
    <t>T 2.1</t>
  </si>
  <si>
    <t>T 2.2</t>
  </si>
  <si>
    <t>T 2.3</t>
  </si>
  <si>
    <t xml:space="preserve">           - supports de stations de sports d'hiver</t>
  </si>
  <si>
    <t>en %</t>
  </si>
  <si>
    <t>T 3</t>
  </si>
  <si>
    <t>T 4.1</t>
  </si>
  <si>
    <t>T 4.2</t>
  </si>
  <si>
    <t>T 4.3</t>
  </si>
  <si>
    <t>T 4.4</t>
  </si>
  <si>
    <t>T 4.5</t>
  </si>
  <si>
    <t>T 4.6</t>
  </si>
  <si>
    <t>T 4.7</t>
  </si>
  <si>
    <t>T 4.8</t>
  </si>
  <si>
    <t>Part des dépenses réelles de fonctionnement affectée aux frais de personnel.</t>
  </si>
  <si>
    <t>Les dépenses d'investissement sont calculées hors gestion active de la dette.</t>
  </si>
  <si>
    <t>Moins</t>
  </si>
  <si>
    <t>De 500</t>
  </si>
  <si>
    <t>De 2 000</t>
  </si>
  <si>
    <t>De 3 500</t>
  </si>
  <si>
    <t>De 5 000</t>
  </si>
  <si>
    <t>à moins de</t>
  </si>
  <si>
    <t>communes</t>
  </si>
  <si>
    <t>10 000 hab.</t>
  </si>
  <si>
    <t>habitants</t>
  </si>
  <si>
    <t>2 000 hab.</t>
  </si>
  <si>
    <t>3 500 hab.</t>
  </si>
  <si>
    <t>5 000 hab.</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</si>
  <si>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</si>
  <si>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</si>
  <si>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</si>
  <si>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</si>
  <si>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</si>
  <si>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</si>
  <si>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</si>
  <si>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</si>
  <si>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</si>
  <si>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</si>
  <si>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</si>
  <si>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</si>
  <si>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</si>
  <si>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</si>
  <si>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</si>
  <si>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</si>
  <si>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</si>
  <si>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</si>
  <si>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</si>
  <si>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Rhône-Alpes</t>
  </si>
  <si>
    <t xml:space="preserve">France entière </t>
  </si>
  <si>
    <t>Strates</t>
  </si>
  <si>
    <t>Nombre</t>
  </si>
  <si>
    <t xml:space="preserve">de </t>
  </si>
  <si>
    <t>d'habitants</t>
  </si>
  <si>
    <t>De 500 à moins de 2 000 habitants</t>
  </si>
  <si>
    <t>De 2 000 à moins de 3 500 habitants</t>
  </si>
  <si>
    <t>De 3 500 à moins de 5 000 habitants</t>
  </si>
  <si>
    <t>De 5 000 à moins de 10 000 habitants</t>
  </si>
  <si>
    <t>Communes de moins de 10 000 habitants</t>
  </si>
  <si>
    <t>Ensemble</t>
  </si>
  <si>
    <r>
      <t>FA</t>
    </r>
    <r>
      <rPr>
        <sz val="8"/>
        <rFont val="Arial"/>
        <family val="2"/>
      </rPr>
      <t xml:space="preserve">: Fiscalité Additionnelle ; </t>
    </r>
    <r>
      <rPr>
        <b/>
        <sz val="8"/>
        <rFont val="Arial"/>
        <family val="2"/>
      </rPr>
      <t>FPU</t>
    </r>
    <r>
      <rPr>
        <sz val="8"/>
        <rFont val="Arial"/>
        <family val="2"/>
      </rPr>
      <t>: Fiscalité Professionnelle Unique ;</t>
    </r>
  </si>
  <si>
    <t>Impôts et taxes</t>
  </si>
  <si>
    <t>En millions d'euros</t>
  </si>
  <si>
    <t>Hors gestion active de la dette</t>
  </si>
  <si>
    <t>Evolutions en %</t>
  </si>
  <si>
    <t>communes de</t>
  </si>
  <si>
    <t>T 1.1</t>
  </si>
  <si>
    <t>T 1.2</t>
  </si>
  <si>
    <t>T 1.3</t>
  </si>
  <si>
    <t>T 1.4</t>
  </si>
  <si>
    <t xml:space="preserve">Communes de moins </t>
  </si>
  <si>
    <t>de 10 000 habitants</t>
  </si>
  <si>
    <t>France entière</t>
  </si>
  <si>
    <t>Métropole</t>
  </si>
  <si>
    <t>Ile-de-France</t>
  </si>
  <si>
    <t>Provence-Alpes-Côte d'Azur</t>
  </si>
  <si>
    <t>Outre-Mer</t>
  </si>
  <si>
    <t>- à une CU à FA</t>
  </si>
  <si>
    <t>- à une CC à FA</t>
  </si>
  <si>
    <t>- à une CC à FPU</t>
  </si>
  <si>
    <t>En €/hab.</t>
  </si>
  <si>
    <t>En %</t>
  </si>
  <si>
    <t>Part relative des ventes de produits, prestations de services, marchandises dans le total des recettes de fonctionnement.</t>
  </si>
  <si>
    <t>Evaluation de l'endettement total en fin d'exercice, en euros par habitant.</t>
  </si>
  <si>
    <t>-</t>
  </si>
  <si>
    <t xml:space="preserve">Département des Etudes et Statistiques Locales - DGCL </t>
  </si>
  <si>
    <t>►</t>
  </si>
  <si>
    <t>:</t>
  </si>
  <si>
    <t>Abréviations :</t>
  </si>
  <si>
    <t>- M€ : millions d'€</t>
  </si>
  <si>
    <t>- n.s. : non-significatif</t>
  </si>
  <si>
    <t>- n.d. : non-disponible</t>
  </si>
  <si>
    <t>de 10 000 à moins de  20 000 habitants</t>
  </si>
  <si>
    <t>de 20 000 à moins de  50 000 habitants</t>
  </si>
  <si>
    <t>de 50 000 à moins de 100 000 habitants</t>
  </si>
  <si>
    <t>100 000 habitants et plus</t>
  </si>
  <si>
    <t>De 200 à moins de 500 habitants</t>
  </si>
  <si>
    <t>De 100 à moins de 200 habitants</t>
  </si>
  <si>
    <t xml:space="preserve">Moins de 100 habitants </t>
  </si>
  <si>
    <t>Ensemble des communes (y compris Paris)</t>
  </si>
  <si>
    <t>moyenne des</t>
  </si>
  <si>
    <t>budgets</t>
  </si>
  <si>
    <t>communaux</t>
  </si>
  <si>
    <t>des communes</t>
  </si>
  <si>
    <t>Population des</t>
  </si>
  <si>
    <t>de 100</t>
  </si>
  <si>
    <t>De 100</t>
  </si>
  <si>
    <t>200 hab.</t>
  </si>
  <si>
    <t>De 200</t>
  </si>
  <si>
    <t>500 hab.</t>
  </si>
  <si>
    <t>De 10 000</t>
  </si>
  <si>
    <t>De 20 000</t>
  </si>
  <si>
    <t>De 50 000</t>
  </si>
  <si>
    <t>20 000 hab.</t>
  </si>
  <si>
    <t>50 000 hab.</t>
  </si>
  <si>
    <t>100 000 hab.</t>
  </si>
  <si>
    <t>et plus</t>
  </si>
  <si>
    <t>Grand Est</t>
  </si>
  <si>
    <t>Normandie</t>
  </si>
  <si>
    <t>Occitanie</t>
  </si>
  <si>
    <t>Île-de-France</t>
  </si>
  <si>
    <t>10 000 hab. et plus</t>
  </si>
  <si>
    <t>des</t>
  </si>
  <si>
    <t>de 10 000 hab.</t>
  </si>
  <si>
    <t>totale des</t>
  </si>
  <si>
    <t>REGIONS</t>
  </si>
  <si>
    <t>moins de 10 000 hab.</t>
  </si>
  <si>
    <t xml:space="preserve"> communes de</t>
  </si>
  <si>
    <t xml:space="preserve">communes de moins </t>
  </si>
  <si>
    <t>Nombre d'habitants par commune</t>
  </si>
  <si>
    <t>Taille moyenne des</t>
  </si>
  <si>
    <t>Taille</t>
  </si>
  <si>
    <t>Strate des communes</t>
  </si>
  <si>
    <t xml:space="preserve">    - Autres communes touristiques de montagne </t>
  </si>
  <si>
    <t xml:space="preserve">    - Autres communes touristiques </t>
  </si>
  <si>
    <t xml:space="preserve">    - Communes de montagne</t>
  </si>
  <si>
    <t xml:space="preserve">    - Communes hors montagne</t>
  </si>
  <si>
    <t>Budgets des communes appartenant à :</t>
  </si>
  <si>
    <t xml:space="preserve"> Communes rurales</t>
  </si>
  <si>
    <t xml:space="preserve">  CC à FPU</t>
  </si>
  <si>
    <t xml:space="preserve">  CC à FA</t>
  </si>
  <si>
    <t xml:space="preserve"> Communes urbaines</t>
  </si>
  <si>
    <t>Nombre d'habitants des communes appartenant à :</t>
  </si>
  <si>
    <t>Pourcentage d'habitants des communes appartenant à :</t>
  </si>
  <si>
    <t>T 1.5</t>
  </si>
  <si>
    <t>DÉPENSES DE FONCTIONNEMENT (1)</t>
  </si>
  <si>
    <t>Achats et charges externes</t>
  </si>
  <si>
    <t>Frais de personnel</t>
  </si>
  <si>
    <t>Charges financières</t>
  </si>
  <si>
    <t>Dépenses d'intervention</t>
  </si>
  <si>
    <t>Autres dépenses de fonctionnement</t>
  </si>
  <si>
    <t>RECETTES DE FONCTIONNEMENT (2)</t>
  </si>
  <si>
    <t>- Impôts locaux</t>
  </si>
  <si>
    <t>- Autres impôts et taxes</t>
  </si>
  <si>
    <t>Concours de l'État</t>
  </si>
  <si>
    <t>- DGF</t>
  </si>
  <si>
    <t>- Autres dotations</t>
  </si>
  <si>
    <t>Subventions reçues et participations</t>
  </si>
  <si>
    <t>Ventes de biens et services</t>
  </si>
  <si>
    <t>Autres recettes de fonctionnement</t>
  </si>
  <si>
    <t>Épargne brute (3) = (2)-(1)</t>
  </si>
  <si>
    <t>Épargne nette = (3)-(8)</t>
  </si>
  <si>
    <t>DÉPENSES D'INVESTISSEMENT hors remboursements (4)</t>
  </si>
  <si>
    <t>Dépenses d'équipement</t>
  </si>
  <si>
    <t>Subventions d'équipement versées</t>
  </si>
  <si>
    <t>Autres depenses d'investissement</t>
  </si>
  <si>
    <t>RECETTES D'INVESTISSEMENT hors emprunts (5)</t>
  </si>
  <si>
    <t>FCTVA</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</si>
  <si>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</si>
  <si>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</si>
  <si>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</si>
  <si>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</si>
  <si>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</si>
  <si>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</si>
  <si>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</si>
  <si>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</si>
  <si>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</si>
  <si>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</si>
  <si>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</si>
  <si>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</si>
  <si>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</si>
  <si>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</si>
  <si>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</si>
  <si>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Opérations réelles</t>
  </si>
  <si>
    <t>(dont : fiscalité reversée)</t>
  </si>
  <si>
    <t>Structure de fonctionnement</t>
  </si>
  <si>
    <t>Structure d'investissement</t>
  </si>
  <si>
    <t>Source : DGFiP-Comptes de gestion ; budgets principaux - opérations réelles. Calculs DGCL. Montants calculés hors gestion active de la dette.</t>
  </si>
  <si>
    <t xml:space="preserve"> En €/habitant</t>
  </si>
  <si>
    <t>Habitants décomptés selon la population totale de l'Insee</t>
  </si>
  <si>
    <t>En milliers d'habitants</t>
  </si>
  <si>
    <t>Liste des 11 ratios</t>
  </si>
  <si>
    <t>Pour les communes de 3 500 habitants et plus, les données synthétiques sur la situation financière de la collectivité, prévues par l’article L. 2313-1 du code général des collectivités territoriales (CGCT), comprennent 11 ratios définis à l’article R. 2313-1. Ces ratios sont aussi calculés pour les groupements à fiscalité propre, les départements (articles L. 3313-1 et R. 3313-1) et les régions (articles L. 4313-2 et R. 4313-1). Toutefois, le ratio 8, qui correspond au coefficient de mobilisation du potentiel fiscal, n’est plus calculé.</t>
  </si>
  <si>
    <t>Les ratios 1 à 6 sont exprimés en euros par habitant : la population utilisée est la population totale légale en vigueur de l'année.</t>
  </si>
  <si>
    <t>Les ratios 7 à 11 sont exprimés en pourcentage.</t>
  </si>
  <si>
    <t xml:space="preserve">           - autres communes de montagne</t>
  </si>
  <si>
    <t xml:space="preserve">           - autres communes touristiques</t>
  </si>
  <si>
    <t xml:space="preserve">           - communes rurales</t>
  </si>
  <si>
    <t>en € / habitant «DGF»</t>
  </si>
  <si>
    <t>Données financières en opérations réelles</t>
  </si>
  <si>
    <t xml:space="preserve">      dont :</t>
  </si>
  <si>
    <t xml:space="preserve">           - communes urbaines</t>
  </si>
  <si>
    <t>Total des communes rurales et urbaines</t>
  </si>
  <si>
    <t xml:space="preserve">          - communes de montagne touristiques</t>
  </si>
  <si>
    <t xml:space="preserve">          - communes de montagne non touristiques</t>
  </si>
  <si>
    <t>Ensemble des</t>
  </si>
  <si>
    <r>
      <rPr>
        <b/>
        <sz val="10"/>
        <rFont val="Arial"/>
        <family val="2"/>
      </rPr>
      <t>R9</t>
    </r>
    <r>
      <rPr>
        <sz val="10"/>
        <rFont val="Arial"/>
        <family val="2"/>
      </rPr>
      <t xml:space="preserve"> : Marge d'autofinancement courant (MAC)=(DRF+Remboursement de dette) / RRF</t>
    </r>
  </si>
  <si>
    <r>
      <rPr>
        <b/>
        <sz val="10"/>
        <rFont val="Arial"/>
        <family val="2"/>
      </rPr>
      <t xml:space="preserve">R7 </t>
    </r>
    <r>
      <rPr>
        <sz val="10"/>
        <rFont val="Arial"/>
        <family val="2"/>
      </rPr>
      <t>: Dépenses de personnel / dépenses réelles de fonctionnement (DRF)</t>
    </r>
  </si>
  <si>
    <t>Budget de fonctionnement</t>
  </si>
  <si>
    <t>Budget d'investissement</t>
  </si>
  <si>
    <t>calculs sur les montants en € courant</t>
  </si>
  <si>
    <t xml:space="preserve">Ratios </t>
  </si>
  <si>
    <t>Budgets des</t>
  </si>
  <si>
    <t xml:space="preserve">Communes </t>
  </si>
  <si>
    <t>Communes de</t>
  </si>
  <si>
    <t xml:space="preserve">de moins </t>
  </si>
  <si>
    <t>Communes</t>
  </si>
  <si>
    <t xml:space="preserve">       -  : néant</t>
  </si>
  <si>
    <t>Symbole :</t>
  </si>
  <si>
    <t>(dépenses réelles de fonctionnement+remboursement de dette) / recettes réelles de fonctionnement</t>
  </si>
  <si>
    <t xml:space="preserve"> et dépenses pour compte de tiers / recettes réelles de fonctionnement</t>
  </si>
  <si>
    <t>T 5.6</t>
  </si>
  <si>
    <t>Niveau des recettes d'investissement réalisées, en euros par habitant.</t>
  </si>
  <si>
    <t>Strates de communes</t>
  </si>
  <si>
    <t>France métropolitaine</t>
  </si>
  <si>
    <t>et dépenses pour compte de tiers / population</t>
  </si>
  <si>
    <t xml:space="preserve"> Les dépenses d'investissement sont calculées hors gestion active de la dette.</t>
  </si>
  <si>
    <t>Les recettes d'investissement sont calculées hors gestion active de la dette.</t>
  </si>
  <si>
    <t>Dépenses de fonctionnement :</t>
  </si>
  <si>
    <t>Dépenses d'investissement :</t>
  </si>
  <si>
    <t>Dépenses de fonctionnement : débit net du compte 6 hormis les comptes 675, 676 et 68</t>
  </si>
  <si>
    <t>Achats et charges externes : débit net des comptes 60, 61, 62, excepté les comptes 621, 6031</t>
  </si>
  <si>
    <t>Ratio (R1) de l'article L.2313-1 du CGCT</t>
  </si>
  <si>
    <t>Ratio (R7) de l'article L.2313-1 du CGCT</t>
  </si>
  <si>
    <t>Charges financières : débit net du compte 66</t>
  </si>
  <si>
    <t>Autres dépenses de fonctionnement : par déduction des dépenses de fonctionnement précédentes</t>
  </si>
  <si>
    <t>Emprunts réalisés :  crédit du compte 16 excepté les comptes 169, 1645 et 1688</t>
  </si>
  <si>
    <t>FCTVA : recette du compte 10222</t>
  </si>
  <si>
    <t>Emprunts réalisés : cfrédits du compte 16 calculées hors gestion active de la dette.</t>
  </si>
  <si>
    <t>Ratio R9 de l'article L.2313-1 du CGCT</t>
  </si>
  <si>
    <t>Ratio R11 de l'article L.2313-1 du CGCT</t>
  </si>
  <si>
    <t>Part des dépenses réelles de fonctionnement affectée aux autres dépenses de fonctionnement.</t>
  </si>
  <si>
    <t>Part relative des impôts locaux dans le total des recettes réelles de fonctionnement.</t>
  </si>
  <si>
    <t>Part relative de la dotation globale de fonctionnement dans le total des recettes réelles de fonctionnement.</t>
  </si>
  <si>
    <t>Niveau des recettes d'investissement réalisées hors emprunts, en euros par habitant.</t>
  </si>
  <si>
    <t>Ratio (R3) de l'article L.2313-1 du CGCT</t>
  </si>
  <si>
    <t>Ratio (R4) de l'article L.2313-1 du CGCT</t>
  </si>
  <si>
    <t>Ratio (R10) de l'article L.2313-1 du CGCT</t>
  </si>
  <si>
    <t>Ratio (R5) de l'article L.2313-1 du CGCT</t>
  </si>
  <si>
    <t>(b) Il s'agit des 5 départements d'outre-mer (y compris Mayotte).</t>
  </si>
  <si>
    <t>moyenne</t>
  </si>
  <si>
    <t>d'une</t>
  </si>
  <si>
    <t>commune</t>
  </si>
  <si>
    <t>en milliers</t>
  </si>
  <si>
    <t>Nombre total</t>
  </si>
  <si>
    <t>(a) Il s'agit des communes des 5 départements d'outre-mer (y compris Mayotte).</t>
  </si>
  <si>
    <t xml:space="preserve">REGIONS </t>
  </si>
  <si>
    <t>Habitants comptés selon la population totale de l'Insee</t>
  </si>
  <si>
    <t xml:space="preserve">  non membre d'un groupement fiscalisé</t>
  </si>
  <si>
    <t xml:space="preserve"> Total</t>
  </si>
  <si>
    <t xml:space="preserve"> Total </t>
  </si>
  <si>
    <r>
      <t xml:space="preserve">En nombre de communes </t>
    </r>
    <r>
      <rPr>
        <i/>
        <vertAlign val="superscript"/>
        <sz val="10"/>
        <rFont val="Arial"/>
        <family val="2"/>
      </rPr>
      <t>(a)</t>
    </r>
  </si>
  <si>
    <t>(a) Il s'agit, plus précisément, du nombre de budgets principaux de communes.</t>
  </si>
  <si>
    <t>Part des communes non touristiques appartenant à :</t>
  </si>
  <si>
    <t>Proportion d'habitants «DGF» des communes non touristiques appartenant à:</t>
  </si>
  <si>
    <t>Nombre de communes appartenant à :</t>
  </si>
  <si>
    <t>Proportion des communes appartenant à :</t>
  </si>
  <si>
    <t>En nombre d'habitants</t>
  </si>
  <si>
    <t xml:space="preserve">Dette au 31 décembre (12) </t>
  </si>
  <si>
    <t>communes en</t>
  </si>
  <si>
    <t>(a) Les communes touristiques concernent uniquement la France métropolitaine.</t>
  </si>
  <si>
    <t xml:space="preserve">DÉPENSES DE FONCTIONNEMENT </t>
  </si>
  <si>
    <t xml:space="preserve">RECETTES DE FONCTIONNEMENT </t>
  </si>
  <si>
    <t xml:space="preserve">DÉPENSES D'INVESTISSEMENT hors remboursements </t>
  </si>
  <si>
    <t xml:space="preserve">RECETTES D'INVESTISSEMENT hors emprunts </t>
  </si>
  <si>
    <t>RECETTES DE FONCTIONNEMENT</t>
  </si>
  <si>
    <t>DÉPENSES DE FONCTIONNEMENT</t>
  </si>
  <si>
    <t>DÉPENSES D'INVESTISSEMENT hors remboursements</t>
  </si>
  <si>
    <t>RECETTES D'INVESTISSEMENT hors emprunts</t>
  </si>
  <si>
    <t>communes en France</t>
  </si>
  <si>
    <t>(y compris DOM)</t>
  </si>
  <si>
    <t>(a) Habitants comptés selon la population totale de l'Insee</t>
  </si>
  <si>
    <t>(a) Les communes de montagne concernent aussi les départements d'Outre-Mer (DOM), mais ici, on se restreint à la France métropolitaine pour avoir une comparaison cohérente avec les communes touristiques.</t>
  </si>
  <si>
    <t>T 5.2.a – Dépenses réelles de fonctionnement / population</t>
  </si>
  <si>
    <t>T 5.2.b – Achats et charges externes / dépenses réelles de fonctionnement</t>
  </si>
  <si>
    <t>T 5.2.c – (R7) : Frais de personnel / dépenses réelles de fonctionnement</t>
  </si>
  <si>
    <t>T 5.2.d - Dépenses d'intervention / dépenses réelles de fonctionnement</t>
  </si>
  <si>
    <t>T 5.2.e - Charges financières / dépenses réelles de fonctionnement</t>
  </si>
  <si>
    <t>Part des dépenses réelles de fonctionnement affectée aux charges financières.</t>
  </si>
  <si>
    <t>T 5.2.f - Autres dépenses de fonctionnement / dépenses réelles de fonctionnement</t>
  </si>
  <si>
    <t>T 5.3.a - (R3) : Recettes réelles de fonctionnement / population</t>
  </si>
  <si>
    <t>T 5.3.b - Impôts et taxes / population</t>
  </si>
  <si>
    <t>Niveau hors remboursements de dette, en euros par habitant.</t>
  </si>
  <si>
    <t>T 5.4.a bis – Dépenses réelles d'investissement hors remboursements / population</t>
  </si>
  <si>
    <t>T 5.4.b – Dépenses d'équipement / population</t>
  </si>
  <si>
    <t xml:space="preserve">T 5.4.b bis – (R4) : Dépenses d'équipement y compris travaux en régie </t>
  </si>
  <si>
    <t>T 5.5.a bis – Recettes réelles d'investissement hors emprunts / population</t>
  </si>
  <si>
    <t>T 5.6.b – Annuité de la dette / population</t>
  </si>
  <si>
    <t>L'annuité de la dette comprend les remboursements de dettes, soit le débit du compte 16 excepté les comptes 169, 1645 et 1688</t>
  </si>
  <si>
    <t>Intérêt des emprunts et dettes : débit net du compte 6611</t>
  </si>
  <si>
    <t>et les charges d'intérêts des emprunts et dettes (débit net du compte 6611)</t>
  </si>
  <si>
    <t>Champ : France entière (France métropolitaine et DOM).</t>
  </si>
  <si>
    <r>
      <t xml:space="preserve">Ensemble des communes </t>
    </r>
    <r>
      <rPr>
        <i/>
        <vertAlign val="superscript"/>
        <sz val="10"/>
        <rFont val="Arial"/>
        <family val="2"/>
      </rPr>
      <t>(c)</t>
    </r>
  </si>
  <si>
    <r>
      <t xml:space="preserve">communes touristiques </t>
    </r>
    <r>
      <rPr>
        <b/>
        <vertAlign val="superscript"/>
        <sz val="10"/>
        <rFont val="Arial"/>
        <family val="2"/>
      </rPr>
      <t>(d)</t>
    </r>
  </si>
  <si>
    <r>
      <t xml:space="preserve">           - communes du littoral maritime </t>
    </r>
    <r>
      <rPr>
        <vertAlign val="superscript"/>
        <sz val="10"/>
        <rFont val="Arial"/>
        <family val="2"/>
      </rPr>
      <t>(e)</t>
    </r>
  </si>
  <si>
    <r>
      <t xml:space="preserve">communes rurales/urbaines </t>
    </r>
    <r>
      <rPr>
        <b/>
        <vertAlign val="superscript"/>
        <sz val="10"/>
        <rFont val="Arial"/>
        <family val="2"/>
      </rPr>
      <t>(c)</t>
    </r>
  </si>
  <si>
    <t>(d) Les communes touristiques concernent uniquement la France métropolitaine.</t>
  </si>
  <si>
    <t>(e) Le montant élevé pour les communes touristiques du littoral maritime de moins de 100 habitants est dû à la présence de la commune atypique du Mont-Saint-Michel.</t>
  </si>
  <si>
    <t>(dont: fiscalité reversée)</t>
  </si>
  <si>
    <t>Source: DGFiP-Comptes de gestion ; budgets principaux - opérations réelles. Calculs DGCL. Montants calculés hors gestion active de la dette.</t>
  </si>
  <si>
    <t>Parmi les communes touristiques, on distingue les catégories suivantes:</t>
  </si>
  <si>
    <t>Communes touristiques du littoral maritime: ce sont les communes touristiques appartenant également à la liste des communes du littoral maritime. Cette liste comprend les communes de bord de mer et les communes d'estuaires, en aval de la limite transversale de la mer (source: Institut Français de l'Environnement).</t>
  </si>
  <si>
    <t>Communes touristiques de montagne: Les communes de montagne sont repérées à l'aide du classement en zone défavorisée réalisé par le Ministère de l'Agriculture. Les communes retenues sont celles qui sont entièrement classées "montagne" ou "haute montagne" et en métropole (source: Ministère de l'Agriculture, de la pêche, de la ruralité et de l'aménagement du territoire).</t>
  </si>
  <si>
    <t>Communes touristiques "supports de station de sports d'hiver": ce sont les communes touristiques également classées comme "supports de stations de sports d'hiver". Ces dernières sont définies à partir de la capacité d'hébergement et de la présence de remontées mécaniques. Les  critères de sélection des communes touristiques conduisent à exclure du champ d'étude les communes dont l'activité liée au tourisme d'hiver est mineure (faible capacité d'hébergement et nombre réduit de remontées mécaniques) (source: Service d'Etudes d'Aménagement Touristique de la Montagne).</t>
  </si>
  <si>
    <t>T 5.6.e - (R9) : Marge d'autofinancement courant (MAC) :</t>
  </si>
  <si>
    <t>T 5.3.c - Impôts et taxes / Recettes réelles de fonctionnement</t>
  </si>
  <si>
    <t>T 5.3.d - Impôts locaux / recettes réelles de fonctionnement</t>
  </si>
  <si>
    <t>T 5.3.e - Concours et dotations de l'Etat / recettes réelles de fonctionnement</t>
  </si>
  <si>
    <t>T 5.3.f - Dotation globale de fonctionnement / recettes réelles de fonctionnement</t>
  </si>
  <si>
    <t>T 5.3.g - Ventes de produits, prestations de services, marchandises /</t>
  </si>
  <si>
    <t>T 5.3.h – Taux d'épargne brute : épargne brute / recettes réelles de fonctionnement</t>
  </si>
  <si>
    <t>L'analyse traite séparément les communes de France métropolitaine et les communes des cinq départements d'outre-mer en raison de leurs spécificités. Les communes touristiques de France métropolitaine, dont celles du littoral maritime et celles "supports de stations de sports d'hiver", les communes "rurales "et "urbaines", ainsi que les communes de montagne non touristiques sont aussi analysées séparément pour leur particularité.</t>
  </si>
  <si>
    <t>Frais de personnel : débit net des comptes 621, 631, 633, 64</t>
  </si>
  <si>
    <t>T 5.4.c – (R10) Taux d'équipement : dépenses d'équipement y compris travaux en régie</t>
  </si>
  <si>
    <r>
      <rPr>
        <b/>
        <sz val="10"/>
        <color rgb="FF0000FF"/>
        <rFont val="Arial"/>
        <family val="2"/>
      </rPr>
      <t xml:space="preserve">Communes touristiques du littoral maritime : </t>
    </r>
    <r>
      <rPr>
        <sz val="10"/>
        <rFont val="Arial"/>
        <family val="2"/>
      </rPr>
      <t>ce sont les communes touristiques appartenant également à la liste des communes du littoral maritime. Cette liste comprend les communes de bord de mer et les communes d'estuaires, en aval de la limite transversale de la mer (source : Institut Français de l'Environnement).</t>
    </r>
  </si>
  <si>
    <r>
      <rPr>
        <b/>
        <sz val="10"/>
        <color rgb="FF0000FF"/>
        <rFont val="Arial"/>
        <family val="2"/>
      </rPr>
      <t>Communes touristiques de montagne :</t>
    </r>
    <r>
      <rPr>
        <b/>
        <sz val="10"/>
        <rFont val="Arial"/>
        <family val="2"/>
      </rPr>
      <t xml:space="preserve"> </t>
    </r>
    <r>
      <rPr>
        <sz val="10"/>
        <rFont val="Arial"/>
        <family val="2"/>
      </rPr>
      <t>Les communes de montagne sont repérées à l'aide du classement en zone défavorisée réalisé par le Ministère de l'Agriculture. Les communes retenues sont celles qui sont entièrement classées "montagne" ou "haute montagne" et en métropole (source : Ministère de l'Agriculture, de la pêche, de la ruralité et de l'aménagement du territoire).</t>
    </r>
  </si>
  <si>
    <r>
      <rPr>
        <b/>
        <sz val="10"/>
        <color rgb="FF0000FF"/>
        <rFont val="Arial"/>
        <family val="2"/>
      </rPr>
      <t>Communes touristiques "supports de station de sports d'hiver" :</t>
    </r>
    <r>
      <rPr>
        <b/>
        <sz val="10"/>
        <rFont val="Arial"/>
        <family val="2"/>
      </rPr>
      <t xml:space="preserve"> </t>
    </r>
    <r>
      <rPr>
        <sz val="10"/>
        <rFont val="Arial"/>
        <family val="2"/>
      </rPr>
      <t>ce sont les communes touristiques également classées comme "supports de stations de sports d'hiver". Ces dernières sont définies à partir de la capacité d'hébergement et de la présence de remontées mécaniques. Les  critères de sélection des communes touristiques conduisent à exclure du champ d'étude les communes dont l'activité liée au tourisme d'hiver est mineure (faible capacité d'hébergement et nombre réduit de remontées mécaniques) (source : Service d'Etudes d'Aménagement Touristique de la Montagne).</t>
    </r>
  </si>
  <si>
    <r>
      <rPr>
        <b/>
        <sz val="10"/>
        <color rgb="FF0000FF"/>
        <rFont val="Arial"/>
        <family val="2"/>
      </rPr>
      <t>Les communes classées en zone de montagne :</t>
    </r>
    <r>
      <rPr>
        <sz val="10"/>
        <rFont val="Arial"/>
        <family val="2"/>
      </rPr>
      <t xml:space="preserve"> 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r>
  </si>
  <si>
    <t>Sources et définitions des grandeurs comptables et de population utilisées</t>
  </si>
  <si>
    <r>
      <rPr>
        <b/>
        <sz val="10"/>
        <color rgb="FF0000FF"/>
        <rFont val="Arial"/>
        <family val="2"/>
      </rPr>
      <t>France entière :</t>
    </r>
    <r>
      <rPr>
        <sz val="10"/>
        <rFont val="Arial"/>
        <family val="2"/>
      </rPr>
      <t xml:space="preserve"> ensemble constitué de la France métropolitaine et des départements d'Outre-mer y compris Mayotte.</t>
    </r>
  </si>
  <si>
    <r>
      <rPr>
        <u/>
        <sz val="10"/>
        <color rgb="FF0000FF"/>
        <rFont val="Arial"/>
        <family val="2"/>
      </rPr>
      <t>À noter</t>
    </r>
    <r>
      <rPr>
        <sz val="10"/>
        <color rgb="FF0000FF"/>
        <rFont val="Arial"/>
        <family val="2"/>
      </rPr>
      <t xml:space="preserve"> :</t>
    </r>
    <r>
      <rPr>
        <sz val="10"/>
        <color rgb="FF000000"/>
        <rFont val="Arial"/>
        <family val="2"/>
      </rPr>
      <t xml:space="preserve"> pour la détermination des montants de dépenses ou recettes réelles de fonctionnement à retenir pour le calcul des ratios, les reversements de fiscalité liés au FNGIR et aux différents fonds de péréquation horizontale sont comptabilisés en moindres recettes.</t>
    </r>
  </si>
  <si>
    <r>
      <rPr>
        <sz val="10"/>
        <color rgb="FF0000FF"/>
        <rFont val="Arial"/>
        <family val="2"/>
      </rPr>
      <t xml:space="preserve">• </t>
    </r>
    <r>
      <rPr>
        <u/>
        <sz val="10"/>
        <color rgb="FF0000FF"/>
        <rFont val="Arial"/>
        <family val="2"/>
      </rPr>
      <t>Ratio 2 bis</t>
    </r>
    <r>
      <rPr>
        <sz val="10"/>
        <color rgb="FF0000FF"/>
        <rFont val="Arial"/>
        <family val="2"/>
      </rPr>
      <t xml:space="preserve"> = produit net des impositions directes / population :</t>
    </r>
    <r>
      <rPr>
        <sz val="10"/>
        <rFont val="Arial"/>
        <family val="2"/>
      </rPr>
      <t xml:space="preserve"> en plus des impositions directes, ce ratio intègre les prélèvements pour reversements de fiscalité et la fiscalité reversée aux communes par les groupements à fiscalité propre.</t>
    </r>
  </si>
  <si>
    <r>
      <rPr>
        <sz val="10"/>
        <color rgb="FF0000FF"/>
        <rFont val="Arial"/>
        <family val="2"/>
      </rPr>
      <t xml:space="preserve">• </t>
    </r>
    <r>
      <rPr>
        <u/>
        <sz val="10"/>
        <color rgb="FF0000FF"/>
        <rFont val="Arial"/>
        <family val="2"/>
      </rPr>
      <t>Ratio 3</t>
    </r>
    <r>
      <rPr>
        <sz val="10"/>
        <color rgb="FF0000FF"/>
        <rFont val="Arial"/>
        <family val="2"/>
      </rPr>
      <t xml:space="preserve"> = recettes réelles de fonctionnement (RRF) / population :</t>
    </r>
    <r>
      <rPr>
        <sz val="10"/>
        <rFont val="Arial"/>
        <family val="2"/>
      </rPr>
      <t xml:space="preserve"> montant total des recettes de fonctionnement en mouvements réels. Ressources dont dispose la collectivité, à comparer aux dépenses de fonctionnement dans leur rythme de croissance.</t>
    </r>
  </si>
  <si>
    <r>
      <rPr>
        <sz val="10"/>
        <color rgb="FF0000FF"/>
        <rFont val="Arial"/>
        <family val="2"/>
      </rPr>
      <t xml:space="preserve">• </t>
    </r>
    <r>
      <rPr>
        <u/>
        <sz val="10"/>
        <color rgb="FF0000FF"/>
        <rFont val="Arial"/>
        <family val="2"/>
      </rPr>
      <t>Ratio 5</t>
    </r>
    <r>
      <rPr>
        <sz val="10"/>
        <color rgb="FF0000FF"/>
        <rFont val="Arial"/>
        <family val="2"/>
      </rPr>
      <t xml:space="preserve"> = dette / population :</t>
    </r>
    <r>
      <rPr>
        <sz val="10"/>
        <rFont val="Arial"/>
        <family val="2"/>
      </rPr>
      <t xml:space="preserve"> capital restant dû au 31 décembre de l’exercice. Endettement d’une collectivité à compléter avec un ratio de capacité de désendettement (dette / épargne brute) et le taux d’endettement (ratio 11).</t>
    </r>
  </si>
  <si>
    <r>
      <rPr>
        <sz val="10"/>
        <color rgb="FF0000FF"/>
        <rFont val="Arial"/>
        <family val="2"/>
      </rPr>
      <t xml:space="preserve">• </t>
    </r>
    <r>
      <rPr>
        <u/>
        <sz val="10"/>
        <color rgb="FF0000FF"/>
        <rFont val="Arial"/>
        <family val="2"/>
      </rPr>
      <t>Ratio 7</t>
    </r>
    <r>
      <rPr>
        <sz val="10"/>
        <color rgb="FF0000FF"/>
        <rFont val="Arial"/>
        <family val="2"/>
      </rPr>
      <t xml:space="preserve"> = dépenses de personnel / DRF :</t>
    </r>
    <r>
      <rPr>
        <sz val="10"/>
        <color rgb="FF000000"/>
        <rFont val="Arial"/>
        <family val="2"/>
      </rPr>
      <t xml:space="preserve"> mesure la charge de personnel de la collectivité ; c’est un coefficient de rigidité car c’est une dépense incompressible à court terme, quelle que soit la population de la collectivité.</t>
    </r>
  </si>
  <si>
    <r>
      <rPr>
        <sz val="10"/>
        <color rgb="FF0000FF"/>
        <rFont val="Arial"/>
        <family val="2"/>
      </rPr>
      <t xml:space="preserve">• </t>
    </r>
    <r>
      <rPr>
        <u/>
        <sz val="10"/>
        <color rgb="FF0000FF"/>
        <rFont val="Arial"/>
        <family val="2"/>
      </rPr>
      <t>Ratio 11</t>
    </r>
    <r>
      <rPr>
        <sz val="10"/>
        <color rgb="FF0000FF"/>
        <rFont val="Arial"/>
        <family val="2"/>
      </rPr>
      <t xml:space="preserve"> = dette / RRF = taux d’endettement :</t>
    </r>
    <r>
      <rPr>
        <sz val="10"/>
        <rFont val="Arial"/>
        <family val="2"/>
      </rPr>
      <t xml:space="preserve"> mesure la charge de la dette d’une collectivité relativement à ses ressources.</t>
    </r>
  </si>
  <si>
    <t>Annexe 1</t>
  </si>
  <si>
    <t>Annexe 2</t>
  </si>
  <si>
    <t>Annexe 3</t>
  </si>
  <si>
    <t>Définitions des ratios financiers obligatoires</t>
  </si>
  <si>
    <t>Zonages et classifications utilisés</t>
  </si>
  <si>
    <r>
      <rPr>
        <b/>
        <sz val="10"/>
        <color rgb="FF0000FF"/>
        <rFont val="Arial"/>
        <family val="2"/>
      </rPr>
      <t xml:space="preserve">Les communes touristiques : </t>
    </r>
    <r>
      <rPr>
        <sz val="10"/>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 Ministère de l'Intérieur, DGCL). La dotation touristique se fondait sur la capacité d'accueil et d'hébergement de la commune. Les communes touristiques concernent uniquement la France métropolitaine.</t>
    </r>
  </si>
  <si>
    <r>
      <t>Nombre total des communes touristiques</t>
    </r>
    <r>
      <rPr>
        <b/>
        <vertAlign val="superscript"/>
        <sz val="10"/>
        <rFont val="Arial"/>
        <family val="2"/>
      </rPr>
      <t>(b)</t>
    </r>
  </si>
  <si>
    <r>
      <t>Part des communes touristiques</t>
    </r>
    <r>
      <rPr>
        <b/>
        <i/>
        <vertAlign val="superscript"/>
        <sz val="10"/>
        <rFont val="Arial"/>
        <family val="2"/>
      </rPr>
      <t>(b)</t>
    </r>
    <r>
      <rPr>
        <b/>
        <i/>
        <sz val="10"/>
        <rFont val="Arial"/>
        <family val="2"/>
      </rPr>
      <t xml:space="preserve"> appartenant à :</t>
    </r>
  </si>
  <si>
    <t>(b) Les communes touristiques concernent uniquement la France métropolitaine.</t>
  </si>
  <si>
    <r>
      <t>Nombre total d'habitants «DGF» des communes touristiques</t>
    </r>
    <r>
      <rPr>
        <b/>
        <vertAlign val="superscript"/>
        <sz val="10"/>
        <rFont val="Arial"/>
        <family val="2"/>
      </rPr>
      <t>(b)</t>
    </r>
  </si>
  <si>
    <r>
      <t>Proportion d'habitants «DGF» des communes touristiques</t>
    </r>
    <r>
      <rPr>
        <b/>
        <i/>
        <vertAlign val="superscript"/>
        <sz val="10"/>
        <rFont val="Arial"/>
        <family val="2"/>
      </rPr>
      <t>(b)</t>
    </r>
    <r>
      <rPr>
        <b/>
        <i/>
        <sz val="10"/>
        <rFont val="Arial"/>
        <family val="2"/>
      </rPr>
      <t xml:space="preserve"> appartenant à :</t>
    </r>
  </si>
  <si>
    <t>(a) Il s'agit, plus précisément, du nombre de budgets principaux de communes présents dans le fichier des comptes de gestion.</t>
  </si>
  <si>
    <t>(e) Les communes touristiques concernent uniquement la France métropolitaine.</t>
  </si>
  <si>
    <t>(f) Le montant élevé pour les communes touristiques du littoral maritime de moins de 100 habitants est dû à la présence de la commune atypique du Mont-Saint-Michel.</t>
  </si>
  <si>
    <r>
      <t xml:space="preserve">Ensemble des communes </t>
    </r>
    <r>
      <rPr>
        <i/>
        <vertAlign val="superscript"/>
        <sz val="10"/>
        <rFont val="Arial"/>
        <family val="2"/>
      </rPr>
      <t>(d)</t>
    </r>
  </si>
  <si>
    <r>
      <t xml:space="preserve">communes touristiques </t>
    </r>
    <r>
      <rPr>
        <b/>
        <vertAlign val="superscript"/>
        <sz val="10"/>
        <rFont val="Arial"/>
        <family val="2"/>
      </rPr>
      <t>(e)</t>
    </r>
  </si>
  <si>
    <r>
      <t xml:space="preserve">           - communes du littoral maritime </t>
    </r>
    <r>
      <rPr>
        <vertAlign val="superscript"/>
        <sz val="10"/>
        <rFont val="Arial"/>
        <family val="2"/>
      </rPr>
      <t>(f)</t>
    </r>
  </si>
  <si>
    <r>
      <t xml:space="preserve">communes rurales/urbaines </t>
    </r>
    <r>
      <rPr>
        <b/>
        <vertAlign val="superscript"/>
        <sz val="10"/>
        <rFont val="Arial"/>
        <family val="2"/>
      </rPr>
      <t>(d)</t>
    </r>
  </si>
  <si>
    <r>
      <t xml:space="preserve">communes non touristiques </t>
    </r>
    <r>
      <rPr>
        <b/>
        <vertAlign val="superscript"/>
        <sz val="10"/>
        <rFont val="Arial"/>
        <family val="2"/>
      </rPr>
      <t>(f)</t>
    </r>
  </si>
  <si>
    <r>
      <rPr>
        <sz val="10"/>
        <color rgb="FF0000FF"/>
        <rFont val="Arial"/>
        <family val="2"/>
      </rPr>
      <t xml:space="preserve">• </t>
    </r>
    <r>
      <rPr>
        <u/>
        <sz val="10"/>
        <color rgb="FF0000FF"/>
        <rFont val="Arial"/>
        <family val="2"/>
      </rPr>
      <t>Ratio 6</t>
    </r>
    <r>
      <rPr>
        <sz val="10"/>
        <color rgb="FF0000FF"/>
        <rFont val="Arial"/>
        <family val="2"/>
      </rPr>
      <t xml:space="preserve"> = dotation globale de fonctionnement (DGF) / population :</t>
    </r>
    <r>
      <rPr>
        <sz val="10"/>
        <color rgb="FF000000"/>
        <rFont val="Arial"/>
        <family val="2"/>
      </rPr>
      <t xml:space="preserve"> recettes du compte 741 en mouvements réels. Part de la contribution de l’État au fonctionnement de la collectivité.</t>
    </r>
  </si>
  <si>
    <t>T 4.9</t>
  </si>
  <si>
    <t>T 4.10</t>
  </si>
  <si>
    <r>
      <t xml:space="preserve">(b) On se restreint ici à la France métropolitaine pour les communes non touristiques afin de pouvoir effectuer une comparaison cohérente avec les communes touristiques (les communes des DOM n'étant pas classées </t>
    </r>
    <r>
      <rPr>
        <sz val="10"/>
        <color theme="1"/>
        <rFont val="Calibri"/>
        <family val="2"/>
      </rPr>
      <t>«</t>
    </r>
    <r>
      <rPr>
        <i/>
        <sz val="10"/>
        <color theme="1"/>
        <rFont val="Arial"/>
        <family val="2"/>
      </rPr>
      <t>touristiques</t>
    </r>
    <r>
      <rPr>
        <sz val="10"/>
        <color theme="1"/>
        <rFont val="Calibri"/>
        <family val="2"/>
      </rPr>
      <t>»</t>
    </r>
    <r>
      <rPr>
        <i/>
        <sz val="10"/>
        <color theme="1"/>
        <rFont val="Arial"/>
        <family val="2"/>
      </rPr>
      <t>).</t>
    </r>
  </si>
  <si>
    <t>(a) On se restreint ici à la France métropolitaine pour les communes non touristiques afin de pouvoir effectuer une comparaison cohérente avec les communes touristiques (les communes des DOM n'étant pas classées «touristiques»).</t>
  </si>
  <si>
    <t>Évaluation des dépenses de fonctionnement, en euros par habitant.</t>
  </si>
  <si>
    <t>Part des dépenses réelles de fonctionnement affectée aux achats et charges externes.</t>
  </si>
  <si>
    <t>Subventions d'équipement versées : débit du compte 204</t>
  </si>
  <si>
    <t>Rapport entre les subventions d'équipement versées et les dépenses d'investissement.</t>
  </si>
  <si>
    <t>Dotations et subventions d'équipement : crédit des comptes 13, 102 excepté les comptes 139, 1027, 10222, 10229</t>
  </si>
  <si>
    <r>
      <t>Epargne brute :</t>
    </r>
    <r>
      <rPr>
        <sz val="10"/>
        <rFont val="Arial"/>
        <family val="2"/>
      </rPr>
      <t xml:space="preserve"> excédent des recettes réelles de fonctionnement sur les dépenses réelles de fonctionnement. </t>
    </r>
  </si>
  <si>
    <t>Nombre de</t>
  </si>
  <si>
    <t xml:space="preserve"> communes</t>
  </si>
  <si>
    <r>
      <t xml:space="preserve">  CU ou métropoles</t>
    </r>
    <r>
      <rPr>
        <vertAlign val="superscript"/>
        <sz val="10"/>
        <rFont val="Arial"/>
        <family val="2"/>
      </rPr>
      <t>(c)</t>
    </r>
  </si>
  <si>
    <r>
      <t xml:space="preserve">  CU ou métropoles</t>
    </r>
    <r>
      <rPr>
        <vertAlign val="superscript"/>
        <sz val="10"/>
        <rFont val="Arial"/>
        <family val="2"/>
      </rPr>
      <t>(a)</t>
    </r>
  </si>
  <si>
    <t xml:space="preserve"> de 10 000 hab. </t>
  </si>
  <si>
    <r>
      <t xml:space="preserve">montagne et tourisme </t>
    </r>
    <r>
      <rPr>
        <b/>
        <vertAlign val="superscript"/>
        <sz val="10"/>
        <rFont val="Arial"/>
        <family val="2"/>
      </rPr>
      <t>(f)</t>
    </r>
  </si>
  <si>
    <t xml:space="preserve">          - communes non touristiques et hors montagne</t>
  </si>
  <si>
    <r>
      <t xml:space="preserve">montagne et tourisme </t>
    </r>
    <r>
      <rPr>
        <b/>
        <vertAlign val="superscript"/>
        <sz val="10"/>
        <rFont val="Arial"/>
        <family val="2"/>
      </rPr>
      <t>(g)</t>
    </r>
  </si>
  <si>
    <r>
      <t xml:space="preserve">          - communes touristiques et hors montagne </t>
    </r>
    <r>
      <rPr>
        <vertAlign val="superscript"/>
        <sz val="10"/>
        <rFont val="Arial"/>
        <family val="2"/>
      </rPr>
      <t>(e)</t>
    </r>
  </si>
  <si>
    <t>T 5.1.a – Dépenses réelles totales / population</t>
  </si>
  <si>
    <t>T 5.1.b – Dépenses réelles totales hors remboursements de dettes / population</t>
  </si>
  <si>
    <t>Part des dépenses réelles de fonctionnement affectée aux dépenses d'intervention.</t>
  </si>
  <si>
    <t xml:space="preserve">    - Communes touristiques du littoral maritime</t>
  </si>
  <si>
    <t xml:space="preserve">    - Communes touristiques "supports de station de sport d'hiver" </t>
  </si>
  <si>
    <r>
      <t xml:space="preserve">Outre-Mer </t>
    </r>
    <r>
      <rPr>
        <b/>
        <i/>
        <vertAlign val="superscript"/>
        <sz val="10"/>
        <rFont val="Arial"/>
        <family val="2"/>
      </rPr>
      <t>(b)</t>
    </r>
  </si>
  <si>
    <r>
      <t xml:space="preserve">France entière </t>
    </r>
    <r>
      <rPr>
        <b/>
        <vertAlign val="superscript"/>
        <sz val="10"/>
        <rFont val="Arial"/>
        <family val="2"/>
      </rPr>
      <t>(c)</t>
    </r>
  </si>
  <si>
    <r>
      <t xml:space="preserve">Outre-Mer </t>
    </r>
    <r>
      <rPr>
        <b/>
        <i/>
        <vertAlign val="superscript"/>
        <sz val="10"/>
        <rFont val="Arial"/>
        <family val="2"/>
      </rPr>
      <t>(a)</t>
    </r>
  </si>
  <si>
    <r>
      <rPr>
        <b/>
        <sz val="11"/>
        <rFont val="Arial"/>
        <family val="2"/>
      </rPr>
      <t xml:space="preserve">R2 </t>
    </r>
    <r>
      <rPr>
        <sz val="11"/>
        <rFont val="Arial"/>
        <family val="2"/>
      </rPr>
      <t>: Produit des impositions directes hors fiscalité reversée / habitant</t>
    </r>
  </si>
  <si>
    <r>
      <rPr>
        <b/>
        <sz val="11"/>
        <rFont val="Arial"/>
        <family val="2"/>
      </rPr>
      <t>R2 bis</t>
    </r>
    <r>
      <rPr>
        <sz val="11"/>
        <rFont val="Arial"/>
        <family val="2"/>
      </rPr>
      <t xml:space="preserve"> : Produit des impositions directes y compris fiscalité reversée / habitant</t>
    </r>
  </si>
  <si>
    <r>
      <rPr>
        <b/>
        <sz val="11"/>
        <rFont val="Arial"/>
        <family val="2"/>
      </rPr>
      <t>R3</t>
    </r>
    <r>
      <rPr>
        <sz val="11"/>
        <rFont val="Arial"/>
        <family val="2"/>
      </rPr>
      <t xml:space="preserve"> : Recettes réelles de fonctionnement (RRF) / habitant</t>
    </r>
  </si>
  <si>
    <r>
      <rPr>
        <b/>
        <sz val="11"/>
        <rFont val="Arial"/>
        <family val="2"/>
      </rPr>
      <t>R5</t>
    </r>
    <r>
      <rPr>
        <sz val="11"/>
        <rFont val="Arial"/>
        <family val="2"/>
      </rPr>
      <t xml:space="preserve"> : Dette / habitant</t>
    </r>
  </si>
  <si>
    <r>
      <rPr>
        <b/>
        <sz val="11"/>
        <rFont val="Arial"/>
        <family val="2"/>
      </rPr>
      <t xml:space="preserve">R6 </t>
    </r>
    <r>
      <rPr>
        <sz val="11"/>
        <rFont val="Arial"/>
        <family val="2"/>
      </rPr>
      <t>: DGF / habitant</t>
    </r>
  </si>
  <si>
    <r>
      <rPr>
        <b/>
        <sz val="11"/>
        <rFont val="Arial"/>
        <family val="2"/>
      </rPr>
      <t>R2</t>
    </r>
    <r>
      <rPr>
        <sz val="11"/>
        <rFont val="Arial"/>
        <family val="2"/>
      </rPr>
      <t xml:space="preserve"> : Produit des impositions directes hors fiscalité reversée / habitant</t>
    </r>
  </si>
  <si>
    <r>
      <rPr>
        <b/>
        <sz val="11"/>
        <rFont val="Arial"/>
        <family val="2"/>
      </rPr>
      <t>R6</t>
    </r>
    <r>
      <rPr>
        <sz val="11"/>
        <rFont val="Arial"/>
        <family val="2"/>
      </rPr>
      <t xml:space="preserve"> : DGF / habitant</t>
    </r>
  </si>
  <si>
    <r>
      <t xml:space="preserve">T 3.e - Taux d'épargne brute </t>
    </r>
    <r>
      <rPr>
        <b/>
        <vertAlign val="superscript"/>
        <sz val="10"/>
        <color indexed="12"/>
        <rFont val="Arial"/>
        <family val="2"/>
      </rPr>
      <t>(b)</t>
    </r>
    <r>
      <rPr>
        <b/>
        <sz val="10"/>
        <color indexed="12"/>
        <rFont val="Arial"/>
        <family val="2"/>
      </rPr>
      <t xml:space="preserve"> selon les caractéristiques des communes</t>
    </r>
  </si>
  <si>
    <r>
      <rPr>
        <b/>
        <sz val="11"/>
        <color theme="1"/>
        <rFont val="Arial"/>
        <family val="2"/>
      </rPr>
      <t>R2 :</t>
    </r>
    <r>
      <rPr>
        <sz val="11"/>
        <color theme="1"/>
        <rFont val="Arial"/>
        <family val="2"/>
      </rPr>
      <t xml:space="preserve"> Produit des impositions directes hors fiscalité reversée / habitant «DGF»</t>
    </r>
    <r>
      <rPr>
        <vertAlign val="superscript"/>
        <sz val="11"/>
        <color theme="1"/>
        <rFont val="Arial"/>
        <family val="2"/>
      </rPr>
      <t xml:space="preserve"> </t>
    </r>
  </si>
  <si>
    <r>
      <rPr>
        <b/>
        <sz val="11"/>
        <color theme="1"/>
        <rFont val="Arial"/>
        <family val="2"/>
      </rPr>
      <t>R2 bis :</t>
    </r>
    <r>
      <rPr>
        <sz val="11"/>
        <color theme="1"/>
        <rFont val="Arial"/>
        <family val="2"/>
      </rPr>
      <t xml:space="preserve"> Produit des impositions directes y compris fiscalité reversée / habitant «DGF» </t>
    </r>
  </si>
  <si>
    <r>
      <rPr>
        <b/>
        <sz val="11"/>
        <color theme="1"/>
        <rFont val="Arial"/>
        <family val="2"/>
      </rPr>
      <t xml:space="preserve">R3 : </t>
    </r>
    <r>
      <rPr>
        <sz val="11"/>
        <color theme="1"/>
        <rFont val="Arial"/>
        <family val="2"/>
      </rPr>
      <t xml:space="preserve">Recettes réelles de fonctionnement (RRF) / habitant «DGF» </t>
    </r>
  </si>
  <si>
    <r>
      <rPr>
        <b/>
        <sz val="11"/>
        <color theme="1"/>
        <rFont val="Arial"/>
        <family val="2"/>
      </rPr>
      <t xml:space="preserve">R5 : </t>
    </r>
    <r>
      <rPr>
        <sz val="11"/>
        <color theme="1"/>
        <rFont val="Arial"/>
        <family val="2"/>
      </rPr>
      <t>Dette / habitant «DGF»</t>
    </r>
  </si>
  <si>
    <r>
      <rPr>
        <b/>
        <sz val="11"/>
        <color theme="1"/>
        <rFont val="Arial"/>
        <family val="2"/>
      </rPr>
      <t xml:space="preserve">R6 : </t>
    </r>
    <r>
      <rPr>
        <sz val="11"/>
        <color theme="1"/>
        <rFont val="Arial"/>
        <family val="2"/>
      </rPr>
      <t xml:space="preserve">DGF / habitant «DGF» </t>
    </r>
  </si>
  <si>
    <r>
      <rPr>
        <b/>
        <sz val="11"/>
        <color theme="1"/>
        <rFont val="Arial"/>
        <family val="2"/>
      </rPr>
      <t>R7 :</t>
    </r>
    <r>
      <rPr>
        <sz val="11"/>
        <color theme="1"/>
        <rFont val="Arial"/>
        <family val="2"/>
      </rPr>
      <t xml:space="preserve"> Dépenses de personnel / DRF</t>
    </r>
  </si>
  <si>
    <r>
      <rPr>
        <b/>
        <sz val="11"/>
        <color theme="1"/>
        <rFont val="Arial"/>
        <family val="2"/>
      </rPr>
      <t>R9 :</t>
    </r>
    <r>
      <rPr>
        <sz val="11"/>
        <color theme="1"/>
        <rFont val="Arial"/>
        <family val="2"/>
      </rPr>
      <t xml:space="preserve"> Marge d'autofinancement courant (MAC)=(DRF+Remboursement de dette) / RRF</t>
    </r>
  </si>
  <si>
    <r>
      <rPr>
        <b/>
        <sz val="11"/>
        <color theme="1"/>
        <rFont val="Arial"/>
        <family val="2"/>
      </rPr>
      <t xml:space="preserve">R11 : </t>
    </r>
    <r>
      <rPr>
        <sz val="11"/>
        <color theme="1"/>
        <rFont val="Arial"/>
        <family val="2"/>
      </rPr>
      <t>Dette / RRF (taux d'endettement)</t>
    </r>
  </si>
  <si>
    <r>
      <rPr>
        <b/>
        <sz val="11"/>
        <rFont val="Arial"/>
        <family val="2"/>
      </rPr>
      <t>R2 :</t>
    </r>
    <r>
      <rPr>
        <sz val="11"/>
        <rFont val="Arial"/>
        <family val="2"/>
      </rPr>
      <t xml:space="preserve"> Produit des impositions directes hors fiscalité reversée / habitant «DGF»</t>
    </r>
  </si>
  <si>
    <r>
      <rPr>
        <b/>
        <sz val="11"/>
        <rFont val="Arial"/>
        <family val="2"/>
      </rPr>
      <t>R2 bis :</t>
    </r>
    <r>
      <rPr>
        <sz val="11"/>
        <rFont val="Arial"/>
        <family val="2"/>
      </rPr>
      <t xml:space="preserve"> Produit des impositions directes y compris fiscalité reversée / habitant «DGF»</t>
    </r>
  </si>
  <si>
    <r>
      <rPr>
        <b/>
        <sz val="11"/>
        <rFont val="Arial"/>
        <family val="2"/>
      </rPr>
      <t>R3 :</t>
    </r>
    <r>
      <rPr>
        <sz val="11"/>
        <rFont val="Arial"/>
        <family val="2"/>
      </rPr>
      <t xml:space="preserve"> Recettes réelles de fonctionnement (RRF) / habitant «DGF»</t>
    </r>
  </si>
  <si>
    <r>
      <rPr>
        <b/>
        <sz val="11"/>
        <rFont val="Arial"/>
        <family val="2"/>
      </rPr>
      <t>R5 :</t>
    </r>
    <r>
      <rPr>
        <sz val="11"/>
        <rFont val="Arial"/>
        <family val="2"/>
      </rPr>
      <t xml:space="preserve"> Dette / habitant «DGF»</t>
    </r>
  </si>
  <si>
    <r>
      <rPr>
        <b/>
        <sz val="11"/>
        <rFont val="Arial"/>
        <family val="2"/>
      </rPr>
      <t>R6 :</t>
    </r>
    <r>
      <rPr>
        <sz val="11"/>
        <rFont val="Arial"/>
        <family val="2"/>
      </rPr>
      <t xml:space="preserve"> DGF / habitant «DGF»</t>
    </r>
  </si>
  <si>
    <r>
      <rPr>
        <b/>
        <sz val="11"/>
        <color theme="1"/>
        <rFont val="Arial"/>
        <family val="2"/>
      </rPr>
      <t xml:space="preserve">R9 </t>
    </r>
    <r>
      <rPr>
        <sz val="11"/>
        <color theme="1"/>
        <rFont val="Arial"/>
        <family val="2"/>
      </rPr>
      <t>: Marge d'autofinancement courant (MAC)=(DRF+Remboursement de dette) / RRF</t>
    </r>
  </si>
  <si>
    <r>
      <rPr>
        <b/>
        <sz val="11"/>
        <color theme="1"/>
        <rFont val="Arial"/>
        <family val="2"/>
      </rPr>
      <t xml:space="preserve">R5 : </t>
    </r>
    <r>
      <rPr>
        <sz val="11"/>
        <color theme="1"/>
        <rFont val="Arial"/>
        <family val="2"/>
      </rPr>
      <t xml:space="preserve">Dette / habitant «DGF» </t>
    </r>
  </si>
  <si>
    <r>
      <rPr>
        <b/>
        <sz val="11"/>
        <color theme="1"/>
        <rFont val="Arial"/>
        <family val="2"/>
      </rPr>
      <t xml:space="preserve">R7 : </t>
    </r>
    <r>
      <rPr>
        <sz val="11"/>
        <color theme="1"/>
        <rFont val="Arial"/>
        <family val="2"/>
      </rPr>
      <t xml:space="preserve">Dépenses de personnel / DRF </t>
    </r>
    <r>
      <rPr>
        <vertAlign val="superscript"/>
        <sz val="11"/>
        <color theme="1"/>
        <rFont val="Arial"/>
        <family val="2"/>
      </rPr>
      <t>(c)</t>
    </r>
  </si>
  <si>
    <r>
      <rPr>
        <b/>
        <sz val="11"/>
        <color theme="1"/>
        <rFont val="Arial"/>
        <family val="2"/>
      </rPr>
      <t>R9 :</t>
    </r>
    <r>
      <rPr>
        <sz val="11"/>
        <color theme="1"/>
        <rFont val="Arial"/>
        <family val="2"/>
      </rPr>
      <t xml:space="preserve"> Marge d'autofinancement courant (MAC)=(DRF+Remboursement de dette) / RRF </t>
    </r>
    <r>
      <rPr>
        <vertAlign val="superscript"/>
        <sz val="11"/>
        <color theme="1"/>
        <rFont val="Arial"/>
        <family val="2"/>
      </rPr>
      <t>(c)</t>
    </r>
  </si>
  <si>
    <r>
      <rPr>
        <b/>
        <sz val="11"/>
        <color theme="1"/>
        <rFont val="Arial"/>
        <family val="2"/>
      </rPr>
      <t xml:space="preserve">R11 : </t>
    </r>
    <r>
      <rPr>
        <sz val="11"/>
        <color theme="1"/>
        <rFont val="Arial"/>
        <family val="2"/>
      </rPr>
      <t xml:space="preserve">Dette / RRF (taux d'endettement) </t>
    </r>
    <r>
      <rPr>
        <vertAlign val="superscript"/>
        <sz val="11"/>
        <color theme="1"/>
        <rFont val="Arial"/>
        <family val="2"/>
      </rPr>
      <t>(c)</t>
    </r>
  </si>
  <si>
    <r>
      <rPr>
        <b/>
        <sz val="11"/>
        <color theme="1"/>
        <rFont val="Arial"/>
        <family val="2"/>
      </rPr>
      <t xml:space="preserve">R9 : </t>
    </r>
    <r>
      <rPr>
        <sz val="11"/>
        <color theme="1"/>
        <rFont val="Arial"/>
        <family val="2"/>
      </rPr>
      <t>Marge d'autofinancement courant (MAC)=(DRF+Remboursement de dette) / RRF</t>
    </r>
  </si>
  <si>
    <t>Epargne brute / RRF (Taux d'épargne brute)</t>
  </si>
  <si>
    <r>
      <t xml:space="preserve">Epargne brute / RRF (Taux d'épargne brute) </t>
    </r>
    <r>
      <rPr>
        <vertAlign val="superscript"/>
        <sz val="11"/>
        <color theme="1"/>
        <rFont val="Arial"/>
        <family val="2"/>
      </rPr>
      <t>(c)</t>
    </r>
  </si>
  <si>
    <t>Annexe 2 : Zonages et classifications utilisés</t>
  </si>
  <si>
    <t>Annexe 3 : Les ratios financiers obligatoires</t>
  </si>
  <si>
    <t>Part des dépenses réelles de fonctionnement affectée aux charges financières</t>
  </si>
  <si>
    <t>Dette au 31 décembre (12)</t>
  </si>
  <si>
    <t>Pourcentage de communes appartenant à :</t>
  </si>
  <si>
    <t>Pourcentage d'habitants appartenant à :</t>
  </si>
  <si>
    <t>(c) Y compris la métropole de Lyon.</t>
  </si>
  <si>
    <t xml:space="preserve">  CA</t>
  </si>
  <si>
    <r>
      <t>CC</t>
    </r>
    <r>
      <rPr>
        <sz val="8"/>
        <rFont val="Arial"/>
        <family val="2"/>
      </rPr>
      <t>: Communauté de Communes</t>
    </r>
    <r>
      <rPr>
        <sz val="8"/>
        <rFont val="Arial"/>
        <family val="2"/>
      </rPr>
      <t>.</t>
    </r>
  </si>
  <si>
    <t>(a) Y compris la métropole de Lyon.</t>
  </si>
  <si>
    <r>
      <t>CU</t>
    </r>
    <r>
      <rPr>
        <sz val="8"/>
        <rFont val="Arial"/>
        <family val="2"/>
      </rPr>
      <t xml:space="preserve">: Communauté Urbaine ; </t>
    </r>
    <r>
      <rPr>
        <b/>
        <sz val="8"/>
        <rFont val="Arial"/>
        <family val="2"/>
      </rPr>
      <t>CA</t>
    </r>
    <r>
      <rPr>
        <sz val="8"/>
        <rFont val="Arial"/>
        <family val="2"/>
      </rPr>
      <t>: Communauté d'Agglomération ;</t>
    </r>
  </si>
  <si>
    <r>
      <t>Communes touristiques</t>
    </r>
    <r>
      <rPr>
        <b/>
        <i/>
        <vertAlign val="superscript"/>
        <sz val="10"/>
        <rFont val="Arial"/>
        <family val="2"/>
      </rPr>
      <t>(b)</t>
    </r>
    <r>
      <rPr>
        <b/>
        <i/>
        <sz val="10"/>
        <rFont val="Arial"/>
        <family val="2"/>
      </rPr>
      <t xml:space="preserve"> :</t>
    </r>
  </si>
  <si>
    <t>Communes non touristiques :</t>
  </si>
  <si>
    <t>Nombre total des communes non touristiques</t>
  </si>
  <si>
    <r>
      <t>Ensemble des communes touristiques</t>
    </r>
    <r>
      <rPr>
        <b/>
        <vertAlign val="superscript"/>
        <sz val="10"/>
        <rFont val="Arial"/>
        <family val="2"/>
      </rPr>
      <t>(b)</t>
    </r>
  </si>
  <si>
    <t>Ensemble des communes non touristiques</t>
  </si>
  <si>
    <r>
      <t>Nombre d'habitants «DGF» des communes touristiques</t>
    </r>
    <r>
      <rPr>
        <b/>
        <i/>
        <vertAlign val="superscript"/>
        <sz val="10"/>
        <rFont val="Arial"/>
        <family val="2"/>
      </rPr>
      <t>(b)</t>
    </r>
    <r>
      <rPr>
        <b/>
        <i/>
        <sz val="10"/>
        <rFont val="Arial"/>
        <family val="2"/>
      </rPr>
      <t xml:space="preserve"> :</t>
    </r>
  </si>
  <si>
    <t>Nombre d'habitants «DGF» des communes non touristiques :</t>
  </si>
  <si>
    <t>Ensemble des communes rurales et urbaines</t>
  </si>
  <si>
    <r>
      <t>Ratios</t>
    </r>
    <r>
      <rPr>
        <i/>
        <sz val="11"/>
        <rFont val="Arial"/>
        <family val="2"/>
      </rPr>
      <t xml:space="preserve"> (voir définitions en annexe 3)</t>
    </r>
  </si>
  <si>
    <t>(c) En France entière (France métropolitaine et DOM).</t>
  </si>
  <si>
    <t>(f) En France métropolitaine.</t>
  </si>
  <si>
    <t>(d) En France entière (France métropolitaine et DOM).</t>
  </si>
  <si>
    <t>(g) En France métropolitaine.</t>
  </si>
  <si>
    <r>
      <t xml:space="preserve">T 3.c - Dépenses d'investissement hors remboursements de dette par «habitant DGF» </t>
    </r>
    <r>
      <rPr>
        <b/>
        <vertAlign val="superscript"/>
        <sz val="10"/>
        <color indexed="12"/>
        <rFont val="Arial"/>
        <family val="2"/>
      </rPr>
      <t>(b)</t>
    </r>
    <r>
      <rPr>
        <b/>
        <sz val="10"/>
        <color indexed="12"/>
        <rFont val="Arial"/>
        <family val="2"/>
      </rPr>
      <t xml:space="preserve"> selon les caractéristiques des communes</t>
    </r>
  </si>
  <si>
    <r>
      <t xml:space="preserve">T 3.b - Recettes de fonctionnement par «habitant DGF» </t>
    </r>
    <r>
      <rPr>
        <b/>
        <vertAlign val="superscript"/>
        <sz val="10"/>
        <color indexed="12"/>
        <rFont val="Arial"/>
        <family val="2"/>
      </rPr>
      <t>(b)</t>
    </r>
    <r>
      <rPr>
        <b/>
        <sz val="10"/>
        <color indexed="12"/>
        <rFont val="Arial"/>
        <family val="2"/>
      </rPr>
      <t xml:space="preserve"> selon les caractéristiques des communes</t>
    </r>
  </si>
  <si>
    <r>
      <t xml:space="preserve">T 3.a - Dépenses de fonctionnement par «habitant DGF» </t>
    </r>
    <r>
      <rPr>
        <b/>
        <vertAlign val="superscript"/>
        <sz val="10"/>
        <color indexed="12"/>
        <rFont val="Arial"/>
        <family val="2"/>
      </rPr>
      <t>(b)</t>
    </r>
    <r>
      <rPr>
        <b/>
        <sz val="10"/>
        <color indexed="12"/>
        <rFont val="Arial"/>
        <family val="2"/>
      </rPr>
      <t xml:space="preserve"> selon les caractéristiques des communes</t>
    </r>
  </si>
  <si>
    <t>(e) Le montant faible pour les communes touristiques du littoral maritime de moins de 100 habitants est dû à la présence de la commune atypique du Mont-Saint-Michel.</t>
  </si>
  <si>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(c)</t>
    </r>
    <r>
      <rPr>
        <sz val="11"/>
        <color theme="1"/>
        <rFont val="Arial"/>
        <family val="2"/>
      </rPr>
      <t xml:space="preserve"> / RRF (Taux d'équipement)</t>
    </r>
  </si>
  <si>
    <r>
      <rPr>
        <b/>
        <sz val="10"/>
        <rFont val="Arial"/>
        <family val="2"/>
      </rPr>
      <t>R10</t>
    </r>
    <r>
      <rPr>
        <sz val="10"/>
        <rFont val="Arial"/>
        <family val="2"/>
      </rPr>
      <t xml:space="preserve"> : Dépenses d'équipement brutes</t>
    </r>
    <r>
      <rPr>
        <vertAlign val="superscript"/>
        <sz val="10"/>
        <rFont val="Arial"/>
        <family val="2"/>
      </rPr>
      <t xml:space="preserve"> (a) </t>
    </r>
    <r>
      <rPr>
        <sz val="10"/>
        <rFont val="Arial"/>
        <family val="2"/>
      </rPr>
      <t>/ RRF (Taux d'équipement)</t>
    </r>
  </si>
  <si>
    <t>(b) Diminuées des travaux en régie.</t>
  </si>
  <si>
    <r>
      <rPr>
        <b/>
        <sz val="11"/>
        <rFont val="Arial"/>
        <family val="2"/>
      </rPr>
      <t>R4</t>
    </r>
    <r>
      <rPr>
        <sz val="11"/>
        <rFont val="Arial"/>
        <family val="2"/>
      </rPr>
      <t xml:space="preserve"> : Dépenses d'équipement brutes</t>
    </r>
    <r>
      <rPr>
        <vertAlign val="superscript"/>
        <sz val="12"/>
        <rFont val="Arial"/>
        <family val="2"/>
      </rPr>
      <t xml:space="preserve"> (c)</t>
    </r>
    <r>
      <rPr>
        <sz val="11"/>
        <rFont val="Arial"/>
        <family val="2"/>
      </rPr>
      <t xml:space="preserve"> / habitant</t>
    </r>
  </si>
  <si>
    <r>
      <rPr>
        <b/>
        <sz val="11"/>
        <rFont val="Arial"/>
        <family val="2"/>
      </rPr>
      <t>R1</t>
    </r>
    <r>
      <rPr>
        <sz val="11"/>
        <rFont val="Arial"/>
        <family val="2"/>
      </rPr>
      <t xml:space="preserve"> : Dépenses réelles de fonctionnement (DRF)</t>
    </r>
    <r>
      <rPr>
        <vertAlign val="superscript"/>
        <sz val="11"/>
        <rFont val="Arial"/>
        <family val="2"/>
      </rPr>
      <t xml:space="preserve"> (b)</t>
    </r>
    <r>
      <rPr>
        <sz val="11"/>
        <rFont val="Arial"/>
        <family val="2"/>
      </rPr>
      <t xml:space="preserve"> / habitant</t>
    </r>
  </si>
  <si>
    <t>(d) Diminuées des travaux en régie.</t>
  </si>
  <si>
    <r>
      <rPr>
        <b/>
        <sz val="11"/>
        <rFont val="Arial"/>
        <family val="2"/>
      </rPr>
      <t>R1 :</t>
    </r>
    <r>
      <rPr>
        <sz val="11"/>
        <rFont val="Arial"/>
        <family val="2"/>
      </rPr>
      <t xml:space="preserve"> Dépenses réelles de fonctionnement (DRF)</t>
    </r>
    <r>
      <rPr>
        <vertAlign val="superscript"/>
        <sz val="11"/>
        <rFont val="Arial"/>
        <family val="2"/>
      </rPr>
      <t xml:space="preserve"> (d)</t>
    </r>
    <r>
      <rPr>
        <sz val="11"/>
        <rFont val="Arial"/>
        <family val="2"/>
      </rPr>
      <t xml:space="preserve"> / habitant «DGF»</t>
    </r>
  </si>
  <si>
    <r>
      <rPr>
        <b/>
        <sz val="11"/>
        <rFont val="Arial"/>
        <family val="2"/>
      </rPr>
      <t>R4 :</t>
    </r>
    <r>
      <rPr>
        <sz val="11"/>
        <rFont val="Arial"/>
        <family val="2"/>
      </rPr>
      <t xml:space="preserve"> Dépenses d'équipement brutes </t>
    </r>
    <r>
      <rPr>
        <vertAlign val="superscript"/>
        <sz val="11"/>
        <rFont val="Arial"/>
        <family val="2"/>
      </rPr>
      <t>(e)</t>
    </r>
    <r>
      <rPr>
        <sz val="11"/>
        <rFont val="Arial"/>
        <family val="2"/>
      </rPr>
      <t xml:space="preserve"> / habitant «DGF»</t>
    </r>
  </si>
  <si>
    <r>
      <rPr>
        <b/>
        <sz val="11"/>
        <color theme="1"/>
        <rFont val="Arial"/>
        <family val="2"/>
      </rPr>
      <t xml:space="preserve">R1 : </t>
    </r>
    <r>
      <rPr>
        <sz val="11"/>
        <color theme="1"/>
        <rFont val="Arial"/>
        <family val="2"/>
      </rPr>
      <t xml:space="preserve">Dépenses réelles de fonctionnement (DRF) diminuées des travaux en régie / habitant «DGF» </t>
    </r>
  </si>
  <si>
    <r>
      <rPr>
        <b/>
        <sz val="11"/>
        <rFont val="Arial"/>
        <family val="2"/>
      </rPr>
      <t>R1 :</t>
    </r>
    <r>
      <rPr>
        <sz val="11"/>
        <rFont val="Arial"/>
        <family val="2"/>
      </rPr>
      <t xml:space="preserve"> Dépenses réelles de fonctionnement (DRF)</t>
    </r>
    <r>
      <rPr>
        <vertAlign val="superscript"/>
        <sz val="11"/>
        <rFont val="Arial"/>
        <family val="2"/>
      </rPr>
      <t xml:space="preserve"> (c)</t>
    </r>
    <r>
      <rPr>
        <sz val="11"/>
        <rFont val="Arial"/>
        <family val="2"/>
      </rPr>
      <t xml:space="preserve"> / habitant «DGF»</t>
    </r>
  </si>
  <si>
    <r>
      <rPr>
        <b/>
        <sz val="11"/>
        <rFont val="Arial"/>
        <family val="2"/>
      </rPr>
      <t>R4 :</t>
    </r>
    <r>
      <rPr>
        <sz val="11"/>
        <rFont val="Arial"/>
        <family val="2"/>
      </rPr>
      <t xml:space="preserve"> Dépenses d'équipement brutes</t>
    </r>
    <r>
      <rPr>
        <vertAlign val="superscript"/>
        <sz val="11"/>
        <rFont val="Arial"/>
        <family val="2"/>
      </rPr>
      <t xml:space="preserve"> (d)</t>
    </r>
    <r>
      <rPr>
        <sz val="11"/>
        <rFont val="Arial"/>
        <family val="2"/>
      </rPr>
      <t xml:space="preserve"> / habitant «DGF»</t>
    </r>
  </si>
  <si>
    <t>(c) Diminuées des travaux en régie.</t>
  </si>
  <si>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(b) </t>
    </r>
    <r>
      <rPr>
        <sz val="11"/>
        <color theme="1"/>
        <rFont val="Arial"/>
        <family val="2"/>
      </rPr>
      <t>/ RRF (Taux d'équipement)</t>
    </r>
  </si>
  <si>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(d) </t>
    </r>
    <r>
      <rPr>
        <sz val="11"/>
        <color theme="1"/>
        <rFont val="Arial"/>
        <family val="2"/>
      </rPr>
      <t xml:space="preserve">/ RRF (Taux d'équipement) </t>
    </r>
    <r>
      <rPr>
        <vertAlign val="superscript"/>
        <sz val="11"/>
        <color theme="1"/>
        <rFont val="Arial"/>
        <family val="2"/>
      </rPr>
      <t>(c)</t>
    </r>
  </si>
  <si>
    <r>
      <rPr>
        <b/>
        <sz val="11"/>
        <rFont val="Arial"/>
        <family val="2"/>
      </rPr>
      <t>R4 :</t>
    </r>
    <r>
      <rPr>
        <sz val="11"/>
        <rFont val="Arial"/>
        <family val="2"/>
      </rPr>
      <t xml:space="preserve"> Dépenses d'équipement brutes</t>
    </r>
    <r>
      <rPr>
        <vertAlign val="superscript"/>
        <sz val="11"/>
        <rFont val="Arial"/>
        <family val="2"/>
      </rPr>
      <t xml:space="preserve"> (e)</t>
    </r>
    <r>
      <rPr>
        <sz val="11"/>
        <rFont val="Arial"/>
        <family val="2"/>
      </rPr>
      <t xml:space="preserve"> / habitant «DGF»</t>
    </r>
  </si>
  <si>
    <t xml:space="preserve">Autres recettes d'investissement </t>
  </si>
  <si>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(c) </t>
    </r>
    <r>
      <rPr>
        <sz val="11"/>
        <color theme="1"/>
        <rFont val="Arial"/>
        <family val="2"/>
      </rPr>
      <t>/ RRF (Taux d'équipement)</t>
    </r>
  </si>
  <si>
    <t>Dette / Epargne brute (Capacité de désendettement, en années)</t>
  </si>
  <si>
    <t>(b) Les communes de montagne concernent aussi les départements d'Outre-Mer (DOM), mais ici, on se restreint à la France métropolitaine pour avoir une comparaison cohérente avec les communes touristiques.</t>
  </si>
  <si>
    <t>(b) Les communes urbaines concernent la France entière (y compris les DOM).</t>
  </si>
  <si>
    <t>(a) Les communes urbaines concernent la France entière (y compris les DOM).</t>
  </si>
  <si>
    <r>
      <rPr>
        <b/>
        <sz val="11"/>
        <color theme="1"/>
        <rFont val="Arial"/>
        <family val="2"/>
      </rPr>
      <t xml:space="preserve">R4 : </t>
    </r>
    <r>
      <rPr>
        <sz val="11"/>
        <color theme="1"/>
        <rFont val="Arial"/>
        <family val="2"/>
      </rPr>
      <t>Dépenses d'équipement brutes</t>
    </r>
    <r>
      <rPr>
        <vertAlign val="superscript"/>
        <sz val="11"/>
        <color theme="1"/>
        <rFont val="Arial"/>
        <family val="2"/>
      </rPr>
      <t xml:space="preserve"> (d) </t>
    </r>
    <r>
      <rPr>
        <sz val="11"/>
        <color theme="1"/>
        <rFont val="Arial"/>
        <family val="2"/>
      </rPr>
      <t xml:space="preserve">/ habitant «DGF» </t>
    </r>
  </si>
  <si>
    <t>- à une CA</t>
  </si>
  <si>
    <t>CU : communauté urbaine, CA : communauté d'agglomération, CC à FPU : communauté de communes à fiscalité professionnelle unique, CC à FA : communauté de communes à fiscalité additionnellle.</t>
  </si>
  <si>
    <t>T 5.2.a bis – (R1) : Dépenses réelles de fonctionnement diminuées des travaux en régie / population</t>
  </si>
  <si>
    <t>Aux dépenses réelles de fonctionnement, on retire les travaux en régie (crédit du compte 72, en opérations budgétaires).</t>
  </si>
  <si>
    <t>Part des recettes provenant des impôts et taxes</t>
  </si>
  <si>
    <t>Part relative des concours et dotations de l'État dans le total des recettes réelles de fonctionnement.</t>
  </si>
  <si>
    <t>T 5.4.d – Subventions d'équipement versées  / dépenses réelles d'investissement (y compris remboursements de dettes)</t>
  </si>
  <si>
    <t>T 5.4.e – Emprunts réalisés / dépenses réelles d'investissement (y compris remboursements de dettes)</t>
  </si>
  <si>
    <t>Les emprunts réalisés et les remboursements de dettes sont calculés hors gestion active de la dette.</t>
  </si>
  <si>
    <t>T 5.5.a – Recettes réelles d'investissement (y compris emprunts) / population</t>
  </si>
  <si>
    <t>T 5.5.b – Dotations et subventions d'équipement / recettes réelles d'investissement (y compris emprunts)</t>
  </si>
  <si>
    <t>T 5.5.c – Fonds de compensation pour la TVA (FCTVA) / recettes réelles d'investissement (y compris emprunts)</t>
  </si>
  <si>
    <t>T 5.5.d – Autres recettes d'investissement / recettes réelles d'investissement (y compris emprunts)</t>
  </si>
  <si>
    <t>Répartition des communes et de leur population par région et strate de population</t>
  </si>
  <si>
    <t>Répartition des communes appartenant à un groupement à fiscalité propre selon le type de groupement</t>
  </si>
  <si>
    <t>Répartition des communes selon leur caractère touristique et de montagne par strate de population</t>
  </si>
  <si>
    <t>Répartition des communes selon leur caractère urbain ou rural par strate de population</t>
  </si>
  <si>
    <t>Les dépenses et recettes par habitant des communes par strate de population</t>
  </si>
  <si>
    <t>Données financières des communes touristiques par strate de population (France métropolitaine)</t>
  </si>
  <si>
    <t>Données financières des communes touristiques du littoral maritime par strate de population (France métropolitaine)</t>
  </si>
  <si>
    <t>Données financières des communes touristiques «supports de stations de sports d'hiver» par strate de population (France métropolitaine)</t>
  </si>
  <si>
    <t>Données financières des autres communes touristiques de montagne par strate de population (France métropolitaine)</t>
  </si>
  <si>
    <t>Données financières des autres communes touristiques par strate de population (France métropolitaine)</t>
  </si>
  <si>
    <t>Données financières des communes «rurales» par strate de population</t>
  </si>
  <si>
    <t>Données financières des communes «urbaines» par strate de population</t>
  </si>
  <si>
    <t>Données financières des communes de montagne non touristiques (France métropolitaine)</t>
  </si>
  <si>
    <t>Données financières des communes n'étant pas de montagne (France métropolitaine)</t>
  </si>
  <si>
    <t>Données financières des communes non touristiques (France métropolitaine)</t>
  </si>
  <si>
    <t>(b) Il s'agit des communes des 5 départements d'outre-mer (y compris Mayotte).</t>
  </si>
  <si>
    <r>
      <t>Communes selon l'appartenance à une région</t>
    </r>
    <r>
      <rPr>
        <b/>
        <i/>
        <sz val="11"/>
        <rFont val="Arial"/>
        <family val="2"/>
      </rPr>
      <t xml:space="preserve"> :</t>
    </r>
  </si>
  <si>
    <r>
      <t xml:space="preserve">- à une CU ou métropole </t>
    </r>
    <r>
      <rPr>
        <vertAlign val="superscript"/>
        <sz val="11"/>
        <rFont val="Arial"/>
        <family val="2"/>
      </rPr>
      <t>(b)</t>
    </r>
  </si>
  <si>
    <t>(b) Y compris la métropole de Lyon.</t>
  </si>
  <si>
    <t>(b) En vue de pouvoir comparer ce tableau avec ceux relatifs aux communes touristiques, on se restreint ici aussi à la France métropolitaine.</t>
  </si>
  <si>
    <t>(a) En vue de pouvoir comparer ce tableau avec ceux relatifs aux communes touristiques, on se restreint ici aussi à la France métropolitaine.</t>
  </si>
  <si>
    <t>Rapport entre les charges courantes augmentées des remboursements de la dette et les recettes courantes.</t>
  </si>
  <si>
    <r>
      <rPr>
        <b/>
        <sz val="10"/>
        <color rgb="FF0000FF"/>
        <rFont val="Arial"/>
        <family val="2"/>
      </rPr>
      <t>Population totale et population « DGF »</t>
    </r>
    <r>
      <rPr>
        <sz val="10"/>
        <rFont val="Arial"/>
        <family val="2"/>
      </rPr>
      <t xml:space="preserve"> : Dans le recensement de la population, la «population totale» est égale à la  «population municipale» augmentée de la «population comptée à part»,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</si>
  <si>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t>Les Finances des</t>
  </si>
  <si>
    <t>Collection</t>
  </si>
  <si>
    <t>Statistiques et finances locales (tableaux)</t>
  </si>
  <si>
    <t>par Guillaume LEFORESTIER</t>
  </si>
  <si>
    <t>ont été élaborés au Département des études et des statistiques locales (DESL)</t>
  </si>
  <si>
    <t>de la Direction générale des collectivités locales (DGCL)</t>
  </si>
  <si>
    <t xml:space="preserve">       </t>
  </si>
  <si>
    <r>
      <t>Nombre de communes</t>
    </r>
    <r>
      <rPr>
        <i/>
        <vertAlign val="superscript"/>
        <sz val="10"/>
        <rFont val="Arial"/>
        <family val="2"/>
      </rPr>
      <t>(a)</t>
    </r>
  </si>
  <si>
    <t>Nombre d'habitants appartenant à :</t>
  </si>
  <si>
    <t xml:space="preserve">Impôts et taxes </t>
  </si>
  <si>
    <t xml:space="preserve">- Impôts locaux </t>
  </si>
  <si>
    <t xml:space="preserve">Concours de l'État </t>
  </si>
  <si>
    <t xml:space="preserve">(dont : fiscalité reversée) </t>
  </si>
  <si>
    <r>
      <t>- DGF</t>
    </r>
    <r>
      <rPr>
        <vertAlign val="superscript"/>
        <sz val="11"/>
        <rFont val="Arial"/>
        <family val="2"/>
      </rPr>
      <t xml:space="preserve"> </t>
    </r>
  </si>
  <si>
    <t>en millions d'euros</t>
  </si>
  <si>
    <t>Dépenses de fonctionnement</t>
  </si>
  <si>
    <t>3 500 hab. à moins</t>
  </si>
  <si>
    <t>Administration générale</t>
  </si>
  <si>
    <t>Sécurité et salubrité publiques</t>
  </si>
  <si>
    <t>Hygiène et salubrité publique</t>
  </si>
  <si>
    <t>Enseignement, formation et apprentissage</t>
  </si>
  <si>
    <t>Enseignement du premier degré</t>
  </si>
  <si>
    <t>Enseignement du second degré</t>
  </si>
  <si>
    <t>Autres services annexes de l'enseignement</t>
  </si>
  <si>
    <t>Culture</t>
  </si>
  <si>
    <t>Sports</t>
  </si>
  <si>
    <t>Jeunesse et loisirs</t>
  </si>
  <si>
    <t>Santé</t>
  </si>
  <si>
    <t>Transports scolaires</t>
  </si>
  <si>
    <t>Foires et marchés</t>
  </si>
  <si>
    <t>TOTAL</t>
  </si>
  <si>
    <t>en € / habitant</t>
  </si>
  <si>
    <r>
      <rPr>
        <b/>
        <sz val="8"/>
        <rFont val="Arial"/>
        <family val="2"/>
      </rPr>
      <t>Article L2312-3 du Code général des collectivités territoriales :</t>
    </r>
    <r>
      <rPr>
        <sz val="8"/>
        <rFont val="Arial"/>
        <family val="2"/>
      </rPr>
      <t xml:space="preserve"> Entrée en vigueur 2006-01-01; Le budget des communes de 10 000 habitants et plus est voté soit par nature, soit par fonction. S'il est voté par nature, il comporte une présentation fonctionnelle ; s'il est voté par fonction, il comporte une présentation par nature. Le budget des communes de moins de 10 000 habitants est voté par nature. Il comporte pour les communes de 3 500 habitants et plus une présentation fonctionnelle. La nomenclature par nature et la nomenclature par fonction ainsi que la présentation des documents budgétaires sont fixées par voie réglementaire. Un décret en Conseil d'Etat précise les modalités d'application des premier et deuxième alinéas du présent article. Nota: Ordonnance 2005-1027 du 26 août 2005 art. 27 : Les dispositions de la présente ordonnance entrent en vigueur à compter de l'exercice 2006.</t>
    </r>
  </si>
  <si>
    <t xml:space="preserve">Dépenses réelles totales hors remboursement : Somme des dépenses réelles de fonctionnement et des dépenses réelles d'investissement hors remboursement </t>
  </si>
  <si>
    <t>T 6.1</t>
  </si>
  <si>
    <t>T 6.2</t>
  </si>
  <si>
    <t>T 6.3</t>
  </si>
  <si>
    <r>
      <rPr>
        <sz val="10"/>
        <color rgb="FF0000FF"/>
        <rFont val="Arial"/>
        <family val="2"/>
      </rPr>
      <t xml:space="preserve">• </t>
    </r>
    <r>
      <rPr>
        <u/>
        <sz val="10"/>
        <color rgb="FF0000FF"/>
        <rFont val="Arial"/>
        <family val="2"/>
      </rPr>
      <t>Ratio 10</t>
    </r>
    <r>
      <rPr>
        <sz val="10"/>
        <color rgb="FF0000FF"/>
        <rFont val="Arial"/>
        <family val="2"/>
      </rPr>
      <t xml:space="preserve"> = dépenses d’équipement "brutes" / RRF = taux d’équipement : </t>
    </r>
    <r>
      <rPr>
        <sz val="10"/>
        <rFont val="Arial"/>
        <family val="2"/>
      </rPr>
      <t>effort d’équipement de la collectivité au regard de ses ressources. À relativiser sur une année donnée car les programmes d’équipement se jouent souvent sur plusieurs années. Voir le ratio 4 pour la définition des dépenses d'équipement "brutes".</t>
    </r>
  </si>
  <si>
    <t>Communes de 10 000 habitants et plus (y. c. Paris)</t>
  </si>
  <si>
    <t xml:space="preserve">  - dont Guadeloupe</t>
  </si>
  <si>
    <t xml:space="preserve">  - dont Martinique</t>
  </si>
  <si>
    <t xml:space="preserve">  - dont Guyane</t>
  </si>
  <si>
    <t xml:space="preserve">  - dont Réunion</t>
  </si>
  <si>
    <t xml:space="preserve">  - dont Mayotte</t>
  </si>
  <si>
    <t>Lecture : la taille moyenne d'une commune de moins de 100 habitants en région Auvergne-Rhône-Alpes est de 60 habitants.</t>
  </si>
  <si>
    <t>(b) Y compris les travaux en régie, les travaux effectués d'office pour le compte de tiers, les opérations di'nvestissement sur établissements d'enseignement et les opérations sous mandat.</t>
  </si>
  <si>
    <r>
      <t xml:space="preserve">T 3.d - Dépenses d'équipement </t>
    </r>
    <r>
      <rPr>
        <b/>
        <sz val="10"/>
        <color indexed="12"/>
        <rFont val="Calibri"/>
        <family val="2"/>
      </rPr>
      <t>«</t>
    </r>
    <r>
      <rPr>
        <b/>
        <sz val="10"/>
        <color indexed="12"/>
        <rFont val="Arial"/>
        <family val="2"/>
      </rPr>
      <t>brutes</t>
    </r>
    <r>
      <rPr>
        <b/>
        <sz val="10"/>
        <color indexed="12"/>
        <rFont val="Calibri"/>
        <family val="2"/>
      </rPr>
      <t>»</t>
    </r>
    <r>
      <rPr>
        <b/>
        <sz val="10"/>
        <color indexed="12"/>
        <rFont val="Arial"/>
        <family val="2"/>
      </rPr>
      <t xml:space="preserve"> </t>
    </r>
    <r>
      <rPr>
        <b/>
        <vertAlign val="superscript"/>
        <sz val="10"/>
        <color indexed="12"/>
        <rFont val="Arial"/>
        <family val="2"/>
      </rPr>
      <t>(b)</t>
    </r>
    <r>
      <rPr>
        <b/>
        <sz val="10"/>
        <color indexed="12"/>
        <rFont val="Arial"/>
        <family val="2"/>
      </rPr>
      <t xml:space="preserve"> par «habitant DGF» </t>
    </r>
    <r>
      <rPr>
        <b/>
        <vertAlign val="superscript"/>
        <sz val="10"/>
        <color indexed="12"/>
        <rFont val="Arial"/>
        <family val="2"/>
      </rPr>
      <t>(c)</t>
    </r>
    <r>
      <rPr>
        <b/>
        <sz val="10"/>
        <color indexed="12"/>
        <rFont val="Arial"/>
        <family val="2"/>
      </rPr>
      <t xml:space="preserve"> selon les caractéristiques des communes  </t>
    </r>
  </si>
  <si>
    <r>
      <t xml:space="preserve">communes non touristiques </t>
    </r>
    <r>
      <rPr>
        <b/>
        <vertAlign val="superscript"/>
        <sz val="10"/>
        <rFont val="Arial"/>
        <family val="2"/>
      </rPr>
      <t>(g)</t>
    </r>
  </si>
  <si>
    <r>
      <t xml:space="preserve">          - communes touristiques et hors montagne </t>
    </r>
    <r>
      <rPr>
        <vertAlign val="superscript"/>
        <sz val="10"/>
        <rFont val="Arial"/>
        <family val="2"/>
      </rPr>
      <t>(f)</t>
    </r>
  </si>
  <si>
    <t xml:space="preserve">          - communes touristique et hors montagne </t>
  </si>
  <si>
    <t>(c) C'est-à-dire y compris les travaux en régie, les travaux effectués d'office pour le compte de tiers, les opérations di'nvestissement sur établissements d'enseignement et les opérations sous mandat.</t>
  </si>
  <si>
    <t>(b) C'est-à-dire y compris  les travaux en régie, les travaux effectués d'office pour le compte de tiers, les opérations di'nvestissement sur établissements d'enseignement et les opérations sous mandat.</t>
  </si>
  <si>
    <t xml:space="preserve">Dépenses d'équipement </t>
  </si>
  <si>
    <r>
      <t>FCTVA</t>
    </r>
    <r>
      <rPr>
        <vertAlign val="superscript"/>
        <sz val="11"/>
        <color theme="1"/>
        <rFont val="Arial"/>
        <family val="2"/>
      </rPr>
      <t xml:space="preserve"> </t>
    </r>
  </si>
  <si>
    <t xml:space="preserve">Dotations et Subventions d'équipement </t>
  </si>
  <si>
    <t>(d) C'est-à-dire y compris les travaux en régie, les travaux effectués d'office pour le compte de tiers, les opérations di'nvestissement sur établissements d'enseignement et les opérations sous mandat.</t>
  </si>
  <si>
    <t>(d)  C'est-à-dire y compris  les travaux en régie, les travaux effectués d'office pour le compte de tiers, les opérations di'nvestissement sur établissements d'enseignement et les opérations sous mandat.</t>
  </si>
  <si>
    <t>- dont Guadeloupe</t>
  </si>
  <si>
    <t>- dont Martinique</t>
  </si>
  <si>
    <t>- dont Réunion</t>
  </si>
  <si>
    <t>- dont Mayotte</t>
  </si>
  <si>
    <t>- dont Guyane</t>
  </si>
  <si>
    <r>
      <t xml:space="preserve">Outre-Mer </t>
    </r>
    <r>
      <rPr>
        <vertAlign val="superscript"/>
        <sz val="11"/>
        <rFont val="Arial"/>
        <family val="2"/>
      </rPr>
      <t>(a)</t>
    </r>
    <r>
      <rPr>
        <sz val="11"/>
        <rFont val="Arial"/>
        <family val="2"/>
      </rPr>
      <t xml:space="preserve"> :</t>
    </r>
  </si>
  <si>
    <t>moins crédit des comptes 236, 237, 238 et augmenté des remboursements de dettes, soit le débit du compte 16 excepté les comptes 169, 1645 et 1688</t>
  </si>
  <si>
    <t>débit des comptes 13, 20, 21, 23, 26, 27, 102, 454, 456 (455 en M57), 458, 481 excepté les comptes 139, 269, 279, 1027, 2768, 10229</t>
  </si>
  <si>
    <t>En M14 et M57</t>
  </si>
  <si>
    <t>moins crédit des comptes 236, 237, 238</t>
  </si>
  <si>
    <t>Dépenses d'intervention : en M14, débit net des comptes 655 et 657, sauf 65541 pour les communes de la MGP.</t>
  </si>
  <si>
    <t>Charges financières : en M14 et M57, débit net du compte 66</t>
  </si>
  <si>
    <t>Impôts et taxes : en M14, crédit net des comptes 731, 732, 733, 734, 735, 736, 737, 738, 7391, 7392, 7394, 7396, 7398 et 65541 pour les communes de la MGP (moindres recettes)</t>
  </si>
  <si>
    <t>En M57, débit net des comptes 651, 652, 655, 656, 657.</t>
  </si>
  <si>
    <t>Concours et dotations de l'Etat : en M14, crédit net des comptes 741, 742, 744, 745, 746, 7483</t>
  </si>
  <si>
    <t>En M57, crédit net des comptes 741,742, 743, 744, 745, 746, 7483</t>
  </si>
  <si>
    <t>Dotation globale de fonctionnement : en M14 et M57, crédit net du compte 741</t>
  </si>
  <si>
    <t>Ventes de produits, prestations de services, marchandises : en M14 et M57, crédit net du compte 70.</t>
  </si>
  <si>
    <t>Moyenne métropole en 2015 : 24,2 %</t>
  </si>
  <si>
    <t>Dépenses réelles d'investissement : débit des comptes 13, 20, 21, 23, 26, 27, 102, 454, 456 (455 en M57), 458, 481 excepté les comptes 139, 269, 279, 1027, 2768, 10229</t>
  </si>
  <si>
    <t>En M14 et M57 :</t>
  </si>
  <si>
    <t xml:space="preserve">diminué des crédits des comptes 236, 237, 238 </t>
  </si>
  <si>
    <t>Dépenses pour compte de tiers : débit des comptes 454, 456 (455 en M57) et 458</t>
  </si>
  <si>
    <t>Recettes réelles d'investissement : crédit des comptes 13, 20, 21, 26, 27, 102, 231, 232, 454, 456 (455 en M57), 458 excepté les comptes 139, 269, 279, 1027, 2768, 10229</t>
  </si>
  <si>
    <t>Recettes réelles d'investissement : crédit des comptes 13, 20, 21, 26, 27, 102, 231, 232, 454, 456 (455 en M57), 458 excepté les comptes,139, 269, 279, 1027, 2768, 10229</t>
  </si>
  <si>
    <t xml:space="preserve">Autres recettes : ce sont les recettes réelles d'investissement hors emprunts moins les dotations et subventions d'équipement et moins le fonds de compensation pour la TVA. </t>
  </si>
  <si>
    <t>Encours de la dette : solde créditeur du compte 16 excepté les comptes 1688 et 169</t>
  </si>
  <si>
    <t>Un ratio supérieur à 100 exprime que les charges courantes et de remboursement ne sont pas totalement financées par les recettes courantes.</t>
  </si>
  <si>
    <t>Les remboursements de dettes sont calculés hors gestion active de la dette.</t>
  </si>
  <si>
    <t xml:space="preserve">Dépenses réelles d'investissement hors remboursement : en M14 et M57, débit des comptes 13, 20, 21, 23, 26, 27, 102, 454, 456 (455 en M57), 458, 481 excepté les comptes 139, 269, 279, 1027, 2768, 10229. Diminué des crédits des comptes 236, 237, 238 </t>
  </si>
  <si>
    <t>T 6.3.a – Montants des dépenses totales</t>
  </si>
  <si>
    <t>T 6.3.b – Répartitions des dépenses totales par fonction</t>
  </si>
  <si>
    <t>T 6.3.c – Dépenses totales par habitant</t>
  </si>
  <si>
    <r>
      <t xml:space="preserve">Achats et charges externes : </t>
    </r>
    <r>
      <rPr>
        <sz val="10"/>
        <rFont val="Arial"/>
        <family val="2"/>
      </rPr>
      <t>en M14 et M57</t>
    </r>
    <r>
      <rPr>
        <b/>
        <sz val="10"/>
        <color indexed="12"/>
        <rFont val="Arial"/>
        <family val="2"/>
      </rPr>
      <t xml:space="preserve">, </t>
    </r>
    <r>
      <rPr>
        <sz val="10"/>
        <rFont val="Arial"/>
        <family val="2"/>
      </rPr>
      <t>débit net des comptes 60, 61, 62, excepté les comptes 621, 6031.</t>
    </r>
  </si>
  <si>
    <r>
      <t xml:space="preserve">Frais de personnel : </t>
    </r>
    <r>
      <rPr>
        <sz val="10"/>
        <rFont val="Arial"/>
        <family val="2"/>
      </rPr>
      <t>en M14 et M57</t>
    </r>
    <r>
      <rPr>
        <b/>
        <sz val="10"/>
        <color indexed="12"/>
        <rFont val="Arial"/>
        <family val="2"/>
      </rPr>
      <t xml:space="preserve">, </t>
    </r>
    <r>
      <rPr>
        <sz val="10"/>
        <rFont val="Arial"/>
        <family val="2"/>
      </rPr>
      <t>débit net des comptes 621, 631, 633, 64.</t>
    </r>
  </si>
  <si>
    <r>
      <rPr>
        <b/>
        <sz val="10"/>
        <color rgb="FF0000FF"/>
        <rFont val="Arial"/>
        <family val="2"/>
      </rPr>
      <t>Dépenses d'intervention :</t>
    </r>
    <r>
      <rPr>
        <sz val="10"/>
        <rFont val="Arial"/>
        <family val="2"/>
      </rPr>
      <t xml:space="preserve"> en M14, débit net des comptes 655 et 657, sauf 65541 pour les communes de la MGP.</t>
    </r>
  </si>
  <si>
    <r>
      <t xml:space="preserve">Charges financières : </t>
    </r>
    <r>
      <rPr>
        <sz val="10"/>
        <rFont val="Arial"/>
        <family val="2"/>
      </rPr>
      <t>en M14 et M57</t>
    </r>
    <r>
      <rPr>
        <b/>
        <sz val="10"/>
        <color indexed="12"/>
        <rFont val="Arial"/>
        <family val="2"/>
      </rPr>
      <t xml:space="preserve">, </t>
    </r>
    <r>
      <rPr>
        <sz val="10"/>
        <rFont val="Arial"/>
        <family val="2"/>
      </rPr>
      <t>débit net du compte 66.</t>
    </r>
  </si>
  <si>
    <t>Définitions des grandeurs comptables à partir des nomenclatures M14 et M57 :</t>
  </si>
  <si>
    <r>
      <t>Ventes de produits, prestations de services, marchandises :</t>
    </r>
    <r>
      <rPr>
        <sz val="10"/>
        <rFont val="Arial"/>
        <family val="2"/>
      </rPr>
      <t xml:space="preserve"> en M14 et M57, crédit net du compte 70.</t>
    </r>
  </si>
  <si>
    <r>
      <t xml:space="preserve">Concours et dotations de l'Etat : </t>
    </r>
    <r>
      <rPr>
        <sz val="10"/>
        <rFont val="Arial"/>
        <family val="2"/>
      </rPr>
      <t>en M14,</t>
    </r>
    <r>
      <rPr>
        <b/>
        <sz val="10"/>
        <color indexed="12"/>
        <rFont val="Arial"/>
        <family val="2"/>
      </rPr>
      <t xml:space="preserve"> </t>
    </r>
    <r>
      <rPr>
        <sz val="10"/>
        <rFont val="Arial"/>
        <family val="2"/>
      </rPr>
      <t>crédit net des comptes 741, 742, 744, 745, 746, 7483. En M57, crédit net des comptes 741, 742, 743, 744, 745, 746, 7483.</t>
    </r>
  </si>
  <si>
    <r>
      <t xml:space="preserve">Dotation globale de fonctionnement : </t>
    </r>
    <r>
      <rPr>
        <sz val="10"/>
        <rFont val="Arial"/>
        <family val="2"/>
      </rPr>
      <t>en M14 et M57,</t>
    </r>
    <r>
      <rPr>
        <b/>
        <sz val="10"/>
        <color indexed="12"/>
        <rFont val="Arial"/>
        <family val="2"/>
      </rPr>
      <t xml:space="preserve"> </t>
    </r>
    <r>
      <rPr>
        <sz val="10"/>
        <rFont val="Arial"/>
        <family val="2"/>
      </rPr>
      <t>crédit net du compte 741.</t>
    </r>
  </si>
  <si>
    <t>diminué des crédits des comptes 236, 237, 238 et augmenté des remboursements de dettes, soit le débit du compte 16 excepté les comptes 169, 1645 et 1688</t>
  </si>
  <si>
    <t>augmenté du crédit net des comptes 103, 775 et des emprunts réalisés : crédit du compte 16 excepté les comptes 169, 1645 et 1688</t>
  </si>
  <si>
    <t>augmenté du crédit net des comptes 103, 775</t>
  </si>
  <si>
    <r>
      <t xml:space="preserve">Encours de la dette : </t>
    </r>
    <r>
      <rPr>
        <sz val="10"/>
        <rFont val="Arial"/>
        <family val="2"/>
      </rPr>
      <t>en M14 et M57,</t>
    </r>
    <r>
      <rPr>
        <b/>
        <sz val="10"/>
        <color indexed="12"/>
        <rFont val="Arial"/>
        <family val="2"/>
      </rPr>
      <t xml:space="preserve"> </t>
    </r>
    <r>
      <rPr>
        <sz val="10"/>
        <rFont val="Arial"/>
        <family val="2"/>
      </rPr>
      <t>solde créditeur du compte 16 excepté les comptes 1688 et 169.</t>
    </r>
  </si>
  <si>
    <r>
      <t xml:space="preserve">Dotations et subventions d'équipement : </t>
    </r>
    <r>
      <rPr>
        <sz val="10"/>
        <rFont val="Arial"/>
        <family val="2"/>
      </rPr>
      <t>en M14 et M57,</t>
    </r>
    <r>
      <rPr>
        <b/>
        <sz val="10"/>
        <color indexed="12"/>
        <rFont val="Arial"/>
        <family val="2"/>
      </rPr>
      <t xml:space="preserve"> </t>
    </r>
    <r>
      <rPr>
        <sz val="10"/>
        <rFont val="Arial"/>
        <family val="2"/>
      </rPr>
      <t>crédit des comptes 13, 102 excepté les comptes 139, 1027, 10222, 10229</t>
    </r>
  </si>
  <si>
    <r>
      <rPr>
        <b/>
        <sz val="10"/>
        <color rgb="FF0000FF"/>
        <rFont val="Arial"/>
        <family val="2"/>
      </rPr>
      <t>L'annuité de la dette</t>
    </r>
    <r>
      <rPr>
        <sz val="10"/>
        <rFont val="Arial"/>
        <family val="2"/>
      </rPr>
      <t xml:space="preserve"> comprend, en M14 et M57, les remboursements de dettes, soit le débit du compte 16 excepté les comptes 169, 1645 et 1688 et les charges d'intérêts des emprunts et dettes (débit net du compte 6611).</t>
    </r>
  </si>
  <si>
    <r>
      <t xml:space="preserve">Recettes réelles d'investissement : </t>
    </r>
    <r>
      <rPr>
        <sz val="10"/>
        <rFont val="Arial"/>
        <family val="2"/>
      </rPr>
      <t>en M14 et M57,</t>
    </r>
    <r>
      <rPr>
        <b/>
        <sz val="10"/>
        <color indexed="12"/>
        <rFont val="Arial"/>
        <family val="2"/>
      </rPr>
      <t xml:space="preserve"> </t>
    </r>
    <r>
      <rPr>
        <sz val="10"/>
        <rFont val="Arial"/>
        <family val="2"/>
      </rPr>
      <t>crédit des comptes 13, 20, 21, 26, 27, 102, 231, 232, 454, 456 (455 en M57), 458 excepté les comptes 139, 269, 279, 1027, 2768, 10229 augmenté du crédit net des comptes 103, 775 et des emprunts réalisés : crédit du compte 16 excepté les comptes 169, 1645 et 1688 - GAD</t>
    </r>
    <r>
      <rPr>
        <vertAlign val="superscript"/>
        <sz val="10"/>
        <rFont val="Arial"/>
        <family val="2"/>
      </rPr>
      <t>(a)</t>
    </r>
    <r>
      <rPr>
        <sz val="10"/>
        <rFont val="Arial"/>
        <family val="2"/>
      </rPr>
      <t>.</t>
    </r>
  </si>
  <si>
    <r>
      <rPr>
        <b/>
        <sz val="10"/>
        <color rgb="FF0000FF"/>
        <rFont val="Arial"/>
        <family val="2"/>
      </rPr>
      <t xml:space="preserve">Dépenses réelles d'investissement : </t>
    </r>
    <r>
      <rPr>
        <sz val="10"/>
        <rFont val="Arial"/>
        <family val="2"/>
      </rPr>
      <t>en M14 et M57, débit des comptes 13, 20, 21, 23, 26, 27, 102, 454, 456 (455 en M57), 458, 481 excepté les comptes 139, 269, 279, 1027, 2768, 10229 diminuées des crédits des comptes 236, 237, 238 et augmenté des remboursements de dettes, soit le débit du compte 16 excepté les comptes 169, 1645 et 1688 - GAD</t>
    </r>
    <r>
      <rPr>
        <vertAlign val="superscript"/>
        <sz val="10"/>
        <rFont val="Arial"/>
        <family val="2"/>
      </rPr>
      <t>(a)</t>
    </r>
    <r>
      <rPr>
        <sz val="10"/>
        <rFont val="Arial"/>
        <family val="2"/>
      </rPr>
      <t>.</t>
    </r>
  </si>
  <si>
    <r>
      <t xml:space="preserve">Emprunts réalisés : </t>
    </r>
    <r>
      <rPr>
        <sz val="10"/>
        <rFont val="Arial"/>
        <family val="2"/>
      </rPr>
      <t>en M14 et M57,</t>
    </r>
    <r>
      <rPr>
        <b/>
        <sz val="10"/>
        <color indexed="12"/>
        <rFont val="Arial"/>
        <family val="2"/>
      </rPr>
      <t xml:space="preserve"> </t>
    </r>
    <r>
      <rPr>
        <sz val="10"/>
        <rFont val="Arial"/>
        <family val="2"/>
      </rPr>
      <t>crédit du compte 16 excepté les comptes 169, 1645 et 1688 - GAD</t>
    </r>
    <r>
      <rPr>
        <vertAlign val="superscript"/>
        <sz val="10"/>
        <rFont val="Arial"/>
        <family val="2"/>
      </rPr>
      <t>(a)</t>
    </r>
    <r>
      <rPr>
        <sz val="10"/>
        <rFont val="Arial"/>
        <family val="2"/>
      </rPr>
      <t>.</t>
    </r>
  </si>
  <si>
    <r>
      <rPr>
        <sz val="10"/>
        <color rgb="FF0000FF"/>
        <rFont val="Arial"/>
        <family val="2"/>
      </rPr>
      <t xml:space="preserve">• </t>
    </r>
    <r>
      <rPr>
        <u/>
        <sz val="10"/>
        <color rgb="FF0000FF"/>
        <rFont val="Arial"/>
        <family val="2"/>
      </rPr>
      <t>Ratio 1</t>
    </r>
    <r>
      <rPr>
        <sz val="10"/>
        <color rgb="FF0000FF"/>
        <rFont val="Arial"/>
        <family val="2"/>
      </rPr>
      <t xml:space="preserve"> = dépenses réelles de fonctionnement (DRF) diminuées des travaux en régie / population :</t>
    </r>
    <r>
      <rPr>
        <sz val="10"/>
        <color rgb="FF0091FF"/>
        <rFont val="Arial"/>
        <family val="2"/>
      </rPr>
      <t xml:space="preserve"> </t>
    </r>
    <r>
      <rPr>
        <sz val="10"/>
        <color rgb="FF000000"/>
        <rFont val="Arial"/>
        <family val="2"/>
      </rPr>
      <t>montant total des dépenses de fonctionnement en mouvement réels. Les dépenses liées à des travaux en régie (crédit du compte 72 en opérations budgétaires) sont soustraites aux DRF.</t>
    </r>
    <r>
      <rPr>
        <sz val="10"/>
        <color rgb="FF003399"/>
        <rFont val="Arial"/>
        <family val="2"/>
      </rPr>
      <t xml:space="preserve"> </t>
    </r>
  </si>
  <si>
    <t>Les ratios 1 à 6 sont exprimés en euros par habitant : la population utilisée est la population totale légale en vigueur de l'année. Les ratios 7 à 11 sont exprimés en pourcentage.</t>
  </si>
  <si>
    <t>(c) Ensemble constitué de la France métropolitaine et des départements d'outre-mer y compris Mayotte.</t>
  </si>
  <si>
    <t>Nombre total d'habitants «DGF» des communes non touristiques</t>
  </si>
  <si>
    <t>- Péréquation et compensations fiscales</t>
  </si>
  <si>
    <r>
      <t xml:space="preserve">Impôts et taxes : </t>
    </r>
    <r>
      <rPr>
        <sz val="10"/>
        <rFont val="Arial"/>
        <family val="2"/>
      </rPr>
      <t>en M14, crédit net des comptes 731, 732, 733, 734, 735, 736, 737, 738, 7391, 7392, 7394, 7396, 7398 et 65541 pour les communes de la MGP (moindres recettes). En M57, crédit net des comptes 731, 732, 733, 734, 735, 738, 7391, 7392, 7393, 7394, 7398 .</t>
    </r>
  </si>
  <si>
    <t>(a) Gestion active de la dette : GAD = min(débit compte 16449; crédit compte 16449) + min(débit compte 166; crédit compte 166).</t>
  </si>
  <si>
    <t xml:space="preserve"> 3 500 hab. et plus</t>
  </si>
  <si>
    <t>3 500 hab. et plus</t>
  </si>
  <si>
    <r>
      <t>En nombre de communes</t>
    </r>
    <r>
      <rPr>
        <i/>
        <vertAlign val="superscript"/>
        <sz val="10"/>
        <rFont val="Arial"/>
        <family val="2"/>
      </rPr>
      <t>(a)</t>
    </r>
  </si>
  <si>
    <r>
      <t>Strate des communes</t>
    </r>
    <r>
      <rPr>
        <vertAlign val="superscript"/>
        <sz val="10"/>
        <rFont val="Arial"/>
        <family val="2"/>
      </rPr>
      <t>(a)</t>
    </r>
  </si>
  <si>
    <t>(a) C'est-à-dire y compris les travaux en régie, les travaux effectués d'office pour le compte de tiers, les opérations di'nvestissement sur établissements d'enseignement et les opérations sous mandat.</t>
  </si>
  <si>
    <t>(e) C'est-à-dire y compris les travaux en régie, les travaux effectués d'office pour le compte de tiers, les opérations di'nvestissement sur établissements d'enseignement et les opérations sous mandat.</t>
  </si>
  <si>
    <t>(b) C'est-à-dire y compris les travaux en régie, les travaux effectués d'office pour le compte de tiers, les opérations di'nvestissement sur établissements d'enseignement et les opérations sous mandat.</t>
  </si>
  <si>
    <t>Délai de désendettement = (12) / (3)</t>
  </si>
  <si>
    <t>(b) Le taux d'épargne brute est le ratio de l'épargne brute sur les recettes de fonctionnement.</t>
  </si>
  <si>
    <t>Dette / Epargne brute (Délai de désendettement, en années)</t>
  </si>
  <si>
    <r>
      <t xml:space="preserve">Dette / Epargne brute (Délai de désendettement en années) </t>
    </r>
    <r>
      <rPr>
        <vertAlign val="superscript"/>
        <sz val="11"/>
        <color theme="1"/>
        <rFont val="Arial"/>
        <family val="2"/>
      </rPr>
      <t>(e)</t>
    </r>
  </si>
  <si>
    <t>T 5.1.c – Recettes réelles totales / population</t>
  </si>
  <si>
    <t>T 5.1.d – Recettes réelles totales hors emprunts / population</t>
  </si>
  <si>
    <t xml:space="preserve">Recettes de fonctionnement : </t>
  </si>
  <si>
    <t>Recettes d'investissement :</t>
  </si>
  <si>
    <t>crédit des comptes 13, 20, 21, 26, 27, 102, 231, 232, 454, 456 (455 en M57), 458 excepté les comptes 139, 269, 279, 1027, 2768, 10229</t>
  </si>
  <si>
    <t xml:space="preserve">Recettes d'investissement : </t>
  </si>
  <si>
    <t>Recettes de fonctionnement :</t>
  </si>
  <si>
    <t>Somme des dépenses réelles de fonctionnement et des dépenses réelles d'investissement y compris remboursements de dettes.</t>
  </si>
  <si>
    <t>Somme des dépenses réelles de fonctionnement et des dépenses réelles d'investissement hors remboursements de dettes.</t>
  </si>
  <si>
    <t>Somme des recettes réelles de fonctionnement et des recettes réelles d'investissement y compris emprunts.</t>
  </si>
  <si>
    <t>Somme des recettes réelles de fonctionnement et des recettes réelles d'investissement hors emprunts.</t>
  </si>
  <si>
    <t>crédit des comptes 13, 20, 21, 26, 27, 102, 231, 232, 454, 456 (455 en M57), 458 excepté les comptes,139, 269, 279, 1027, 2768, 10229</t>
  </si>
  <si>
    <t>débit net du compte 6 hormis les comptes 675, 676 et 68 et hormis les comptes 65541 (en M14) et 65561 (en M57) pour les communes de la MGP</t>
  </si>
  <si>
    <t>crédit net du compte 7 (excepté les comptes 775, 776, 777 et 78) et des comptes 65541 (M14) et 65561 (M57) pour les communes de la MGP (moindres recettes)</t>
  </si>
  <si>
    <t>Dépenses de fonctionnement : en M14 et M57, débit net du compte 6 hormis les comptes 675, 676 et 68 et hormis 65541 (M14) et 65561 (M57) pour les communes de la MGP.</t>
  </si>
  <si>
    <t>Dépenses de fonctionnement : débit net du compte 6 hormis les comptes 675, 676 et 68, et hormis 65541 (M14) et 65561 (M57) pour les communes de la MGP</t>
  </si>
  <si>
    <t>Recettes réelles de fonctionnement : crédit net du compte 7 (excepté les comptes 775, 776, 777 et 78) et des comptes 65541 (M14) et 65561 (M57) pour les communes de la MGP (moindres recettes)</t>
  </si>
  <si>
    <t>Recettes réelles de fonctionnement : en M14 et M57, crédit net du compte 7 (excepté les comptes 775, 776, 777 et 78) et des comptes 65541 (M14) et 65561 (M57) pour les communes de la MGP (moindres recettes)</t>
  </si>
  <si>
    <t>Impôts locaux : en M14, crédit net des comptes 731, 732, 7391, 7392 et 65541 pour les communes de la MGP (moindres recettes)</t>
  </si>
  <si>
    <t>En M57, crédit net des comptes 731, 732, 733, 734, 735, 738, 7391, 7392, 7393, 7394, 7398 et 65561 pour les communes de la MGP (moindres recettes)</t>
  </si>
  <si>
    <t>En M57, crédit net des comptes 7311, 732, 7392, 73911 et 65561 pour les communes de la MGP (moindres recettes)</t>
  </si>
  <si>
    <t>En M57, débit net des comptes 651, 652, 655, 656, 657, sauf 65561 pour les communes de la MGP.</t>
  </si>
  <si>
    <t xml:space="preserve"> </t>
  </si>
  <si>
    <t>T 5.4.a – Dépenses réelles d'investissement (y compris remboursements) / population</t>
  </si>
  <si>
    <t>Recettes réelles de fonctionnement : crédit net du compte 7 (excepté les comptes 775, 776, 777 et 78) et 65541 (M14) et 65561 (M57) pour les communes de la MGP (moindres recettes)</t>
  </si>
  <si>
    <t>Recettes de fonctionnement : crédit net des comptes 7 (sauf 775, 776, 777, 78) et 65541 (M14) et 65561 (M57) pour les communes de la MGP (moindres recettes)</t>
  </si>
  <si>
    <t xml:space="preserve">Dépenses de fonctionnement : débit net du compte 6 hormis les comptes 675, 676 et 68 (et hormis 65541 (M14) et 65561 (M57) pour les communes de la MGP), augmenté du remboursements de dettes, soit le débit du compte 16 excepté les comptes </t>
  </si>
  <si>
    <t>169, 1645 et 1688. Aux dépenses réelles de fonctionnement, on retire les travaux en régie (crédit du compte 72, en opérations budgétaires).</t>
  </si>
  <si>
    <t>Ce ratio exprime le poids de la dette en nombre d'années d'épargne brute.</t>
  </si>
  <si>
    <t>Dépenses de fonctionnement : débit net du compte 6 hormis les comptes 675, 676 et 68 et hormis les comptes 65541 (M14) et 65561 (M57) pour les communes de la MGP (Métropole du Grand Paris).</t>
  </si>
  <si>
    <t>Dépenses de fonctionnement : débit net du compte 6 hormis les comptes 675, 676 et 68 et hormis le compte 65541 (M14) et 65561 (M57) pour les communes de la MGP (Métropole du Grand Paris).</t>
  </si>
  <si>
    <r>
      <t>Dépenses réelles de fonctionnement :</t>
    </r>
    <r>
      <rPr>
        <sz val="10"/>
        <rFont val="Arial"/>
        <family val="2"/>
      </rPr>
      <t xml:space="preserve"> en  M14 et M57, débit net du compte 6 hormis les comptes 675, 676 et 68 et hormis 65541 en M14 et 65561 en M57 pour les communes de la MGP.</t>
    </r>
  </si>
  <si>
    <r>
      <t>Recettes réelles de fonctionnement :</t>
    </r>
    <r>
      <rPr>
        <sz val="10"/>
        <rFont val="Arial"/>
        <family val="2"/>
      </rPr>
      <t xml:space="preserve"> en M14 et M57, crédit net du compte 7 (excepté les comptes 775, 776, 777 et 78) et du compte 65541 en M14  et 65561 en M57 pour les communes de la MGP (moindre recettes).</t>
    </r>
  </si>
  <si>
    <r>
      <t>Fiscalité reversée :</t>
    </r>
    <r>
      <rPr>
        <sz val="10"/>
        <rFont val="Arial"/>
        <family val="2"/>
      </rPr>
      <t xml:space="preserve"> en M14,</t>
    </r>
    <r>
      <rPr>
        <b/>
        <sz val="10"/>
        <color indexed="12"/>
        <rFont val="Arial"/>
        <family val="2"/>
      </rPr>
      <t xml:space="preserve"> </t>
    </r>
    <r>
      <rPr>
        <sz val="10"/>
        <rFont val="Arial"/>
        <family val="2"/>
      </rPr>
      <t>crédit net des</t>
    </r>
    <r>
      <rPr>
        <b/>
        <sz val="10"/>
        <rFont val="Arial"/>
        <family val="2"/>
      </rPr>
      <t xml:space="preserve"> </t>
    </r>
    <r>
      <rPr>
        <sz val="10"/>
        <rFont val="Arial"/>
        <family val="2"/>
      </rPr>
      <t>comptes 7321, 7328, 73921, 73928, et 65541 pour les communes de la MGP. En M57, crédit net des comptes 7321, 7328, 73921, 73928 exceptés les comptes 73214 et 739214 et crédit net du compte 65561 pour les communes de la MGP.</t>
    </r>
  </si>
  <si>
    <r>
      <t xml:space="preserve">Impôts locaux : </t>
    </r>
    <r>
      <rPr>
        <sz val="10"/>
        <rFont val="Arial"/>
        <family val="2"/>
      </rPr>
      <t>en M14, crédit net des comptes 731, 732, 7391, 7392 et 65541 pour les communes de la MGP. En M57, crédit net des comptes 7311, 732, 7392, 73911 et 65561 pour les communes de la MGP.</t>
    </r>
  </si>
  <si>
    <r>
      <rPr>
        <sz val="10"/>
        <color rgb="FF0000FF"/>
        <rFont val="Arial"/>
        <family val="2"/>
      </rPr>
      <t xml:space="preserve">• </t>
    </r>
    <r>
      <rPr>
        <u/>
        <sz val="10"/>
        <color rgb="FF0000FF"/>
        <rFont val="Arial"/>
        <family val="2"/>
      </rPr>
      <t>Ratio 9</t>
    </r>
    <r>
      <rPr>
        <sz val="10"/>
        <color rgb="FF0000FF"/>
        <rFont val="Arial"/>
        <family val="2"/>
      </rPr>
      <t xml:space="preserve"> = marge d’autofinancement courant (MAC) = (DRF + remboursement de dette) / RRF :</t>
    </r>
    <r>
      <rPr>
        <sz val="10"/>
        <rFont val="Arial"/>
        <family val="2"/>
      </rPr>
      <t xml:space="preserve"> capacité de la collectivité à financer l’investissement une fois les charges obligatoires payées. Les remboursements de dette sont calculés hors gestion active de la dette. Plus le ratio est faible, plus la capacité à autofinancer l’investissement est élevée ; </t>
    </r>
    <r>
      <rPr>
        <i/>
        <sz val="10"/>
        <rFont val="Arial"/>
        <family val="2"/>
      </rPr>
      <t>a contrario</t>
    </r>
    <r>
      <rPr>
        <sz val="10"/>
        <rFont val="Arial"/>
        <family val="2"/>
      </rPr>
      <t>, un ratio supérieur à 100 % indique un recours nécessaire aux recettes d’investissement ou à l'emprunt pour financer l'investissement. Les dépenses liées à des travaux en régie (crédit du compte 72 en opérations budgétaires) sont soustraites aux DRF.</t>
    </r>
  </si>
  <si>
    <t>(b) Les communes urbaines concernent la France entière (y compris les DOM) .</t>
  </si>
  <si>
    <t xml:space="preserve">(dont: fiscalité reversée) </t>
  </si>
  <si>
    <r>
      <t>- DGF</t>
    </r>
    <r>
      <rPr>
        <vertAlign val="superscript"/>
        <sz val="11"/>
        <color theme="1"/>
        <rFont val="Arial"/>
        <family val="2"/>
      </rPr>
      <t xml:space="preserve"> </t>
    </r>
  </si>
  <si>
    <r>
      <rPr>
        <b/>
        <sz val="11"/>
        <color theme="1"/>
        <rFont val="Arial"/>
        <family val="2"/>
      </rPr>
      <t xml:space="preserve">R10 : </t>
    </r>
    <r>
      <rPr>
        <sz val="11"/>
        <color theme="1"/>
        <rFont val="Arial"/>
        <family val="2"/>
      </rPr>
      <t xml:space="preserve">Dépenses d'équipement brutes </t>
    </r>
    <r>
      <rPr>
        <vertAlign val="superscript"/>
        <sz val="11"/>
        <color theme="1"/>
        <rFont val="Arial"/>
        <family val="2"/>
      </rPr>
      <t>(d)</t>
    </r>
    <r>
      <rPr>
        <sz val="11"/>
        <color theme="1"/>
        <rFont val="Arial"/>
        <family val="2"/>
      </rPr>
      <t xml:space="preserve"> / RRF (Taux d'équipement) </t>
    </r>
    <r>
      <rPr>
        <vertAlign val="superscript"/>
        <sz val="11"/>
        <color theme="1"/>
        <rFont val="Arial"/>
        <family val="2"/>
      </rPr>
      <t>(c)</t>
    </r>
  </si>
  <si>
    <r>
      <rPr>
        <b/>
        <sz val="11"/>
        <color theme="1"/>
        <rFont val="Arial"/>
        <family val="2"/>
      </rPr>
      <t xml:space="preserve">R4 : </t>
    </r>
    <r>
      <rPr>
        <sz val="11"/>
        <color theme="1"/>
        <rFont val="Arial"/>
        <family val="2"/>
      </rPr>
      <t xml:space="preserve">Dépenses d'équipement brutes </t>
    </r>
    <r>
      <rPr>
        <vertAlign val="superscript"/>
        <sz val="11"/>
        <color theme="1"/>
        <rFont val="Arial"/>
        <family val="2"/>
      </rPr>
      <t>(d)</t>
    </r>
    <r>
      <rPr>
        <sz val="11"/>
        <color theme="1"/>
        <rFont val="Arial"/>
        <family val="2"/>
      </rPr>
      <t xml:space="preserve"> / habitant «DGF» </t>
    </r>
  </si>
  <si>
    <r>
      <rPr>
        <b/>
        <sz val="11"/>
        <color theme="1"/>
        <rFont val="Arial"/>
        <family val="2"/>
      </rPr>
      <t xml:space="preserve">R4 : </t>
    </r>
    <r>
      <rPr>
        <sz val="11"/>
        <color theme="1"/>
        <rFont val="Arial"/>
        <family val="2"/>
      </rPr>
      <t>Dépenses d'équipement brutes</t>
    </r>
    <r>
      <rPr>
        <vertAlign val="superscript"/>
        <sz val="11"/>
        <color theme="1"/>
        <rFont val="Arial"/>
        <family val="2"/>
      </rPr>
      <t xml:space="preserve"> (d)</t>
    </r>
    <r>
      <rPr>
        <sz val="11"/>
        <color theme="1"/>
        <rFont val="Arial"/>
        <family val="2"/>
      </rPr>
      <t xml:space="preserve"> / habitant «DGF» </t>
    </r>
  </si>
  <si>
    <t>(b) On se restreint ici à la France métropolitaine pour les communes non touristiques afin de pouvoir effectuer une comparaison cohérente avec les communes touristiques (les communes des DOM n'étant pas classées «touristiques»).</t>
  </si>
  <si>
    <t>Lecture : il y a 13 communes de moins de 100 habitants appartenant à une CU ou à une métropole et ces communes représentent 0,4 % des communes de cette strate.</t>
  </si>
  <si>
    <t>(*) Les forts montants pour la strate des moins de 100 habitants proviennent de la commune du Mont-Saint-Michel.</t>
  </si>
  <si>
    <t xml:space="preserve">Autres dépenses de fonctionnement </t>
  </si>
  <si>
    <t xml:space="preserve">Subventions reçues et participations </t>
  </si>
  <si>
    <t xml:space="preserve">(b) Les communes rurales concernent la France entière (y compris les DOM). </t>
  </si>
  <si>
    <t xml:space="preserve">(a) Les communes rurales concernent la France entière (y compris les DOM). </t>
  </si>
  <si>
    <t xml:space="preserve">(b) Les communes rurales concernent la France entière (y compris les DOM) . </t>
  </si>
  <si>
    <t>Travaux en régie : crédit du compte 72 (en opérations budgétaires)</t>
  </si>
  <si>
    <t>Les évolutions sont présentées en euros courants. Des calculs à champ constant (c'est-à-dire sur les communes présentes à la fois l'année N et l'année N+1) neutralisent les modifications de périmètre et les changements de strate de population. 
La métropole du grand Paris (MGP) a été créée au 1er janvier 2016 ; elle regroupe 131 communes. Les 11 établissements publics territoriaux (EPT) prennent en 2016 la suite des groupements à fiscalité propre (GFP) qui existaient en 2015 et intègrent les communes qui étaient jusqu’à présent isolées ; la situation de Paris reste particulière puisque la commune joue le rôle d’EPT. Dans les comptes du présent document, la MGP et ses EPT sont intégrés dans les groupements à fiscalité propre, Paris restant dans le compte des communes. Des flux financiers importants apparaissent alors à partir de 2016 entre les communes, les EPT et la MGP. Le traitement retenu varie selon les flux. 
a - La loi NOTRe garantit aux EPT le même niveau de ressources que les groupements à fiscalité propre préexistants. Selon les cas, c’est la MGP qui verse une dotation d’équilibre aux EPT, ou l’inverse ; les montants en jeu sont de l’ordre d’un milliard d’euros. Les montants sont déclarés en recettes ou moindres recettes par la MGP (comptes 74861 ou 74869 en M57) et par les EPT (comptes 7431 ou 7439 en M14). Il n’y a donc aucun traitement spécifique à faire puisque ces flux s’annulent au sein du même agrégat («Autres recettes de fonctionnement») dans le même niveau de collectivités (les GFP).
b - Une autre conséquence de la création de la MGP en 2016 est la création du «fonds de compensation des charges territoriales» (FCCT), pour compenser le fait que les communes perçoivent aujourd’hui des recettes fiscales qui étaient auparavant perçues par les GFP. Compte tenu de la nature comptable des opérations, le versement  des communes est enregistrée dans leur compte 655 41 en M14, comme une contribution, et en recettes des GFP (en compte 747 52). Ce flux, de l’ordre d’un milliard d’euros, perturberait l’analyse de l’évolution des comptes si l’on considérait la contribution des communes comme une subvention versée, puisque cela augmenterait artificiellement leurs dépenses ; ce flux perturberait également les comparaisons entre communes, notamment par taille puisque ce flux concerne surtout des communes de plus de 20 000 habitants. Pour pouvoir mieux interpréter les comptes des communes, on décide donc dans ce rapport de neutraliser la contribution des communes au FCCT en ne la considérant pas comme une dépense, mais en la déduisant des recettes fiscales des communes ; dans le compte des GFP, on intègre symétriquement ces recettes perçues par les GFP non pas dans les subventions reçues, mais dans l’agrégat « fiscalité reversée » afin de privilégier une approche économique plutôt que strictement comptable.</t>
  </si>
  <si>
    <t>La population prise en compte pour déterminer les tranches de taille des communes en 2020 est la population totale tirée du recensement de population en vigueur au 1er janvier 2020 (population millésimée 2017).</t>
  </si>
  <si>
    <r>
      <t>À noter</t>
    </r>
    <r>
      <rPr>
        <sz val="10"/>
        <color rgb="FF000000"/>
        <rFont val="Arial"/>
        <family val="2"/>
      </rPr>
      <t xml:space="preserve"> : pour la détermination des montants de dépenses ou recettes réelles de fonctionnement à retenir pour le calcul des ratios, les reversements de fiscalité liés au FNGIR et aux différents fonds de péréquation horizontale sont comptabilisés en moindres recettes.</t>
    </r>
  </si>
  <si>
    <r>
      <t xml:space="preserve">• </t>
    </r>
    <r>
      <rPr>
        <u/>
        <sz val="10"/>
        <color rgb="FF003399"/>
        <rFont val="Arial"/>
        <family val="2"/>
      </rPr>
      <t>Ratio 1</t>
    </r>
    <r>
      <rPr>
        <sz val="10"/>
        <color rgb="FF003399"/>
        <rFont val="Arial"/>
        <family val="2"/>
      </rPr>
      <t xml:space="preserve"> = dépenses réelles de fonctionnement (DRF) / population :</t>
    </r>
    <r>
      <rPr>
        <sz val="10"/>
        <color rgb="FF0091FF"/>
        <rFont val="Arial"/>
        <family val="2"/>
      </rPr>
      <t xml:space="preserve"> </t>
    </r>
    <r>
      <rPr>
        <sz val="10"/>
        <color rgb="FF000000"/>
        <rFont val="Arial"/>
        <family val="2"/>
      </rPr>
      <t>montant total des dépenses de fonctionnement en mouvement réels. Les dépenses liées à des travaux en régie sont exclues des DRF.</t>
    </r>
    <r>
      <rPr>
        <sz val="10"/>
        <color rgb="FF003399"/>
        <rFont val="Arial"/>
        <family val="2"/>
      </rPr>
      <t xml:space="preserve"> </t>
    </r>
  </si>
  <si>
    <r>
      <t>• </t>
    </r>
    <r>
      <rPr>
        <u/>
        <sz val="10"/>
        <color rgb="FF003399"/>
        <rFont val="Arial"/>
        <family val="2"/>
      </rPr>
      <t>Ratio 2</t>
    </r>
    <r>
      <rPr>
        <sz val="10"/>
        <color rgb="FF003399"/>
        <rFont val="Arial"/>
        <family val="2"/>
      </rPr>
      <t xml:space="preserve"> = produit des impositions directes / population :</t>
    </r>
    <r>
      <rPr>
        <sz val="10"/>
        <rFont val="Arial"/>
        <family val="2"/>
      </rPr>
      <t xml:space="preserve"> (recettes hors fiscalité reversée).</t>
    </r>
  </si>
  <si>
    <r>
      <t xml:space="preserve">• </t>
    </r>
    <r>
      <rPr>
        <u/>
        <sz val="10"/>
        <color rgb="FF003399"/>
        <rFont val="Arial"/>
        <family val="2"/>
      </rPr>
      <t>Ratio 2 bis</t>
    </r>
    <r>
      <rPr>
        <sz val="10"/>
        <color rgb="FF003399"/>
        <rFont val="Arial"/>
        <family val="2"/>
      </rPr>
      <t xml:space="preserve"> = produit net des impositions directes / population :</t>
    </r>
    <r>
      <rPr>
        <sz val="10"/>
        <rFont val="Arial"/>
        <family val="2"/>
      </rPr>
      <t xml:space="preserve"> en plus des impositions directes, ce ratio intègre les prélèvements pour reversements de fiscalité et la fiscalité reversée aux communes par les groupements à fiscalité propre.</t>
    </r>
  </si>
  <si>
    <r>
      <t xml:space="preserve">• </t>
    </r>
    <r>
      <rPr>
        <u/>
        <sz val="10"/>
        <color rgb="FF003399"/>
        <rFont val="Arial"/>
        <family val="2"/>
      </rPr>
      <t>Ratio 3</t>
    </r>
    <r>
      <rPr>
        <sz val="10"/>
        <color rgb="FF003399"/>
        <rFont val="Arial"/>
        <family val="2"/>
      </rPr>
      <t xml:space="preserve"> = recettes réelles de fonctionnement (RRF) / population</t>
    </r>
    <r>
      <rPr>
        <sz val="10"/>
        <color rgb="FF0091FF"/>
        <rFont val="Arial"/>
        <family val="2"/>
      </rPr>
      <t> :</t>
    </r>
    <r>
      <rPr>
        <sz val="10"/>
        <rFont val="Arial"/>
        <family val="2"/>
      </rPr>
      <t xml:space="preserve"> montant total des recettes de fonctionnement en mouvements réels. Ressources dont dispose la collectivité, à comparer aux dépenses de fonctionnement dans leur rythme de croissance.</t>
    </r>
  </si>
  <si>
    <r>
      <t xml:space="preserve">• </t>
    </r>
    <r>
      <rPr>
        <u/>
        <sz val="10"/>
        <color rgb="FF003399"/>
        <rFont val="Arial"/>
        <family val="2"/>
      </rPr>
      <t>Ratio 5</t>
    </r>
    <r>
      <rPr>
        <sz val="10"/>
        <color rgb="FF003399"/>
        <rFont val="Arial"/>
        <family val="2"/>
      </rPr>
      <t xml:space="preserve"> = dette / population :</t>
    </r>
    <r>
      <rPr>
        <sz val="10"/>
        <rFont val="Arial"/>
        <family val="2"/>
      </rPr>
      <t xml:space="preserve"> capital restant dû au 31 décembre de l’exercice. Endettement d’une collectivité à compléter avec un ratio de capacité de désendettement (dette / épargne brute) et le taux d’endettement (ratio 11).</t>
    </r>
  </si>
  <si>
    <r>
      <t xml:space="preserve">• </t>
    </r>
    <r>
      <rPr>
        <u/>
        <sz val="10"/>
        <color rgb="FF003399"/>
        <rFont val="Arial"/>
        <family val="2"/>
      </rPr>
      <t>Ratio 6</t>
    </r>
    <r>
      <rPr>
        <sz val="10"/>
        <color rgb="FF003399"/>
        <rFont val="Arial"/>
        <family val="2"/>
      </rPr>
      <t xml:space="preserve"> = DGF / population</t>
    </r>
    <r>
      <rPr>
        <sz val="10"/>
        <color rgb="FF0091FF"/>
        <rFont val="Arial"/>
        <family val="2"/>
      </rPr>
      <t> :</t>
    </r>
    <r>
      <rPr>
        <sz val="10"/>
        <color rgb="FF000000"/>
        <rFont val="Arial"/>
        <family val="2"/>
      </rPr>
      <t xml:space="preserve"> recettes du compte 741 en mouvements réels. Part de la contribution de l’État au fonctionnement de la collectivité. </t>
    </r>
  </si>
  <si>
    <r>
      <t xml:space="preserve">• </t>
    </r>
    <r>
      <rPr>
        <u/>
        <sz val="10"/>
        <color rgb="FF003399"/>
        <rFont val="Arial"/>
        <family val="2"/>
      </rPr>
      <t>Ratio 7</t>
    </r>
    <r>
      <rPr>
        <sz val="10"/>
        <color rgb="FF003399"/>
        <rFont val="Arial"/>
        <family val="2"/>
      </rPr>
      <t xml:space="preserve"> = dépenses de personnel / DRF :</t>
    </r>
    <r>
      <rPr>
        <sz val="10"/>
        <color rgb="FF000000"/>
        <rFont val="Arial"/>
        <family val="2"/>
      </rPr>
      <t xml:space="preserve"> mesure la charge de personnel de la collectivité ; c’est un coefficient de rigidité car c’est une dépense incompressible à court terme, quelle que soit la population de la collectivité.</t>
    </r>
  </si>
  <si>
    <r>
      <t xml:space="preserve">• </t>
    </r>
    <r>
      <rPr>
        <u/>
        <sz val="10"/>
        <color rgb="FF003399"/>
        <rFont val="Arial"/>
        <family val="2"/>
      </rPr>
      <t>Ratio 9</t>
    </r>
    <r>
      <rPr>
        <sz val="10"/>
        <color rgb="FF003399"/>
        <rFont val="Arial"/>
        <family val="2"/>
      </rPr>
      <t xml:space="preserve"> = marge d’autofinancement courant (MAC) = (DRF + remboursement de dette) / RRF</t>
    </r>
    <r>
      <rPr>
        <sz val="10"/>
        <rFont val="Arial"/>
        <family val="2"/>
      </rPr>
      <t> : capacité de la collectivité à financer l’investissement une fois les charges obligatoires payées. Les remboursements de dette sont calculés hors gestion active de la dette. Plus le ratio est faible, plus la capacité à autofinancer l’investissement est élevée ; a contrario, un ratio supérieur à 100 % indique un recours nécessaire aux recettes d’investissement pour financer la charge de la dette. Les dépenses liées à des travaux en régie sont exclues des DRF.</t>
    </r>
  </si>
  <si>
    <r>
      <t xml:space="preserve">• </t>
    </r>
    <r>
      <rPr>
        <u/>
        <sz val="10"/>
        <color rgb="FF003399"/>
        <rFont val="Arial"/>
        <family val="2"/>
      </rPr>
      <t>Ratio 10</t>
    </r>
    <r>
      <rPr>
        <sz val="10"/>
        <color rgb="FF003399"/>
        <rFont val="Arial"/>
        <family val="2"/>
      </rPr>
      <t xml:space="preserve"> = dépenses d’équipement </t>
    </r>
    <r>
      <rPr>
        <sz val="10"/>
        <color rgb="FF003399"/>
        <rFont val="Calibri"/>
        <family val="2"/>
      </rPr>
      <t>«</t>
    </r>
    <r>
      <rPr>
        <sz val="10"/>
        <color rgb="FF003399"/>
        <rFont val="Arial"/>
        <family val="2"/>
      </rPr>
      <t>brutes</t>
    </r>
    <r>
      <rPr>
        <sz val="10"/>
        <color rgb="FF003399"/>
        <rFont val="Calibri"/>
        <family val="2"/>
      </rPr>
      <t>»</t>
    </r>
    <r>
      <rPr>
        <sz val="10"/>
        <color rgb="FF003399"/>
        <rFont val="Arial"/>
        <family val="2"/>
      </rPr>
      <t xml:space="preserve"> / RRF = taux d’équipement : </t>
    </r>
    <r>
      <rPr>
        <sz val="10"/>
        <rFont val="Arial"/>
        <family val="2"/>
      </rPr>
      <t>effort d’équipement de la collectivité au regard de ses ressources. À relativiser sur une année donnée car les programmes d’équipement se jouent souvent sur plusieurs années.Voir le ratio 4 pour la définition des dépenses.</t>
    </r>
  </si>
  <si>
    <r>
      <t xml:space="preserve">• </t>
    </r>
    <r>
      <rPr>
        <u/>
        <sz val="10"/>
        <color rgb="FF003399"/>
        <rFont val="Arial"/>
        <family val="2"/>
      </rPr>
      <t>Ratio 11</t>
    </r>
    <r>
      <rPr>
        <sz val="10"/>
        <color rgb="FF003399"/>
        <rFont val="Arial"/>
        <family val="2"/>
      </rPr>
      <t xml:space="preserve"> = dette / RRF = taux d’endettement :</t>
    </r>
    <r>
      <rPr>
        <sz val="10"/>
        <rFont val="Arial"/>
        <family val="2"/>
      </rPr>
      <t xml:space="preserve"> mesure la charge de la dette d’une collectivité relativement à ses ressources.</t>
    </r>
  </si>
  <si>
    <r>
      <rPr>
        <b/>
        <sz val="10"/>
        <rFont val="Arial"/>
        <family val="2"/>
      </rPr>
      <t>La notion de ruralité et d'urbanité</t>
    </r>
    <r>
      <rPr>
        <sz val="10"/>
        <rFont val="Arial"/>
        <family val="2"/>
      </rPr>
      <t xml:space="preserve"> repose sur la grille de densité de l'Insee. Sont considérées comme communes urbaines les communes appartenant à la classe 1 " commune densément peuplée" et à la classe 2 "communes de catégorie intermédiaire". Sont considérées comme communes rurales les communes appartenant à la classe 3 "commune peu dense" et 4 "commune très peu dense".</t>
    </r>
  </si>
  <si>
    <r>
      <rPr>
        <b/>
        <sz val="10"/>
        <rFont val="Arial"/>
        <family val="2"/>
      </rPr>
      <t>Population totale et population « DGF »</t>
    </r>
    <r>
      <rPr>
        <sz val="10"/>
        <rFont val="Arial"/>
        <family val="2"/>
      </rPr>
      <t xml:space="preserve"> : Dans le recensement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</si>
  <si>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t xml:space="preserve">Les communes touristiques : </t>
    </r>
    <r>
      <rPr>
        <sz val="10"/>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 Ministère de l'Intérieur, DGCL). La dotation touristique se fondait sur la capacité d'accueil et d'hébergement de la commune. Les communes touristiques concernent uniquement la métropole.</t>
    </r>
  </si>
  <si>
    <r>
      <t xml:space="preserve">Communes touristiques du littoral maritime : </t>
    </r>
    <r>
      <rPr>
        <sz val="10"/>
        <rFont val="Arial"/>
        <family val="2"/>
      </rPr>
      <t>ce sont les communes touristiques appartenant également à la liste des communes du littoral maritime. Cette liste comprend les communes de bord de mer et les communes d'estuaires, en aval de la limite transversale de la mer (source : Institut Français de l'Environnement).</t>
    </r>
  </si>
  <si>
    <r>
      <t xml:space="preserve">Communes touristiques de montagne : </t>
    </r>
    <r>
      <rPr>
        <sz val="10"/>
        <rFont val="Arial"/>
        <family val="2"/>
      </rPr>
      <t>Les communes de montagne sont repérées à l'aide du classement en zone défavorisée réalisé par le Ministère de l'Agriculture. Les communes retenues sont celles qui sont entièrement classées "montagne" ou "haute montagne" et en métropole (source : Ministère de l'Agriculture, de la pêche, de la ruralité et de l'aménagement du territoire).</t>
    </r>
  </si>
  <si>
    <r>
      <t xml:space="preserve">Communes touristiques "supports de station de sports d'hiver" : </t>
    </r>
    <r>
      <rPr>
        <sz val="10"/>
        <rFont val="Arial"/>
        <family val="2"/>
      </rPr>
      <t>ce sont les communes touristiques également classées comme "supports de stations de sports d'hiver". Ces dernières sont définies à partir de la capacité d'hébergement et de la présence de remontées mécaniques. Les  critères de sélection des communes touristiques conduisent à exclure du champ d'étude les communes dont l'activité liée au tourisme d'hiver est mineure (faible capacité d'hébergement et nombre réduit de remontées mécaniques) (source : Service d'Etudes d'Aménagement Touristique de la Montagne).</t>
    </r>
  </si>
  <si>
    <r>
      <rPr>
        <b/>
        <sz val="10"/>
        <rFont val="Arial"/>
        <family val="2"/>
      </rPr>
      <t>Les communes classées en zone de montagne :</t>
    </r>
    <r>
      <rPr>
        <sz val="10"/>
        <rFont val="Arial"/>
        <family val="2"/>
      </rPr>
      <t xml:space="preserve"> 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r>
  </si>
  <si>
    <r>
      <rPr>
        <b/>
        <sz val="10"/>
        <rFont val="Arial"/>
        <family val="2"/>
      </rPr>
      <t>Population totale et population « DGF » :</t>
    </r>
    <r>
      <rPr>
        <sz val="10"/>
        <rFont val="Arial"/>
        <family val="2"/>
      </rPr>
      <t xml:space="preserve"> Dans le recensement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</si>
  <si>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rPr>
        <b/>
        <sz val="10"/>
        <rFont val="Arial"/>
        <family val="2"/>
      </rPr>
      <t xml:space="preserve">Les communes touristiques : </t>
    </r>
    <r>
      <rPr>
        <sz val="10"/>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Ministère de l'Intérieur, DGCL). La dotation touristique se fondait sur la capacité d'accueil et d'hébergement de la commune. Les communes touristiques concernent uniuement la France métropolitaine.</t>
    </r>
  </si>
  <si>
    <r>
      <rPr>
        <b/>
        <sz val="10"/>
        <rFont val="Arial"/>
        <family val="2"/>
      </rPr>
      <t>Population totale et population « DGF »</t>
    </r>
    <r>
      <rPr>
        <sz val="10"/>
        <rFont val="Arial"/>
        <family val="2"/>
      </rPr>
      <t xml:space="preserve"> : Dans le recensement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Dans cette étude, à des fins de comparaisons, les autres agrégats financiers sont aussi rapportés au nombre « d'habitants DGF ».
</t>
    </r>
  </si>
  <si>
    <r>
      <rPr>
        <b/>
        <sz val="10"/>
        <rFont val="Arial"/>
        <family val="2"/>
      </rPr>
      <t xml:space="preserve">Les communes touristiques: </t>
    </r>
    <r>
      <rPr>
        <sz val="10"/>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Ministère de l'Intérieur, DGCL). La dotation touristique se fondait sur la capacité d'accueil et d'hébergement de la commune. Les communes touristiques concernent uniquement la France métropolitaine.</t>
    </r>
  </si>
  <si>
    <r>
      <rPr>
        <b/>
        <sz val="10"/>
        <rFont val="Arial"/>
        <family val="2"/>
      </rPr>
      <t xml:space="preserve">Les communes classées en zone de montagne: </t>
    </r>
    <r>
      <rPr>
        <sz val="10"/>
        <rFont val="Arial"/>
        <family val="2"/>
      </rPr>
      <t xml:space="preserve">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r>
  </si>
  <si>
    <r>
      <rPr>
        <b/>
        <sz val="10"/>
        <rFont val="Arial"/>
        <family val="2"/>
      </rPr>
      <t>Population totale et population « DGF » :</t>
    </r>
    <r>
      <rPr>
        <sz val="10"/>
        <rFont val="Arial"/>
        <family val="2"/>
      </rPr>
      <t xml:space="preserve">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</si>
  <si>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rPr>
        <b/>
        <sz val="10"/>
        <rFont val="Arial"/>
        <family val="2"/>
      </rPr>
      <t xml:space="preserve">Population totale et population « DGF » : </t>
    </r>
    <r>
      <rPr>
        <sz val="10"/>
        <rFont val="Arial"/>
        <family val="2"/>
      </rPr>
      <t xml:space="preserve">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</si>
  <si>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rPr>
        <b/>
        <sz val="10"/>
        <rFont val="Arial"/>
        <family val="2"/>
      </rPr>
      <t xml:space="preserve">Population totale et population « DGF » : </t>
    </r>
    <r>
      <rPr>
        <sz val="10"/>
        <rFont val="Arial"/>
        <family val="2"/>
      </rPr>
      <t xml:space="preserve">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</si>
  <si>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rPr>
        <b/>
        <sz val="10"/>
        <rFont val="Arial"/>
        <family val="2"/>
      </rPr>
      <t>Les communes classées en zone de montagne:</t>
    </r>
    <r>
      <rPr>
        <sz val="10"/>
        <rFont val="Arial"/>
        <family val="2"/>
      </rPr>
      <t xml:space="preserve"> 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r>
  </si>
  <si>
    <r>
      <rPr>
        <b/>
        <sz val="10"/>
        <rFont val="Arial"/>
        <family val="2"/>
      </rPr>
      <t>Population totale et population « DGF »</t>
    </r>
    <r>
      <rPr>
        <sz val="10"/>
        <rFont val="Arial"/>
        <family val="2"/>
      </rPr>
      <t xml:space="preserve"> :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</si>
  <si>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rPr>
        <b/>
        <sz val="10"/>
        <rFont val="Arial"/>
        <family val="2"/>
      </rPr>
      <t>Les communes touristiques:</t>
    </r>
    <r>
      <rPr>
        <sz val="10"/>
        <rFont val="Arial"/>
        <family val="2"/>
      </rPr>
      <t xml:space="preserve"> 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Ministère de l'Intérieur, DGCL). La dotation touristique se fondait sur la capacité d'accueil et d'hébergement de la commune. Les communes touristiques concernent uniquement la France métropolitaine.</t>
    </r>
  </si>
  <si>
    <r>
      <rPr>
        <b/>
        <sz val="10"/>
        <rFont val="Arial"/>
        <family val="2"/>
      </rPr>
      <t>Population totale et population « DGF » :</t>
    </r>
    <r>
      <rPr>
        <sz val="10"/>
        <rFont val="Arial"/>
        <family val="2"/>
      </rPr>
      <t xml:space="preserve">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</si>
  <si>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t>L'annuité de la dette est calculée hors gestion active de la dette.</t>
  </si>
  <si>
    <t>https://www.collectivites-locales.gouv.fr/etudes-et-statistiques-locales</t>
  </si>
  <si>
    <r>
      <rPr>
        <b/>
        <sz val="10"/>
        <rFont val="Arial"/>
        <family val="2"/>
      </rPr>
      <t>Les communes touristiques</t>
    </r>
    <r>
      <rPr>
        <sz val="10"/>
        <rFont val="Arial"/>
        <family val="2"/>
      </rPr>
      <t>: 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Ministère de l'Intérieur, DGCL). La dotation touristique se fondait sur la capacité d'accueil et d'hébergement de la commune. Les communes touristiques concernent uniquement la France métropolitaine.</t>
    </r>
  </si>
  <si>
    <r>
      <rPr>
        <b/>
        <sz val="10"/>
        <rFont val="Arial"/>
        <family val="2"/>
      </rPr>
      <t xml:space="preserve">Population totale et population « DGF » </t>
    </r>
    <r>
      <rPr>
        <sz val="10"/>
        <rFont val="Arial"/>
        <family val="2"/>
      </rPr>
      <t xml:space="preserve">: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</si>
  <si>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t xml:space="preserve">                   Département des études et des statistiques locales</t>
  </si>
  <si>
    <t>Dépenses d'équipement : débit des comptes  20, 21, 23 excepté 204 et excepté 2324 en M57 moins le crédit des comptes 236, 237, 238</t>
  </si>
  <si>
    <t>Dépenses d'équipement : débit des comptes  20, 21, 23 excepté 204 et excepté 2324 en M57  moins le crédit des comptes 236, 237, 238</t>
  </si>
  <si>
    <r>
      <t xml:space="preserve">Dépenses d'équipement : </t>
    </r>
    <r>
      <rPr>
        <sz val="10"/>
        <rFont val="Arial"/>
        <family val="2"/>
      </rPr>
      <t>en M14 et M57,</t>
    </r>
    <r>
      <rPr>
        <b/>
        <sz val="10"/>
        <color indexed="12"/>
        <rFont val="Arial"/>
        <family val="2"/>
      </rPr>
      <t xml:space="preserve"> </t>
    </r>
    <r>
      <rPr>
        <sz val="10"/>
        <rFont val="Arial"/>
        <family val="2"/>
      </rPr>
      <t>débit des comptes  20, 21, 23 excepté 204 et excepté 2324 en M57 moins le crédit des comptes 236, 237, 238.</t>
    </r>
  </si>
  <si>
    <r>
      <rPr>
        <sz val="10"/>
        <color rgb="FF0000FF"/>
        <rFont val="Arial"/>
        <family val="2"/>
      </rPr>
      <t xml:space="preserve">• </t>
    </r>
    <r>
      <rPr>
        <u/>
        <sz val="10"/>
        <color rgb="FF0000FF"/>
        <rFont val="Arial"/>
        <family val="2"/>
      </rPr>
      <t>Ratio 4</t>
    </r>
    <r>
      <rPr>
        <sz val="10"/>
        <color rgb="FF0000FF"/>
        <rFont val="Arial"/>
        <family val="2"/>
      </rPr>
      <t xml:space="preserve"> = dépenses d’équipement "brutes" / population :</t>
    </r>
    <r>
      <rPr>
        <sz val="10"/>
        <rFont val="Arial"/>
        <family val="2"/>
      </rPr>
      <t xml:space="preserve"> dépenses des comptes 20 (immobilisations incorporelles) sauf 204 (subventions d’équipement versées), 21 (immobilisations corporelles), 23 (immobilisations en cours diminué des crédits des comptes 236, 237 et 238 et excepté le compte 2324 en M57), 454 (travaux effectués d’office pour le compte de tiers), 456 (opérations d’investissement sur établissement d’enseignement) et 458 (opérations d’investissement sous mandat). Les travaux en régie (crédit du compte 72, en opérations budgétaires) sont ajoutés au calcul. </t>
    </r>
  </si>
  <si>
    <r>
      <rPr>
        <sz val="10"/>
        <color rgb="FF0000FF"/>
        <rFont val="Arial"/>
        <family val="2"/>
      </rPr>
      <t>• </t>
    </r>
    <r>
      <rPr>
        <u/>
        <sz val="10"/>
        <color rgb="FF0000FF"/>
        <rFont val="Arial"/>
        <family val="2"/>
      </rPr>
      <t>Ratio 2</t>
    </r>
    <r>
      <rPr>
        <sz val="10"/>
        <color rgb="FF0000FF"/>
        <rFont val="Arial"/>
        <family val="2"/>
      </rPr>
      <t xml:space="preserve"> = produit des impositions directes / population </t>
    </r>
    <r>
      <rPr>
        <sz val="10"/>
        <rFont val="Arial"/>
        <family val="2"/>
      </rPr>
      <t xml:space="preserve"> (recettes hors fiscalité reversée).</t>
    </r>
  </si>
  <si>
    <t>communes en 2021</t>
  </si>
  <si>
    <r>
      <t>Les tableaux</t>
    </r>
    <r>
      <rPr>
        <b/>
        <sz val="8"/>
        <rFont val="Arial"/>
        <family val="2"/>
      </rPr>
      <t xml:space="preserve"> « Les finances des communes en 2021 »</t>
    </r>
  </si>
  <si>
    <t>Les finances des communes en 2021</t>
  </si>
  <si>
    <t>Répartition des communes par strate de population en 2021</t>
  </si>
  <si>
    <t>Comptes des communes par strate de population en 2021</t>
  </si>
  <si>
    <t>Données financières des communes par strate de population selon leurs caractéristiques en 2021</t>
  </si>
  <si>
    <t>Ratios financiers 2021 : Dépenses et recettes totales du budget communal par région et strate de population</t>
  </si>
  <si>
    <t>Ratios financiers 2021 : Dépenses de fonctionnement par région et strate de population</t>
  </si>
  <si>
    <t>Ratios financiers 2021 : Recettes de fonctionnement et capacité d'épargne par région et strate de population</t>
  </si>
  <si>
    <t>Ratios financiers 2021 : Dépenses d'investissement par région et strate de population</t>
  </si>
  <si>
    <t>Ratios financiers 2021 : Recettes d'investissement par région et strate de population</t>
  </si>
  <si>
    <t>Ratios financiers 2021 : Charge de la dette et marge de manœuvre par région et strate de population</t>
  </si>
  <si>
    <t>Population totale au 1er janvier 2021 (millésimée 2018).</t>
  </si>
  <si>
    <t>Source : DGFIP, comptes de gestion, budgets principaux; INSEE, Recensement de la population (population totale en 2021 - année de référence 2018) ; calculs DGCL.</t>
  </si>
  <si>
    <t>.</t>
  </si>
  <si>
    <t>Lecture : en France métropolitaine, il y a 11 308 communes dans la strate des 500 à 2000 habitants, qui regroupent 11,164 millions d'habitants pour une taille moyenne de 987 habitants.</t>
  </si>
  <si>
    <t>Evolution 2021/2020 des comptes des communes par strate de population</t>
  </si>
  <si>
    <r>
      <t xml:space="preserve">T 1.2.a - Répartition du nombre de communes </t>
    </r>
    <r>
      <rPr>
        <b/>
        <vertAlign val="superscript"/>
        <sz val="14"/>
        <color indexed="12"/>
        <rFont val="Arial"/>
        <family val="2"/>
      </rPr>
      <t>(a)</t>
    </r>
    <r>
      <rPr>
        <b/>
        <sz val="14"/>
        <color indexed="12"/>
        <rFont val="Arial"/>
        <family val="2"/>
      </rPr>
      <t xml:space="preserve"> par région et strate communale en 2021</t>
    </r>
  </si>
  <si>
    <t>T 1.2.b - Répartition de la population des communes par région et strate communale en 2021</t>
  </si>
  <si>
    <t>Source : DGFIP, comptes de gestion, budgets principaux ; INSEE, Recensement de la population (population totale en 2021 - année de référence 2018) ; calculs DGCL.</t>
  </si>
  <si>
    <t>Source : INSEE, Recensement de la population (population totale en 2021 - année de référence 2018) ; calculs DGCL.</t>
  </si>
  <si>
    <t>T 1.2.c - Taille moyenne des communes par région et strate communale en 2021</t>
  </si>
  <si>
    <t>Source : DGFIP, comptes de gestion ; INSEE, Recensement de la population (population totale en 2021 - année de référence 2018) ; calculs DGCL.</t>
  </si>
  <si>
    <t>Lecture : les communes de moins de 100 habitants de la région Auvergne-Rhône-Alpes regroupent 15000 habitants (exactement : 15 037 habitants).</t>
  </si>
  <si>
    <t>Lecture: il y a 249 budgets principaux de communes de moins de 100 habitants en région Auvergne- Rhône-Alpes</t>
  </si>
  <si>
    <t>T 1.3.b - Répartition de la population des communes appartenant à un groupement à fiscalité propre selon le type de groupement en 2021</t>
  </si>
  <si>
    <r>
      <t xml:space="preserve">T 1.3.a - Répartition des communes </t>
    </r>
    <r>
      <rPr>
        <b/>
        <vertAlign val="superscript"/>
        <sz val="14"/>
        <color indexed="12"/>
        <rFont val="Arial"/>
        <family val="2"/>
      </rPr>
      <t>(a)</t>
    </r>
    <r>
      <rPr>
        <b/>
        <sz val="14"/>
        <color indexed="12"/>
        <rFont val="Arial"/>
        <family val="2"/>
      </rPr>
      <t xml:space="preserve"> appartenant à un groupement à fiscalité propre selon le type de groupement </t>
    </r>
    <r>
      <rPr>
        <b/>
        <vertAlign val="superscript"/>
        <sz val="14"/>
        <color indexed="12"/>
        <rFont val="Arial"/>
        <family val="2"/>
      </rPr>
      <t>(b)</t>
    </r>
    <r>
      <rPr>
        <b/>
        <sz val="14"/>
        <color indexed="12"/>
        <rFont val="Arial"/>
        <family val="2"/>
      </rPr>
      <t xml:space="preserve"> en 2021</t>
    </r>
  </si>
  <si>
    <t>Lecture : les communes de moins de 100 habitants appartenant à une CU ou métropole regroupent 1048 habitants.</t>
  </si>
  <si>
    <t>T 1.4.a - Répartition des communes selon leur caractère touristique et de montagne en 2021</t>
  </si>
  <si>
    <t>T 1.4.b - Répartition de la  «population DGF» des communes selon leur caractère touristique et de montagne en 2021</t>
  </si>
  <si>
    <t>Source : DGFIP, comptes de gestion ; INSEE, Recensement de la population  (population totale en 2021 - année de référence 2018) ; calculs DGCL. ; calculs DGCL.</t>
  </si>
  <si>
    <t>(a) Les strates de communes sont calculées à partir de la population totale de l'Insee  (population totale en 2021 - année de référence 2018).</t>
  </si>
  <si>
    <t>Source : INSEE, Recensement de la population (population DGF en 2021 - année de référence 2018) ; calculs DGCL.</t>
  </si>
  <si>
    <t>Lecture : il y a seulement trois communes touristiques du littoral maritime de moins de 100 habitants. Elle correspond à 1,8 % de l'ensemble des communes touristiques de moins de 100 habitants.</t>
  </si>
  <si>
    <t>Lecture: il y a 2243 habitants « DGF » dans les communes touristiques "supports de station de sport d'hiver" de moins de 100 habitants. Elles regroupent 11,8 % de la population « DGF » des communes touristiques de moins de 100 habitants.</t>
  </si>
  <si>
    <t xml:space="preserve">(b) Il y a 1254 groupements à fiscalité propre au 01/01/2021 (y. c. la métropole de Lyon). </t>
  </si>
  <si>
    <t>T 1.5.a - Répartition des communes selon leur caractère urbain ou rural en 2021</t>
  </si>
  <si>
    <t>T 1.5.b - Répartition de la population totale des communes selon leur caractère urbain ou rural en 2021</t>
  </si>
  <si>
    <t>Centres urbains intermédiaires</t>
  </si>
  <si>
    <t>Petites villes</t>
  </si>
  <si>
    <t>Ceintures urbaines</t>
  </si>
  <si>
    <t>Bourgs ruraux</t>
  </si>
  <si>
    <t>Rural à habitat dispersé</t>
  </si>
  <si>
    <t>Rural à habitat très dispersé</t>
  </si>
  <si>
    <t>Grands centres urbains</t>
  </si>
  <si>
    <t>Type de communes rurales et urbaines :</t>
  </si>
  <si>
    <t xml:space="preserve"> Type de communes rurales et urbaines  :</t>
  </si>
  <si>
    <r>
      <rPr>
        <b/>
        <sz val="10"/>
        <rFont val="Arial"/>
        <family val="2"/>
      </rPr>
      <t>Communes rurales et urbaines :</t>
    </r>
    <r>
      <rPr>
        <sz val="10"/>
        <rFont val="Arial"/>
        <family val="2"/>
      </rPr>
      <t xml:space="preserve"> la grille communale de densité permet de classer les communes en fonction du nombre d’habitants et de la répartition de ces habitants sur leur territoire. Plus la population est concentrée et nombreuse, plus la commune est considérée comme dense. L’appartenance à un niveau de la grille n’est pas simplement liée à la densité moyenne de population calculée sur l’ensemble de la commune (incluant les surfaces non habitées comme les forêts, la montagne et les champs), elle prend en compte la présence au sein de la commune de zones concentrant un grand nombre d’habitants sur une faible surface. Plus précisément, la définition retenue par l’Union européenne s’appuie sur le découpage du territoire en carreaux de 1 kilomètre de côté et sur l’agrégation de carreaux de densité équivalente, définissant des « taches » ou « clusters ». Chaque commune est ensuite affectée dans une catégorie en fonction de la part de la population communale comprise dans les différents types de cluster. Les données de population sont issues des fichiers démographiques sur les logements et les individus (Fideli 2018). Dans son premier niveau, à 3 catégories, la grille communale permet ainsi de distinguer trois types de communes : les communes densément peuplées, les communes de densité intermédiaire, les communes rurales. Les communes densément peuplées et les communes de densité intermédiaire constituent l'espace urbain et sont appelées « communes urbaines ». Une grille détaillée, à 7 niveaux, a été définie suite à des travaux récents au niveau international. Il s’agit d’une subdivision de la grille à 3 catégories ; en particulier, les définitions de l’urbain et du rural sont inchangées. Les communes denses, ou densément peuplées, restent aussi identiques. Elles correspondent aux communes des « cities » européennes, dénommées « grands centres urbains » dans la grille à 7 niveaux. Au sein des communes de densité intermédiaire, la grille à 7 niveaux permet de différencier : les « centres urbains intermédiaires », les « ceintures urbaines », les « petites villes ». Au sein des communes rurales, la grille distingue : les « bourgs ruraux », le « rural à habitat dispersé », le « rural à habitat très dispersé ».</t>
    </r>
  </si>
  <si>
    <r>
      <rPr>
        <b/>
        <sz val="10"/>
        <color rgb="FF0000FF"/>
        <rFont val="Arial"/>
        <family val="2"/>
      </rPr>
      <t>Communes rurales et urbaines :</t>
    </r>
    <r>
      <rPr>
        <sz val="10"/>
        <rFont val="Arial"/>
        <family val="2"/>
      </rPr>
      <t xml:space="preserve"> la grille communale de densité permet de classer les communes en fonction du nombre d’habitants et de la répartition de ces habitants sur leur territoire. Plus la population est concentrée et nombreuse, plus la commune est considérée comme dense. L’appartenance à un niveau de la grille n’est pas simplement liée à la densité moyenne de population calculée sur l’ensemble de la commune (incluant les surfaces non habitées comme les forêts, la montagne et les champs), elle prend en compte la présence au sein de la commune de zones concentrant un grand nombre d’habitants sur une faible surface. Plus précisément, la définition retenue par l’Union européenne s’appuie sur le découpage du territoire en carreaux de 1 kilomètre de côté et sur l’agrégation de carreaux de densité équivalente, définissant des « taches » ou « clusters ». Chaque commune est ensuite affectée dans une catégorie en fonction de la part de la population communale comprise dans les différents types de cluster. Les données de population sont issues des fichiers démographiques sur les logements et les individus (Fideli 2018). Dans son premier niveau, à 3 catégories, la grille communale permet ainsi de distinguer trois types de communes : les communes densément peuplées, les communes de densité intermédiaire, les communes rurales. Les communes densément peuplées et les communes de densité intermédiaire constituent l'espace urbain et sont appelées « communes urbaines ». Une grille détaillée, à 7 niveaux, a été définie suite à des travaux récents au niveau international. Il s’agit d’une subdivision de la grille à 3 catégories ; en particulier, les définitions de l’urbain et du rural sont inchangées. Les communes denses, ou densément peuplées, restent aussi identiques. Elles correspondent aux communes des « cities » européennes, dénommées « grands centres urbains » dans la grille à 7 niveaux. Au sein des communes de densité intermédiaire, la grille à 7 niveaux permet de différencier : les « centres urbains intermédiaires », les « ceintures urbaines », les « petites villes ». Au sein des communes rurales, la grille distingue : les « bourgs ruraux », le « rural à habitat dispersé », le « rural à habitat très dispersé ».</t>
    </r>
  </si>
  <si>
    <t>Lecture : il y a 3229 communes rurales de moins de 100 habitants qui constituent 100,0 % des communes de cette strate.</t>
  </si>
  <si>
    <t>Lecture : il y a 209596 habitants dans les communes rurales de moins de 100 habitants. Ces habitants représentent 100,0 % de la population des communes de moins de 100 habitants.</t>
  </si>
  <si>
    <t xml:space="preserve">T 2.1.a - Comptes des communes par strate de population en 2021 </t>
  </si>
  <si>
    <t>Exercice 2021</t>
  </si>
  <si>
    <t xml:space="preserve">T 2.1.b - Structure des dépenses et recettes des communes par strate de population en 2021 </t>
  </si>
  <si>
    <t xml:space="preserve">Source : DGFiP-Comptes de gestion ; budgets principaux - opérations réelles. Calculs DGCL. Montants calculés hors gestion active de la dette. INSEE, Recensement de la population (population totale en 2021 - année de référence 2018) </t>
  </si>
  <si>
    <t>Lecture : Les dépenses de fonctionnement des communes de moins de 100 habitants se montent à 199 M€.</t>
  </si>
  <si>
    <t>Lecture : Les achats et charges externes des communes de moins de 100 habitants représentent 37,6 % de leurs dépenses de fonctionnement.</t>
  </si>
  <si>
    <t>Source : DGFiP-Comptes de gestion ; budgets principaux - opérations réelles. Calculs DGCL. Montants calculés hors gestion active de la dette. INSEE, Recensement de la population (population totale en 2021 - année de référence 2018).</t>
  </si>
  <si>
    <r>
      <t xml:space="preserve">T 2.3 - Évolution à champ constant </t>
    </r>
    <r>
      <rPr>
        <b/>
        <vertAlign val="superscript"/>
        <sz val="14"/>
        <color indexed="12"/>
        <rFont val="Arial"/>
        <family val="2"/>
      </rPr>
      <t>(a)</t>
    </r>
    <r>
      <rPr>
        <b/>
        <sz val="14"/>
        <color indexed="12"/>
        <rFont val="Arial"/>
        <family val="2"/>
      </rPr>
      <t xml:space="preserve"> par strate de population des communes </t>
    </r>
  </si>
  <si>
    <r>
      <t xml:space="preserve">T 2.2 - Dépenses et recettes par habitant </t>
    </r>
    <r>
      <rPr>
        <b/>
        <vertAlign val="superscript"/>
        <sz val="14"/>
        <color indexed="12"/>
        <rFont val="Arial"/>
        <family val="2"/>
      </rPr>
      <t>(a)</t>
    </r>
    <r>
      <rPr>
        <b/>
        <sz val="14"/>
        <color indexed="12"/>
        <rFont val="Arial"/>
        <family val="2"/>
      </rPr>
      <t xml:space="preserve"> des communes en 2021 </t>
    </r>
  </si>
  <si>
    <t>Evolutions 2021 / 2020 en %</t>
  </si>
  <si>
    <t>(a) C'est-à-dire en ne conservant que les communes présentes sur les deux années, en 2020 et 2021 (et donc hors communes nouvelles de 2021). Les strates sont celles des communes en 2021.</t>
  </si>
  <si>
    <t>(a) Les strates sont calculées avec la population totale recensée par l'Insee en 2021 - année de référence 2018.</t>
  </si>
  <si>
    <t>(b) Les habitants «DGF» sont comptés selon la population «DGF» en 2021 - année de référence 2018.</t>
  </si>
  <si>
    <t>Source : DGFiP-Comptes de gestion ; budgets principaux - opérations réelles. Calculs DGCL. Montants calculés hors gestion active de la dette. Strates de population calculées avec la population totale recensée par l'Insee en 2021 (année de référence 2018).</t>
  </si>
  <si>
    <t>(c) Les habitants «DGF» sont comptés selon la population «DGF» en 2021 - année de référence 2018</t>
  </si>
  <si>
    <r>
      <t>T 3 - Données financières des communes par strate</t>
    </r>
    <r>
      <rPr>
        <b/>
        <vertAlign val="superscript"/>
        <sz val="14"/>
        <color indexed="12"/>
        <rFont val="Arial"/>
        <family val="2"/>
      </rPr>
      <t xml:space="preserve"> (a)</t>
    </r>
    <r>
      <rPr>
        <b/>
        <sz val="14"/>
        <color indexed="12"/>
        <rFont val="Arial"/>
        <family val="2"/>
      </rPr>
      <t xml:space="preserve"> de population selon leurs caractéristiques en 2021</t>
    </r>
  </si>
  <si>
    <r>
      <t xml:space="preserve">T 3.f - Dette au 31/12/2021 par «habitant DGF» </t>
    </r>
    <r>
      <rPr>
        <b/>
        <vertAlign val="superscript"/>
        <sz val="10"/>
        <color indexed="12"/>
        <rFont val="Arial"/>
        <family val="2"/>
      </rPr>
      <t>(b)</t>
    </r>
    <r>
      <rPr>
        <b/>
        <sz val="10"/>
        <color indexed="12"/>
        <rFont val="Arial"/>
        <family val="2"/>
      </rPr>
      <t xml:space="preserve"> selon les caractéristiques des communes</t>
    </r>
  </si>
  <si>
    <r>
      <t xml:space="preserve">• </t>
    </r>
    <r>
      <rPr>
        <u/>
        <sz val="10"/>
        <color rgb="FF003399"/>
        <rFont val="Arial"/>
        <family val="2"/>
      </rPr>
      <t>Ratio 4</t>
    </r>
    <r>
      <rPr>
        <sz val="10"/>
        <color rgb="FF003399"/>
        <rFont val="Arial"/>
        <family val="2"/>
      </rPr>
      <t xml:space="preserve"> = dépenses d’équipement </t>
    </r>
    <r>
      <rPr>
        <sz val="10"/>
        <color rgb="FF003399"/>
        <rFont val="Calibri"/>
        <family val="2"/>
      </rPr>
      <t>«brutes»</t>
    </r>
    <r>
      <rPr>
        <sz val="10"/>
        <color rgb="FF003399"/>
        <rFont val="Arial"/>
        <family val="2"/>
      </rPr>
      <t>/ population :</t>
    </r>
    <r>
      <rPr>
        <sz val="10"/>
        <rFont val="Arial"/>
        <family val="2"/>
      </rPr>
      <t xml:space="preserve"> dépenses des comptes 20 (immobilisations incorporelles) sauf 204 (subventions d’équipement versées), 21 (immobilisations corporelles), 23 (immobilisations en cours sauf 2324 en M57, diminué des crédits des comptes 236, 237 et 238), 454 (travaux effectués d’office pour le compte de tiers), 456 (opérations d’investissement sur établissement d’enseignement) et 458 (opérations d’investissement sous mandat). Les travaux en régie (crédit du compte 72 en opérations budgétaires) sont ajoutés au calcul. Pour les départements et les régions, on rajoute le débit du compte correspondant aux opérations d’investissement sur établissements publics locaux d’enseignement (compte 455 ou 456 selon les nomenclatures).</t>
    </r>
  </si>
  <si>
    <t xml:space="preserve">           - communes du littoral maritime</t>
  </si>
  <si>
    <t>(a) Les habitants «DGF» sont comptés selon la population «DGF» en 2021 - année de référence 2018.</t>
  </si>
  <si>
    <t>(c) Les strates de population sont calculées avec la population totale recensée par l'Insee en 2021 - année de référence 2018.</t>
  </si>
  <si>
    <t>(b) Les strates de population sont calculées avec la population totale recensée par l'Insee en 2021 - année de référence 2018.</t>
  </si>
  <si>
    <t>Source : DGFiP-Comptes de gestion ; budgets principaux - opérations réelles. Calculs DGCL. Montants calculés hors gestion active de la dette. Strates de population calculées selon la population totale en 2021 du recensement de l'Insee (année de référence 2018).</t>
  </si>
  <si>
    <r>
      <t xml:space="preserve">T 4.1.a - Dépenses et recettes par «habitant DGF» </t>
    </r>
    <r>
      <rPr>
        <b/>
        <vertAlign val="superscript"/>
        <sz val="14"/>
        <color indexed="12"/>
        <rFont val="Arial"/>
        <family val="2"/>
      </rPr>
      <t>(a)</t>
    </r>
    <r>
      <rPr>
        <b/>
        <sz val="14"/>
        <color indexed="12"/>
        <rFont val="Arial"/>
        <family val="2"/>
      </rPr>
      <t xml:space="preserve"> des communes touristiques </t>
    </r>
    <r>
      <rPr>
        <b/>
        <vertAlign val="superscript"/>
        <sz val="14"/>
        <color indexed="12"/>
        <rFont val="Arial"/>
        <family val="2"/>
      </rPr>
      <t>(b)</t>
    </r>
    <r>
      <rPr>
        <b/>
        <sz val="14"/>
        <color indexed="12"/>
        <rFont val="Arial"/>
        <family val="2"/>
      </rPr>
      <t xml:space="preserve"> par strate de population </t>
    </r>
    <r>
      <rPr>
        <b/>
        <vertAlign val="superscript"/>
        <sz val="14"/>
        <color indexed="12"/>
        <rFont val="Arial"/>
        <family val="2"/>
      </rPr>
      <t>(c)</t>
    </r>
    <r>
      <rPr>
        <b/>
        <sz val="14"/>
        <color indexed="12"/>
        <rFont val="Arial"/>
        <family val="2"/>
      </rPr>
      <t xml:space="preserve"> en 2021 (France métropolitaine)</t>
    </r>
  </si>
  <si>
    <r>
      <t xml:space="preserve">T 4.1.b - Structures des dépenses et des recettes des communes touristiques </t>
    </r>
    <r>
      <rPr>
        <b/>
        <vertAlign val="superscript"/>
        <sz val="14"/>
        <color indexed="12"/>
        <rFont val="Arial"/>
        <family val="2"/>
      </rPr>
      <t>(a)</t>
    </r>
    <r>
      <rPr>
        <b/>
        <sz val="14"/>
        <color indexed="12"/>
        <rFont val="Arial"/>
        <family val="2"/>
      </rPr>
      <t xml:space="preserve"> par strate de population </t>
    </r>
    <r>
      <rPr>
        <b/>
        <vertAlign val="superscript"/>
        <sz val="14"/>
        <color indexed="12"/>
        <rFont val="Arial"/>
        <family val="2"/>
      </rPr>
      <t>(b)</t>
    </r>
    <r>
      <rPr>
        <b/>
        <sz val="14"/>
        <color indexed="12"/>
        <rFont val="Arial"/>
        <family val="2"/>
      </rPr>
      <t xml:space="preserve"> en 2021 (France métropolitaine)</t>
    </r>
  </si>
  <si>
    <r>
      <t xml:space="preserve">T 4.1.c - Évolution 2021 / 2020 à champ constant </t>
    </r>
    <r>
      <rPr>
        <b/>
        <vertAlign val="superscript"/>
        <sz val="14"/>
        <color indexed="12"/>
        <rFont val="Arial"/>
        <family val="2"/>
      </rPr>
      <t>(a)</t>
    </r>
    <r>
      <rPr>
        <b/>
        <sz val="14"/>
        <color indexed="12"/>
        <rFont val="Arial"/>
        <family val="2"/>
      </rPr>
      <t xml:space="preserve"> : communes touristiques </t>
    </r>
    <r>
      <rPr>
        <b/>
        <vertAlign val="superscript"/>
        <sz val="14"/>
        <color indexed="12"/>
        <rFont val="Arial"/>
        <family val="2"/>
      </rPr>
      <t>(b)</t>
    </r>
    <r>
      <rPr>
        <b/>
        <sz val="14"/>
        <color indexed="12"/>
        <rFont val="Arial"/>
        <family val="2"/>
      </rPr>
      <t xml:space="preserve"> (France métropolitaine)</t>
    </r>
  </si>
  <si>
    <t>(a) à champ constant, c'est-à-dire en ne conservant que les communes présentes sur les deux années en 2020 et 2021 et donc hors communes nouvelles en 2021.</t>
  </si>
  <si>
    <t>(c) Écarts en points de pourcentage entre 2021 et 2020.</t>
  </si>
  <si>
    <t>(e) Écarts en nombre d'années entre 2021 et 2020.</t>
  </si>
  <si>
    <t>Lecture : à champ constant, c'est-à-dire en ne conservant que les communes présentes sur les deux années, en 2020 et 2021, l'évolution des achats et charges externes des communes touristiques de moins de 100 habitants entre 2020 et 2021 est de -7,7 %.</t>
  </si>
  <si>
    <t>Lecture : pour l'ensemble des communes touristiques de moins de 100 habitants, les achats et charges externes représentent 297 € par « habitant DGF».</t>
  </si>
  <si>
    <t>Lecture : pour l'ensemble des communes touristiques de moins de 100 habitants, les achats et charges externes représentent 34,1 % des dépenses de fonctionnement.</t>
  </si>
  <si>
    <t>(a) à champ constant, c'est-à-dire en ne conservant que les communes présentes sur les deux années, en 2020 et 2021 et donc hors communes nouvelles en 2021.</t>
  </si>
  <si>
    <r>
      <t xml:space="preserve">T 4.2.a - Dépenses et recettes par «habitant DGF» </t>
    </r>
    <r>
      <rPr>
        <b/>
        <vertAlign val="superscript"/>
        <sz val="14"/>
        <color indexed="12"/>
        <rFont val="Arial"/>
        <family val="2"/>
      </rPr>
      <t>(a)</t>
    </r>
    <r>
      <rPr>
        <b/>
        <sz val="14"/>
        <color indexed="12"/>
        <rFont val="Arial"/>
        <family val="2"/>
      </rPr>
      <t xml:space="preserve"> des communes touristiques </t>
    </r>
    <r>
      <rPr>
        <b/>
        <vertAlign val="superscript"/>
        <sz val="14"/>
        <color indexed="12"/>
        <rFont val="Arial"/>
        <family val="2"/>
      </rPr>
      <t>(b)</t>
    </r>
    <r>
      <rPr>
        <b/>
        <sz val="14"/>
        <color indexed="12"/>
        <rFont val="Arial"/>
        <family val="2"/>
      </rPr>
      <t xml:space="preserve"> du littoral maritime par strate de population en 2021 (France métropolitaine)</t>
    </r>
  </si>
  <si>
    <r>
      <t>T 4.2.b - Structure des dépenses et des recettes des communes touristiques</t>
    </r>
    <r>
      <rPr>
        <b/>
        <vertAlign val="superscript"/>
        <sz val="14"/>
        <color indexed="12"/>
        <rFont val="Arial"/>
        <family val="2"/>
      </rPr>
      <t xml:space="preserve"> (a)</t>
    </r>
    <r>
      <rPr>
        <b/>
        <sz val="14"/>
        <color indexed="12"/>
        <rFont val="Arial"/>
        <family val="2"/>
      </rPr>
      <t xml:space="preserve"> du littoral maritime par strate de population en 2021 (France métropolitaine)</t>
    </r>
  </si>
  <si>
    <r>
      <t xml:space="preserve">T 4.2.c - Évolution 2021 / 2020 à champ constant </t>
    </r>
    <r>
      <rPr>
        <b/>
        <vertAlign val="superscript"/>
        <sz val="14"/>
        <color indexed="12"/>
        <rFont val="Arial"/>
        <family val="2"/>
      </rPr>
      <t>(a)</t>
    </r>
    <r>
      <rPr>
        <b/>
        <sz val="14"/>
        <color indexed="12"/>
        <rFont val="Arial"/>
        <family val="2"/>
      </rPr>
      <t xml:space="preserve"> : communes touristiques</t>
    </r>
    <r>
      <rPr>
        <b/>
        <vertAlign val="superscript"/>
        <sz val="14"/>
        <color indexed="12"/>
        <rFont val="Arial"/>
        <family val="2"/>
      </rPr>
      <t xml:space="preserve"> (b)</t>
    </r>
    <r>
      <rPr>
        <b/>
        <sz val="14"/>
        <color indexed="12"/>
        <rFont val="Arial"/>
        <family val="2"/>
      </rPr>
      <t xml:space="preserve"> du littoral maritime (France métropolitaine)</t>
    </r>
  </si>
  <si>
    <t>,</t>
  </si>
  <si>
    <t>Lecture : à champ constant, c'est-à-dire en ne conservant que les communes présentes sur les deux années, en 2020 et 2021, l'évolution des achats et charges externes des communes touristiques du littoral maritime de 100 à moins de 200 habitants entre 2020 et 2021 est de -13,2 %.</t>
  </si>
  <si>
    <t>Lecture : les achats et charges externes représentent 25,2 % des dépenses de fonctionnement des communes  touristiques du littoral maritime de moins de 100 habitants.</t>
  </si>
  <si>
    <t>Lecture: les achats et charges externes des communes touristiques du littoral maritime de moins de 100 habitants représentent 528 € par «habitant DGF». Les forts montants constatés dans cette strate des communes de moins de 100 habitants sont dus à la présence du Mont-Saint-Michel.</t>
  </si>
  <si>
    <t>Source : DGFiP-Comptes de gestion ; budgets principaux - opérations réelles. Calculs DGCL. Montants calculés hors gestion active de la dette. Strates de population calculées selon le recensement de la population totale en 2021 (année de référence 2018).</t>
  </si>
  <si>
    <r>
      <t xml:space="preserve">T 4.3.a - Dépenses et des recettes par «habitant DGF» </t>
    </r>
    <r>
      <rPr>
        <b/>
        <vertAlign val="superscript"/>
        <sz val="14"/>
        <color indexed="12"/>
        <rFont val="Arial"/>
        <family val="2"/>
      </rPr>
      <t xml:space="preserve">(a) </t>
    </r>
    <r>
      <rPr>
        <b/>
        <sz val="14"/>
        <color indexed="12"/>
        <rFont val="Arial"/>
        <family val="2"/>
      </rPr>
      <t xml:space="preserve">des communes touristiques </t>
    </r>
    <r>
      <rPr>
        <b/>
        <vertAlign val="superscript"/>
        <sz val="14"/>
        <color indexed="12"/>
        <rFont val="Arial"/>
        <family val="2"/>
      </rPr>
      <t>(b)</t>
    </r>
    <r>
      <rPr>
        <b/>
        <sz val="14"/>
        <color indexed="12"/>
        <rFont val="Arial"/>
        <family val="2"/>
      </rPr>
      <t xml:space="preserve"> «supports de stations de sports d'hiver» par strate de population </t>
    </r>
    <r>
      <rPr>
        <b/>
        <vertAlign val="superscript"/>
        <sz val="14"/>
        <color indexed="12"/>
        <rFont val="Arial"/>
        <family val="2"/>
      </rPr>
      <t>(c)</t>
    </r>
    <r>
      <rPr>
        <b/>
        <sz val="14"/>
        <color indexed="12"/>
        <rFont val="Arial"/>
        <family val="2"/>
      </rPr>
      <t xml:space="preserve"> en 2021 (France métropolitaine)</t>
    </r>
  </si>
  <si>
    <r>
      <t xml:space="preserve">T 4.3.b - Structure des dépenses et des recettes des communes touristiques </t>
    </r>
    <r>
      <rPr>
        <b/>
        <vertAlign val="superscript"/>
        <sz val="14"/>
        <color indexed="12"/>
        <rFont val="Arial"/>
        <family val="2"/>
      </rPr>
      <t>(a)</t>
    </r>
    <r>
      <rPr>
        <b/>
        <sz val="14"/>
        <color indexed="12"/>
        <rFont val="Arial"/>
        <family val="2"/>
      </rPr>
      <t xml:space="preserve"> «supports de stations de sports d'hiver» par strate de population en 2021 (France métropolitaine)</t>
    </r>
  </si>
  <si>
    <r>
      <t xml:space="preserve">T.4.3.c - Évolution 2021 / 2020 à champ constant </t>
    </r>
    <r>
      <rPr>
        <b/>
        <vertAlign val="superscript"/>
        <sz val="14"/>
        <color indexed="12"/>
        <rFont val="Arial"/>
        <family val="2"/>
      </rPr>
      <t>(a)</t>
    </r>
    <r>
      <rPr>
        <b/>
        <sz val="14"/>
        <color indexed="12"/>
        <rFont val="Arial"/>
        <family val="2"/>
      </rPr>
      <t xml:space="preserve"> : communes touristiques </t>
    </r>
    <r>
      <rPr>
        <b/>
        <vertAlign val="superscript"/>
        <sz val="14"/>
        <color indexed="12"/>
        <rFont val="Arial"/>
        <family val="2"/>
      </rPr>
      <t>(b)</t>
    </r>
    <r>
      <rPr>
        <b/>
        <sz val="14"/>
        <color indexed="12"/>
        <rFont val="Arial"/>
        <family val="2"/>
      </rPr>
      <t xml:space="preserve"> «supports de stations de sports d'hiver» (France métopolitaine)</t>
    </r>
  </si>
  <si>
    <t>Lecture : à champ constant, c'est-à-dire en ne conservant que les communes présentes sur les deux années, en 2020 et 2021, l'évolution des achats et charges externes des communes "supports de stations de sports d'hivers" de moins de 100 habitants entre 2020 et 2021 est de -31,1 %.</t>
  </si>
  <si>
    <t>Lecture : les achats et charges externes représentent 32,1 % des dépenses de fonctionnement des communes touristiques «supports de stations de sports d'hiver» de moins de 100 habitants.</t>
  </si>
  <si>
    <t>Lecture : les achats et charges externes représentent 274 € par «habitant DGF» pour les communes touristiques «supports de stations de sports d'hiver» de moins de 100 habitants.</t>
  </si>
  <si>
    <t>Source : DGFiP-Comptes de gestion ; budgets principaux - opérations réelles. Calculs DGCL. Montants calculés hors gestion active de la dette. Strates de population calculées selon la population totale du recensement de l'Insee en 2021 (année de référence 2018).</t>
  </si>
  <si>
    <t>(a) à champ constant, c'est-à-dire en ne conservant que les communes présentes sur les deux années, en 2020 et 2021. Donc hors communes nouvelles en 2021.</t>
  </si>
  <si>
    <r>
      <t xml:space="preserve">T 4.4.a - Dépenses et recettes par «habitant DGF» </t>
    </r>
    <r>
      <rPr>
        <b/>
        <vertAlign val="superscript"/>
        <sz val="14"/>
        <color indexed="12"/>
        <rFont val="Arial"/>
        <family val="2"/>
      </rPr>
      <t>(a)</t>
    </r>
    <r>
      <rPr>
        <b/>
        <sz val="14"/>
        <color indexed="12"/>
        <rFont val="Arial"/>
        <family val="2"/>
      </rPr>
      <t xml:space="preserve"> des autres communes touristiques </t>
    </r>
    <r>
      <rPr>
        <b/>
        <vertAlign val="superscript"/>
        <sz val="14"/>
        <color indexed="12"/>
        <rFont val="Arial"/>
        <family val="2"/>
      </rPr>
      <t>(b)</t>
    </r>
    <r>
      <rPr>
        <b/>
        <sz val="14"/>
        <color indexed="12"/>
        <rFont val="Arial"/>
        <family val="2"/>
      </rPr>
      <t xml:space="preserve"> de montagne par strate de population </t>
    </r>
    <r>
      <rPr>
        <b/>
        <vertAlign val="superscript"/>
        <sz val="14"/>
        <color indexed="12"/>
        <rFont val="Arial"/>
        <family val="2"/>
      </rPr>
      <t>(c)</t>
    </r>
    <r>
      <rPr>
        <b/>
        <sz val="14"/>
        <color indexed="12"/>
        <rFont val="Arial"/>
        <family val="2"/>
      </rPr>
      <t xml:space="preserve"> en 2021 (France métropolitaine)</t>
    </r>
  </si>
  <si>
    <r>
      <t xml:space="preserve">T 4.4.b - Structure des dépenses et des recettes des autres communes touristiques </t>
    </r>
    <r>
      <rPr>
        <b/>
        <vertAlign val="superscript"/>
        <sz val="14"/>
        <color indexed="12"/>
        <rFont val="Arial"/>
        <family val="2"/>
      </rPr>
      <t>(a)</t>
    </r>
    <r>
      <rPr>
        <b/>
        <sz val="14"/>
        <color indexed="12"/>
        <rFont val="Arial"/>
        <family val="2"/>
      </rPr>
      <t xml:space="preserve"> de montagne par strate de population </t>
    </r>
    <r>
      <rPr>
        <b/>
        <vertAlign val="superscript"/>
        <sz val="14"/>
        <color indexed="12"/>
        <rFont val="Arial"/>
        <family val="2"/>
      </rPr>
      <t>(b)</t>
    </r>
    <r>
      <rPr>
        <b/>
        <sz val="14"/>
        <color indexed="12"/>
        <rFont val="Arial"/>
        <family val="2"/>
      </rPr>
      <t xml:space="preserve"> en 2021 (France métropolitaine)</t>
    </r>
  </si>
  <si>
    <r>
      <t xml:space="preserve">T.4.4.c - Évolution 2021 / 2020 à champ constant </t>
    </r>
    <r>
      <rPr>
        <b/>
        <vertAlign val="superscript"/>
        <sz val="14"/>
        <color indexed="12"/>
        <rFont val="Arial"/>
        <family val="2"/>
      </rPr>
      <t>(a)</t>
    </r>
    <r>
      <rPr>
        <b/>
        <sz val="14"/>
        <color indexed="12"/>
        <rFont val="Arial"/>
        <family val="2"/>
      </rPr>
      <t xml:space="preserve"> : autres communes touristiques </t>
    </r>
    <r>
      <rPr>
        <b/>
        <vertAlign val="superscript"/>
        <sz val="14"/>
        <color indexed="12"/>
        <rFont val="Arial"/>
        <family val="2"/>
      </rPr>
      <t>(b)</t>
    </r>
    <r>
      <rPr>
        <b/>
        <sz val="14"/>
        <color indexed="12"/>
        <rFont val="Arial"/>
        <family val="2"/>
      </rPr>
      <t xml:space="preserve"> de montagne (France métropolitaine)</t>
    </r>
  </si>
  <si>
    <t>Lecture : les achats et charges externes représentent 295 € par «habitant DGF» pour les autres communes touristiques de montagne de moins de 100 habitants.</t>
  </si>
  <si>
    <t>Lecture : les achats et charges externes représentent 35,2 % des dépenses de fonctionnement des autres communes touristiques de montagne de moins de 100 habitants.</t>
  </si>
  <si>
    <t>Lecture : à champ constant, c'est-à-dire en ne conservant que les communes présentes sur les deux années, en 2020 et 2021, l'évolution des achats et charges externes des autres communes touristiques de montagne de moins de 100 habitants entre 2020 et 2021 est de -3,5 %.</t>
  </si>
  <si>
    <r>
      <t xml:space="preserve">T 4.5.a - Dépenses et recettes par «habitant DGF» </t>
    </r>
    <r>
      <rPr>
        <b/>
        <vertAlign val="superscript"/>
        <sz val="14"/>
        <color indexed="12"/>
        <rFont val="Arial"/>
        <family val="2"/>
      </rPr>
      <t>(a)</t>
    </r>
    <r>
      <rPr>
        <b/>
        <sz val="14"/>
        <color indexed="12"/>
        <rFont val="Arial"/>
        <family val="2"/>
      </rPr>
      <t xml:space="preserve"> des autres communes touristiques </t>
    </r>
    <r>
      <rPr>
        <b/>
        <vertAlign val="superscript"/>
        <sz val="14"/>
        <color indexed="12"/>
        <rFont val="Arial"/>
        <family val="2"/>
      </rPr>
      <t>(b)</t>
    </r>
    <r>
      <rPr>
        <b/>
        <sz val="14"/>
        <color indexed="12"/>
        <rFont val="Arial"/>
        <family val="2"/>
      </rPr>
      <t xml:space="preserve"> par strate de population en 2021 (France métropolitaine)</t>
    </r>
  </si>
  <si>
    <r>
      <t xml:space="preserve">T 4.5.b -Structures des dépenses et des recettes des autres communes touristiques </t>
    </r>
    <r>
      <rPr>
        <b/>
        <vertAlign val="superscript"/>
        <sz val="14"/>
        <color indexed="12"/>
        <rFont val="Arial"/>
        <family val="2"/>
      </rPr>
      <t>(a)</t>
    </r>
    <r>
      <rPr>
        <b/>
        <sz val="14"/>
        <color indexed="12"/>
        <rFont val="Arial"/>
        <family val="2"/>
      </rPr>
      <t xml:space="preserve"> par strate de population en 2021 (France métropolitaine)</t>
    </r>
  </si>
  <si>
    <r>
      <t xml:space="preserve">T 4.5.c - Évolution 2021 / 2020 à champ constant </t>
    </r>
    <r>
      <rPr>
        <b/>
        <vertAlign val="superscript"/>
        <sz val="14"/>
        <color indexed="12"/>
        <rFont val="Arial"/>
        <family val="2"/>
      </rPr>
      <t>(a)</t>
    </r>
    <r>
      <rPr>
        <b/>
        <sz val="14"/>
        <color indexed="12"/>
        <rFont val="Arial"/>
        <family val="2"/>
      </rPr>
      <t xml:space="preserve"> : autres communes touristiques </t>
    </r>
    <r>
      <rPr>
        <b/>
        <vertAlign val="superscript"/>
        <sz val="14"/>
        <color indexed="12"/>
        <rFont val="Arial"/>
        <family val="2"/>
      </rPr>
      <t>(b)</t>
    </r>
    <r>
      <rPr>
        <b/>
        <sz val="14"/>
        <color indexed="12"/>
        <rFont val="Arial"/>
        <family val="2"/>
      </rPr>
      <t xml:space="preserve"> (France métropolitaine)</t>
    </r>
  </si>
  <si>
    <t>Lecture : à champ constant, c'est-à-dire en ne conservant que les communes présentes sur les deux années, en 2020 et 2021, l'évolution des achats et charges externes des autres communes touristiques de moins de 100 habitants entre 2020 et 2021 est de +12,1 %.</t>
  </si>
  <si>
    <t>Lecture : les achats et charges externes représentent 30,8 % des dépenses de fonctionnement des autres communes touristiques de moins de 100 habitants.</t>
  </si>
  <si>
    <t>Lecture : les achats et charges externes représentent 235 € par « habitant DGF» pour les autres communes touristiques de moins de 100 habitants.</t>
  </si>
  <si>
    <r>
      <t xml:space="preserve">T 4.6.a - Dépenses et recettes par «habitant DGF» </t>
    </r>
    <r>
      <rPr>
        <b/>
        <vertAlign val="superscript"/>
        <sz val="14"/>
        <color indexed="12"/>
        <rFont val="Arial"/>
        <family val="2"/>
      </rPr>
      <t>(a)</t>
    </r>
    <r>
      <rPr>
        <b/>
        <sz val="14"/>
        <color indexed="12"/>
        <rFont val="Arial"/>
        <family val="2"/>
      </rPr>
      <t xml:space="preserve"> des communes rurales</t>
    </r>
    <r>
      <rPr>
        <b/>
        <vertAlign val="superscript"/>
        <sz val="14"/>
        <color indexed="12"/>
        <rFont val="Arial"/>
        <family val="2"/>
      </rPr>
      <t xml:space="preserve"> (b)</t>
    </r>
    <r>
      <rPr>
        <b/>
        <sz val="14"/>
        <color indexed="12"/>
        <rFont val="Arial"/>
        <family val="2"/>
      </rPr>
      <t xml:space="preserve"> par strate de population en 2021</t>
    </r>
  </si>
  <si>
    <r>
      <t xml:space="preserve">T 4.6.b - Structure des dépenses et des recettes des communes rurales </t>
    </r>
    <r>
      <rPr>
        <b/>
        <vertAlign val="superscript"/>
        <sz val="14"/>
        <color indexed="12"/>
        <rFont val="Arial"/>
        <family val="2"/>
      </rPr>
      <t>(a)</t>
    </r>
    <r>
      <rPr>
        <b/>
        <sz val="14"/>
        <color indexed="12"/>
        <rFont val="Arial"/>
        <family val="2"/>
      </rPr>
      <t xml:space="preserve"> par strate de population en 2021 </t>
    </r>
  </si>
  <si>
    <r>
      <t xml:space="preserve">T 4.6.c - Évolution 2021 / 2020 à champ constant </t>
    </r>
    <r>
      <rPr>
        <b/>
        <vertAlign val="superscript"/>
        <sz val="14"/>
        <color indexed="12"/>
        <rFont val="Arial"/>
        <family val="2"/>
      </rPr>
      <t>(a)</t>
    </r>
    <r>
      <rPr>
        <b/>
        <sz val="14"/>
        <color indexed="12"/>
        <rFont val="Arial"/>
        <family val="2"/>
      </rPr>
      <t xml:space="preserve"> : communes rurales </t>
    </r>
    <r>
      <rPr>
        <b/>
        <vertAlign val="superscript"/>
        <sz val="14"/>
        <color indexed="12"/>
        <rFont val="Arial"/>
        <family val="2"/>
      </rPr>
      <t>(b)</t>
    </r>
  </si>
  <si>
    <r>
      <t xml:space="preserve">T 4.7.a - Dépenses et recettes par «habitant DGF» </t>
    </r>
    <r>
      <rPr>
        <b/>
        <vertAlign val="superscript"/>
        <sz val="14"/>
        <color indexed="12"/>
        <rFont val="Arial"/>
        <family val="2"/>
      </rPr>
      <t>(a)</t>
    </r>
    <r>
      <rPr>
        <b/>
        <sz val="14"/>
        <color indexed="12"/>
        <rFont val="Arial"/>
        <family val="2"/>
      </rPr>
      <t xml:space="preserve"> des communes urbaines </t>
    </r>
    <r>
      <rPr>
        <b/>
        <vertAlign val="superscript"/>
        <sz val="14"/>
        <color indexed="12"/>
        <rFont val="Arial"/>
        <family val="2"/>
      </rPr>
      <t>(b)</t>
    </r>
    <r>
      <rPr>
        <b/>
        <sz val="14"/>
        <color indexed="12"/>
        <rFont val="Arial"/>
        <family val="2"/>
      </rPr>
      <t xml:space="preserve"> par strate de population en 2021 (France entière y compris DOM)</t>
    </r>
  </si>
  <si>
    <r>
      <t xml:space="preserve">T 4.7.b - Structure des dépenses et des recettes des communes urbaines </t>
    </r>
    <r>
      <rPr>
        <b/>
        <vertAlign val="superscript"/>
        <sz val="14"/>
        <color indexed="12"/>
        <rFont val="Arial"/>
        <family val="2"/>
      </rPr>
      <t>(a)</t>
    </r>
    <r>
      <rPr>
        <b/>
        <sz val="14"/>
        <color indexed="12"/>
        <rFont val="Arial"/>
        <family val="2"/>
      </rPr>
      <t xml:space="preserve"> par strate de population en 2021 (France entière y compris DOM)</t>
    </r>
  </si>
  <si>
    <r>
      <t xml:space="preserve">T 4.7.c - Évolution 2021 / 2020 à champ constant </t>
    </r>
    <r>
      <rPr>
        <b/>
        <vertAlign val="superscript"/>
        <sz val="14"/>
        <color indexed="12"/>
        <rFont val="Arial"/>
        <family val="2"/>
      </rPr>
      <t>(a)</t>
    </r>
    <r>
      <rPr>
        <b/>
        <sz val="14"/>
        <color indexed="12"/>
        <rFont val="Arial"/>
        <family val="2"/>
      </rPr>
      <t xml:space="preserve"> : communes urbaines</t>
    </r>
    <r>
      <rPr>
        <b/>
        <vertAlign val="superscript"/>
        <sz val="14"/>
        <color indexed="12"/>
        <rFont val="Arial"/>
        <family val="2"/>
      </rPr>
      <t xml:space="preserve"> (b)</t>
    </r>
    <r>
      <rPr>
        <b/>
        <sz val="14"/>
        <color indexed="12"/>
        <rFont val="Arial"/>
        <family val="2"/>
      </rPr>
      <t xml:space="preserve"> (France entière y compris DOM)</t>
    </r>
  </si>
  <si>
    <t>Lecture : les achats et charges externes représentent 257 € par «habitant DGF» pour les communes de plus de 100 000 habitants appartenant à une commune urbaine.</t>
  </si>
  <si>
    <t>Lecture : à champ constant, c'est-à-dire en ne conservant que les communes présentes sur les deux années, en 2020 et 2021, l'évolution des achats et charges externes des communes urbaines de plus de 100 000 habitants entre 2020 et 2021 est de +2 %.</t>
  </si>
  <si>
    <t>Lecture : les achats et charges externes représentent 282 € par «habitant DGF» pour les communes rurales de moins de 100 habitants.</t>
  </si>
  <si>
    <t>Lecture : les achats et charges externes représentent 37,6 % des dépenses de fonctionnement des communes rurales de moins de 100 habitants.</t>
  </si>
  <si>
    <t>Lecture : à champ constant, c'est-à-dire en ne conservant que les communes présentes sur les deux années, en 2020 et 2021, l'évolution des achats et charges externes des communes rurales de moins de 100 habitants entre 2020 et 2021 est de +6,2 %.</t>
  </si>
  <si>
    <t>(a) à champ constant, c'est-à-dire en ne conservant que les communes présentes sur les deux années, en 2020 et 2021 et donc hors communes nouvelles en 2021</t>
  </si>
  <si>
    <r>
      <t xml:space="preserve">T 4.8.a - Dépenses et recettes par «habitant DGF» </t>
    </r>
    <r>
      <rPr>
        <b/>
        <vertAlign val="superscript"/>
        <sz val="14"/>
        <color indexed="12"/>
        <rFont val="Arial"/>
        <family val="2"/>
      </rPr>
      <t>(a)</t>
    </r>
    <r>
      <rPr>
        <b/>
        <sz val="14"/>
        <color indexed="12"/>
        <rFont val="Arial"/>
        <family val="2"/>
      </rPr>
      <t xml:space="preserve"> des communes de montagne </t>
    </r>
    <r>
      <rPr>
        <b/>
        <vertAlign val="superscript"/>
        <sz val="14"/>
        <color indexed="12"/>
        <rFont val="Arial"/>
        <family val="2"/>
      </rPr>
      <t>(b)</t>
    </r>
    <r>
      <rPr>
        <b/>
        <sz val="14"/>
        <color indexed="12"/>
        <rFont val="Arial"/>
        <family val="2"/>
      </rPr>
      <t xml:space="preserve"> non touristiques par strate de population en 2021 (France métropolitaine)</t>
    </r>
  </si>
  <si>
    <r>
      <t xml:space="preserve">T 4.8.b - Structure des dépenses et des recettes des communes de montagne </t>
    </r>
    <r>
      <rPr>
        <b/>
        <vertAlign val="superscript"/>
        <sz val="14"/>
        <color indexed="12"/>
        <rFont val="Arial"/>
        <family val="2"/>
      </rPr>
      <t>(a)</t>
    </r>
    <r>
      <rPr>
        <b/>
        <sz val="14"/>
        <color indexed="12"/>
        <rFont val="Arial"/>
        <family val="2"/>
      </rPr>
      <t xml:space="preserve"> non touristiques par strate de population en 2021 (France métropolitaine)</t>
    </r>
  </si>
  <si>
    <r>
      <t xml:space="preserve">T 4.8.c - Évolution 2021 / 2020 à champ constant </t>
    </r>
    <r>
      <rPr>
        <b/>
        <vertAlign val="superscript"/>
        <sz val="14"/>
        <color indexed="12"/>
        <rFont val="Arial"/>
        <family val="2"/>
      </rPr>
      <t>(a)</t>
    </r>
    <r>
      <rPr>
        <b/>
        <sz val="14"/>
        <color indexed="12"/>
        <rFont val="Arial"/>
        <family val="2"/>
      </rPr>
      <t xml:space="preserve"> : communes de montagne </t>
    </r>
    <r>
      <rPr>
        <b/>
        <vertAlign val="superscript"/>
        <sz val="14"/>
        <color indexed="12"/>
        <rFont val="Arial"/>
        <family val="2"/>
      </rPr>
      <t>(b)</t>
    </r>
    <r>
      <rPr>
        <b/>
        <sz val="14"/>
        <color indexed="12"/>
        <rFont val="Arial"/>
        <family val="2"/>
      </rPr>
      <t xml:space="preserve"> non touristiques (France métropolitaine)</t>
    </r>
  </si>
  <si>
    <t>Lecture : à champ constant, c'est-à-dire en ne conservant que les communes présentes sur les deux années, en 2020 et 2021, l'évolution des achats et charges externes des communes de montagne non touristiques de moins de 100 habitants entre 2020 et 2021 est de +6,2 %.</t>
  </si>
  <si>
    <t>Lecture : les achats et charges externes repésentent 38,8 % des dépenses de fonctionnement des communes de montagne non touristiques de moins de 100 habitants.</t>
  </si>
  <si>
    <t>Lecture : les achats et charges externes représentent 334 € par «habitant DGF» pour les communes de montagne non touristiques de moins de 100 habitants.</t>
  </si>
  <si>
    <r>
      <t xml:space="preserve">T 4.9.a - Dépenses et recettes par «habitant DGF» </t>
    </r>
    <r>
      <rPr>
        <b/>
        <vertAlign val="superscript"/>
        <sz val="14"/>
        <color indexed="12"/>
        <rFont val="Arial"/>
        <family val="2"/>
      </rPr>
      <t>(a)</t>
    </r>
    <r>
      <rPr>
        <b/>
        <sz val="14"/>
        <color indexed="12"/>
        <rFont val="Arial"/>
        <family val="2"/>
      </rPr>
      <t xml:space="preserve"> des communes n'étant pas de montagne </t>
    </r>
    <r>
      <rPr>
        <b/>
        <vertAlign val="superscript"/>
        <sz val="14"/>
        <color indexed="12"/>
        <rFont val="Arial"/>
        <family val="2"/>
      </rPr>
      <t>(b)</t>
    </r>
    <r>
      <rPr>
        <b/>
        <sz val="14"/>
        <color indexed="12"/>
        <rFont val="Arial"/>
        <family val="2"/>
      </rPr>
      <t xml:space="preserve"> par strate de population en 2021 (France métropolitaine)</t>
    </r>
  </si>
  <si>
    <r>
      <t>T 4.9.b - Structures des dépenses et des recettes des communes n'étant pas de montagne</t>
    </r>
    <r>
      <rPr>
        <b/>
        <vertAlign val="superscript"/>
        <sz val="14"/>
        <color indexed="12"/>
        <rFont val="Arial"/>
        <family val="2"/>
      </rPr>
      <t xml:space="preserve"> (a)</t>
    </r>
    <r>
      <rPr>
        <b/>
        <sz val="14"/>
        <color indexed="12"/>
        <rFont val="Arial"/>
        <family val="2"/>
      </rPr>
      <t xml:space="preserve"> par strate de population en 2021 (France métropolitaine)</t>
    </r>
  </si>
  <si>
    <r>
      <t xml:space="preserve">T 4.9.c - Évolution 2021 / 2020 à champ constant </t>
    </r>
    <r>
      <rPr>
        <b/>
        <vertAlign val="superscript"/>
        <sz val="14"/>
        <color indexed="12"/>
        <rFont val="Arial"/>
        <family val="2"/>
      </rPr>
      <t>(a)</t>
    </r>
    <r>
      <rPr>
        <b/>
        <sz val="14"/>
        <color indexed="12"/>
        <rFont val="Arial"/>
        <family val="2"/>
      </rPr>
      <t xml:space="preserve"> : communes n'étant pas de montagne </t>
    </r>
    <r>
      <rPr>
        <b/>
        <vertAlign val="superscript"/>
        <sz val="14"/>
        <color indexed="12"/>
        <rFont val="Arial"/>
        <family val="2"/>
      </rPr>
      <t>(b)</t>
    </r>
    <r>
      <rPr>
        <b/>
        <sz val="14"/>
        <color indexed="12"/>
        <rFont val="Arial"/>
        <family val="2"/>
      </rPr>
      <t xml:space="preserve"> (France métropolitaine)</t>
    </r>
  </si>
  <si>
    <t>Lecture : à champ constant, c'est-à-dire en ne conservant que les communes présentes sur les deux années, en 2020 et 2021, l'évolution entre 2020 et 2021 des achats et charges externes des communes de moins de 100 habitants n'étant pas de montagne est de +8,3 %.</t>
  </si>
  <si>
    <t>Lecture : pour l'ensemble des communes de moins de 100 habitants n'étant pas de montagne, les achats et charges externes représentent 37,3 % des dépenses de fonctionnement.</t>
  </si>
  <si>
    <t>Lecture : pour l'ensemble des communes n'étant pas de montagne de moins de 100 habitants, les achats et charges externes représentent 255 € par «habitant DGF».</t>
  </si>
  <si>
    <r>
      <t xml:space="preserve">T 4.10.a - Dépenses et recettes par «habitant DGF» </t>
    </r>
    <r>
      <rPr>
        <b/>
        <vertAlign val="superscript"/>
        <sz val="14"/>
        <color indexed="12"/>
        <rFont val="Arial"/>
        <family val="2"/>
      </rPr>
      <t>(a)</t>
    </r>
    <r>
      <rPr>
        <b/>
        <sz val="14"/>
        <color indexed="12"/>
        <rFont val="Arial"/>
        <family val="2"/>
      </rPr>
      <t xml:space="preserve"> des communes non touristiques </t>
    </r>
    <r>
      <rPr>
        <b/>
        <vertAlign val="superscript"/>
        <sz val="14"/>
        <color indexed="12"/>
        <rFont val="Arial"/>
        <family val="2"/>
      </rPr>
      <t>(b)</t>
    </r>
    <r>
      <rPr>
        <b/>
        <sz val="14"/>
        <color indexed="12"/>
        <rFont val="Arial"/>
        <family val="2"/>
      </rPr>
      <t xml:space="preserve"> par strate de population en 2021 (France métropolitaine)</t>
    </r>
  </si>
  <si>
    <r>
      <t xml:space="preserve">T 4.10.b - Structures des dépenses et des recettes des communes non touristiques </t>
    </r>
    <r>
      <rPr>
        <b/>
        <vertAlign val="superscript"/>
        <sz val="14"/>
        <color indexed="12"/>
        <rFont val="Arial"/>
        <family val="2"/>
      </rPr>
      <t>(a)</t>
    </r>
    <r>
      <rPr>
        <b/>
        <sz val="14"/>
        <color indexed="12"/>
        <rFont val="Arial"/>
        <family val="2"/>
      </rPr>
      <t xml:space="preserve"> par strate de population en 2021 (France métropolitaine)</t>
    </r>
  </si>
  <si>
    <r>
      <t>T 4.10.c - Évolution 2021 / 2020 à champ constant</t>
    </r>
    <r>
      <rPr>
        <b/>
        <vertAlign val="superscript"/>
        <sz val="14"/>
        <color indexed="12"/>
        <rFont val="Arial"/>
        <family val="2"/>
      </rPr>
      <t xml:space="preserve"> (a)</t>
    </r>
    <r>
      <rPr>
        <b/>
        <sz val="14"/>
        <color indexed="12"/>
        <rFont val="Arial"/>
        <family val="2"/>
      </rPr>
      <t xml:space="preserve"> : communes non touristiques </t>
    </r>
    <r>
      <rPr>
        <b/>
        <vertAlign val="superscript"/>
        <sz val="14"/>
        <color indexed="12"/>
        <rFont val="Arial"/>
        <family val="2"/>
      </rPr>
      <t>(b)</t>
    </r>
    <r>
      <rPr>
        <b/>
        <sz val="14"/>
        <color indexed="12"/>
        <rFont val="Arial"/>
        <family val="2"/>
      </rPr>
      <t xml:space="preserve"> (France métropolitaine)</t>
    </r>
  </si>
  <si>
    <t>Lecture : à champ constant, c'est-à-dire en ne conservant que les communes présentes sur les deux années, en 2020 et 2021, l'évolution des achats et charges externes des communes non touristiques de moins de 100 habitants entre 2020 et 2021 est de +7,5 %.</t>
  </si>
  <si>
    <t>Lecture : pour l'ensemble des communes non touristiques de moins de 100 habitants, les achats et charges externes représentent 38 % des dépenses de fonctionnement.</t>
  </si>
  <si>
    <t>Lecture : pour l'ensemble des communes non touristiques de moins de 100 habitants, les achats et charges externes représentent 281 € par «habitant DGF».</t>
  </si>
  <si>
    <t>T 5.1 - Ratios financiers en 2021 : dépenses et recettes totales du budget communal par région et strate de population</t>
  </si>
  <si>
    <t>Communes selon l'appartenance à un groupement au 01/01/2021 :</t>
  </si>
  <si>
    <t>T 5.2 - Ratios financiers 2021 : dépenses de fonctionnement par région et strate de population</t>
  </si>
  <si>
    <t>T 5.3 - Ratios financiers 2021 : recettes de fonctionnement et capacité d'épargne par région</t>
  </si>
  <si>
    <t>T 5.4 - Ratios financiers 2021 : dépenses d'investissement par région et strate de population</t>
  </si>
  <si>
    <t>T 5.5 - Ratios financiers 2021 : recettes d'investissement (y compris emprunts) par région et strate de population</t>
  </si>
  <si>
    <t>T 5.6 - Ratios financiers 2021 : charge de la dette et marge de manœuvre par région et strate de population</t>
  </si>
  <si>
    <t>T 5.6.a – (R5) : Encours de la dette au 31/12/2021 / population</t>
  </si>
  <si>
    <t>T 5.6.c – (R11) : Encours de la dette au 31/12/2021 / recettes réelles de fonctionnement (Taux d'endettement)</t>
  </si>
  <si>
    <t>T 5.6.d – Encours de la dette au 31/12/2021 / épargne brute (délai de désendettement)</t>
  </si>
  <si>
    <t>T 5.6.f – Intérêts versés / encours de la dette au 31/12/2021</t>
  </si>
  <si>
    <t>Source : DGFiP-Comptes de gestion ; budgets principaux - opérations réelles. Calculs DGCL. INSEE, Recensement de la population (population totale en 2021 - année de référence 2018).</t>
  </si>
  <si>
    <t>Services généraux</t>
  </si>
  <si>
    <t>Opérations non ventilables</t>
  </si>
  <si>
    <t>Conseils, assemblée locale</t>
  </si>
  <si>
    <t>Coopération décentralisée et actions internationales</t>
  </si>
  <si>
    <t>Services communs (sécurité)</t>
  </si>
  <si>
    <t>Police, sécurité, justice</t>
  </si>
  <si>
    <t>Incendie et secours</t>
  </si>
  <si>
    <t>Autres interventions de protection civile</t>
  </si>
  <si>
    <t>Services communs (enseignement)</t>
  </si>
  <si>
    <t>Enseignement supérieur, professionnel et continu</t>
  </si>
  <si>
    <t>Hébergement et restauration scolaires</t>
  </si>
  <si>
    <t>Culture, vie sociale, sport et jeunesse</t>
  </si>
  <si>
    <t>Services communs et vie sociale</t>
  </si>
  <si>
    <t>dont : expression et action culturelles</t>
  </si>
  <si>
    <t>: conservation et diffusion du patrimoine</t>
  </si>
  <si>
    <t>Santé, action sociale</t>
  </si>
  <si>
    <t>Services communs (y compris APA et RSA)</t>
  </si>
  <si>
    <t>Action sociale (hors APA et RSA)</t>
  </si>
  <si>
    <t>dont : services communs action sociale</t>
  </si>
  <si>
    <t>: famille et enfance</t>
  </si>
  <si>
    <t>: personnes âgées</t>
  </si>
  <si>
    <t>: personnes handicapées</t>
  </si>
  <si>
    <t>: autres interventions sociales</t>
  </si>
  <si>
    <t>Aménagement des territoires et habitat</t>
  </si>
  <si>
    <t>Services communs et sécurité</t>
  </si>
  <si>
    <t>Aménagement des territoires</t>
  </si>
  <si>
    <t>dont : espaces verts urbains</t>
  </si>
  <si>
    <t>: éclairage public</t>
  </si>
  <si>
    <t>: autres aménagements urbains et ruraux</t>
  </si>
  <si>
    <t>Habitat</t>
  </si>
  <si>
    <t>Environnement</t>
  </si>
  <si>
    <t>Services communs et actions transversales</t>
  </si>
  <si>
    <t>Collecte et traitement des déchets</t>
  </si>
  <si>
    <t>Propreté urbaine</t>
  </si>
  <si>
    <t>Actions en matière de gestion des eaux</t>
  </si>
  <si>
    <t>Autres actions environnementales</t>
  </si>
  <si>
    <t>Transports, routes et voiries</t>
  </si>
  <si>
    <t>Services communs (transports)</t>
  </si>
  <si>
    <t>Transports publics (hors scolaire)</t>
  </si>
  <si>
    <t>Routes et voiries</t>
  </si>
  <si>
    <t>Infrastructures</t>
  </si>
  <si>
    <t>Action économique</t>
  </si>
  <si>
    <t>Services communs (y compris R &amp; D)</t>
  </si>
  <si>
    <t>Agriculture, pêche et agro-alimentaire</t>
  </si>
  <si>
    <t>Industrie, commerce et artisanat</t>
  </si>
  <si>
    <t>Développement touristique</t>
  </si>
  <si>
    <t>Plan de relance (crise sanitaire)</t>
  </si>
  <si>
    <t>T 6.1.a – Montants des dépenses de fonctionnement (hors charges financières)</t>
  </si>
  <si>
    <t>T 6.1 - Présentation fonctionnelle des comptes de 2021 des communes de 3500 habitants et plus par strate : dépenses de fonctionnement hors charges financières</t>
  </si>
  <si>
    <t>T 6.1.b – Répartition des dépenses de fonctionnement (hors charges financières) par fonction</t>
  </si>
  <si>
    <t>T 6.1.c – Dépenses de fonctionnement (hors charges financières) par habitant</t>
  </si>
  <si>
    <t>T 6.2 - Présentation fonctionnelle des comptes de 2021 des communes de 3500 habitants et plus par strate : dépenses d'investissement hors remboursements</t>
  </si>
  <si>
    <t>Dépenses d'investissement hors remboursements</t>
  </si>
  <si>
    <t>T 6.2.a – Montants des dépenses d'investissement (hors remboursements)</t>
  </si>
  <si>
    <t>T 6.2.b – Répartition des dépenses d'investissement (hors remboursements) par fonction</t>
  </si>
  <si>
    <t>T 6.2.c – Dépenses d'investissement (hors remboursements) par habitant</t>
  </si>
  <si>
    <t>T 6.3 - Présentation fonctionnelle des comptes de 2021 des communes de 3500 habitants et plus par strate : dépenses totales</t>
  </si>
  <si>
    <t>Dépenses totales hors remboursements</t>
  </si>
  <si>
    <t xml:space="preserve">Dépenses réelles totales hors remboursement : Somme des dépenses réelles de fonctionnement hors charges financières et des dépenses réelles d'investissement hors remboursement </t>
  </si>
  <si>
    <t>février 2023</t>
  </si>
  <si>
    <r>
      <t>Directeur de la publication :</t>
    </r>
    <r>
      <rPr>
        <b/>
        <sz val="10"/>
        <rFont val="Arial"/>
        <family val="2"/>
      </rPr>
      <t xml:space="preserve"> Cécile Raquin</t>
    </r>
  </si>
  <si>
    <t>Présentation par fonction des dépenses de fonctionnement (hors charges financières) en 2021</t>
  </si>
  <si>
    <t>Présentation par fonction des dépenses d'investissement (hors remboursements) en 2021</t>
  </si>
  <si>
    <t>Présentation par fonction des dépenses totales (hors remboursements) en 2021</t>
  </si>
  <si>
    <t>Mise en ligne : février 2023</t>
  </si>
  <si>
    <r>
      <t>T 1.1 - Répartition du nombre de communes</t>
    </r>
    <r>
      <rPr>
        <b/>
        <vertAlign val="superscript"/>
        <sz val="14"/>
        <color indexed="12"/>
        <rFont val="Arial"/>
        <family val="2"/>
      </rPr>
      <t xml:space="preserve"> (a)</t>
    </r>
    <r>
      <rPr>
        <b/>
        <sz val="14"/>
        <color indexed="12"/>
        <rFont val="Arial"/>
        <family val="2"/>
      </rPr>
      <t xml:space="preserve"> par strate de population communale en 2021</t>
    </r>
  </si>
  <si>
    <t>Ce document présente les résultats tirés de l'exploitation des comptes de gestion 2021 fournis par la Direction générale des finances publiques (DGFiP).</t>
  </si>
  <si>
    <t>Auvergne-Rhône-Alpes</t>
  </si>
  <si>
    <t>Bourgogne-Franche-Comté</t>
  </si>
  <si>
    <t>Centre-Val de Loire</t>
  </si>
  <si>
    <t>Hauts-de-France</t>
  </si>
  <si>
    <t>Nouvelle-Aquitaine</t>
  </si>
  <si>
    <t>Source : DGFIP, comptes de gestion, budgets principaux. INSEE, Recensement de la population (population totale en 2021 - année de référence 2018) ; calculs DGCL. Grille de densité de l'Insee au 1er janvier 2021 définissant le rural.</t>
  </si>
  <si>
    <t>Source : DGFIP, comptes de gestion. INSEE, Recensement de la population (population totale en 2021 - année de référence 2018) ; calculs DGCL. Grille de densité de l'Insee au 1er janvier 2021 définissant le rural.</t>
  </si>
  <si>
    <t>(b) La forte augmentation de l'épargne nette de la strate des communes de 100 000 habitants et plus est due à la ville de Paris qui avait une épargne nette fortement négative en 2020.</t>
  </si>
  <si>
    <t>(c) Écarts en point de pourcentage entre 2021 et 2020.</t>
  </si>
  <si>
    <t>(d) Écarts en nombre d'années.</t>
  </si>
  <si>
    <t>(e) Diminuées des travaux en régie.</t>
  </si>
  <si>
    <t>(f) C'est-à-dire y compris les travaux en régie, les travaux effectués d'office pour le compte de tiers, les opérations di'nvestissement sur établissements d'enseignement et les opérations sous mandat.</t>
  </si>
  <si>
    <r>
      <t xml:space="preserve">Épargne nette = (3)-(8) </t>
    </r>
    <r>
      <rPr>
        <b/>
        <vertAlign val="superscript"/>
        <sz val="11"/>
        <rFont val="Arial"/>
        <family val="2"/>
      </rPr>
      <t>(b)</t>
    </r>
  </si>
  <si>
    <r>
      <t xml:space="preserve">Taux d'épargne brute </t>
    </r>
    <r>
      <rPr>
        <vertAlign val="superscript"/>
        <sz val="11"/>
        <rFont val="Arial"/>
        <family val="2"/>
      </rPr>
      <t>(c)</t>
    </r>
    <r>
      <rPr>
        <sz val="11"/>
        <rFont val="Arial"/>
        <family val="2"/>
      </rPr>
      <t xml:space="preserve"> = (3) / (2) </t>
    </r>
    <r>
      <rPr>
        <vertAlign val="superscript"/>
        <sz val="11"/>
        <rFont val="Arial"/>
        <family val="2"/>
      </rPr>
      <t xml:space="preserve"> </t>
    </r>
  </si>
  <si>
    <r>
      <t xml:space="preserve">Taux d'épargne nette </t>
    </r>
    <r>
      <rPr>
        <vertAlign val="superscript"/>
        <sz val="11"/>
        <rFont val="Arial"/>
        <family val="2"/>
      </rPr>
      <t>(c)</t>
    </r>
    <r>
      <rPr>
        <sz val="11"/>
        <rFont val="Arial"/>
        <family val="2"/>
      </rPr>
      <t xml:space="preserve"> = [(3)-(8)] / (2)  </t>
    </r>
  </si>
  <si>
    <r>
      <t xml:space="preserve">Taux d'endettement </t>
    </r>
    <r>
      <rPr>
        <vertAlign val="superscript"/>
        <sz val="11"/>
        <rFont val="Arial"/>
        <family val="2"/>
      </rPr>
      <t>(c)</t>
    </r>
    <r>
      <rPr>
        <sz val="11"/>
        <rFont val="Arial"/>
        <family val="2"/>
      </rPr>
      <t xml:space="preserve"> = (12) / (2) </t>
    </r>
  </si>
  <si>
    <r>
      <t xml:space="preserve">Délai de désendettement </t>
    </r>
    <r>
      <rPr>
        <vertAlign val="superscript"/>
        <sz val="11"/>
        <rFont val="Arial"/>
        <family val="2"/>
      </rPr>
      <t>(d)</t>
    </r>
    <r>
      <rPr>
        <sz val="11"/>
        <rFont val="Arial"/>
        <family val="2"/>
      </rPr>
      <t xml:space="preserve"> = (12) / (3)</t>
    </r>
  </si>
  <si>
    <r>
      <rPr>
        <b/>
        <sz val="11"/>
        <rFont val="Arial"/>
        <family val="2"/>
      </rPr>
      <t>R1</t>
    </r>
    <r>
      <rPr>
        <sz val="11"/>
        <rFont val="Arial"/>
        <family val="2"/>
      </rPr>
      <t xml:space="preserve"> : Dépenses réelles de fonctionnement (DRF)</t>
    </r>
    <r>
      <rPr>
        <vertAlign val="superscript"/>
        <sz val="11"/>
        <rFont val="Arial"/>
        <family val="2"/>
      </rPr>
      <t xml:space="preserve"> (e)</t>
    </r>
    <r>
      <rPr>
        <sz val="11"/>
        <rFont val="Arial"/>
        <family val="2"/>
      </rPr>
      <t xml:space="preserve"> / habitant</t>
    </r>
  </si>
  <si>
    <r>
      <rPr>
        <b/>
        <sz val="11"/>
        <rFont val="Arial"/>
        <family val="2"/>
      </rPr>
      <t>R4</t>
    </r>
    <r>
      <rPr>
        <sz val="11"/>
        <rFont val="Arial"/>
        <family val="2"/>
      </rPr>
      <t xml:space="preserve"> : Dépenses d'équipement brutes</t>
    </r>
    <r>
      <rPr>
        <vertAlign val="superscript"/>
        <sz val="11"/>
        <rFont val="Arial"/>
        <family val="2"/>
      </rPr>
      <t xml:space="preserve"> (f)</t>
    </r>
    <r>
      <rPr>
        <sz val="11"/>
        <rFont val="Arial"/>
        <family val="2"/>
      </rPr>
      <t xml:space="preserve"> / habitant</t>
    </r>
  </si>
  <si>
    <r>
      <rPr>
        <b/>
        <sz val="11"/>
        <rFont val="Arial"/>
        <family val="2"/>
      </rPr>
      <t xml:space="preserve">R7 </t>
    </r>
    <r>
      <rPr>
        <sz val="11"/>
        <rFont val="Arial"/>
        <family val="2"/>
      </rPr>
      <t xml:space="preserve">: Dépenses de personnel / dépenses réelles de fonctionnement </t>
    </r>
    <r>
      <rPr>
        <vertAlign val="superscript"/>
        <sz val="11"/>
        <rFont val="Arial"/>
        <family val="2"/>
      </rPr>
      <t>(c)</t>
    </r>
  </si>
  <si>
    <r>
      <rPr>
        <b/>
        <sz val="11"/>
        <rFont val="Arial"/>
        <family val="2"/>
      </rPr>
      <t>R9</t>
    </r>
    <r>
      <rPr>
        <sz val="11"/>
        <rFont val="Arial"/>
        <family val="2"/>
      </rPr>
      <t xml:space="preserve"> : Marge d'autofinancement courant (MAC)=(DRF+Remboursement de dette) / RRF </t>
    </r>
    <r>
      <rPr>
        <vertAlign val="superscript"/>
        <sz val="11"/>
        <rFont val="Arial"/>
        <family val="2"/>
      </rPr>
      <t>(c)</t>
    </r>
  </si>
  <si>
    <r>
      <rPr>
        <b/>
        <sz val="11"/>
        <rFont val="Arial"/>
        <family val="2"/>
      </rPr>
      <t>R10</t>
    </r>
    <r>
      <rPr>
        <sz val="11"/>
        <rFont val="Arial"/>
        <family val="2"/>
      </rPr>
      <t xml:space="preserve"> : Dépenses d'équipement brutes</t>
    </r>
    <r>
      <rPr>
        <vertAlign val="superscript"/>
        <sz val="11"/>
        <rFont val="Arial"/>
        <family val="2"/>
      </rPr>
      <t xml:space="preserve"> (f)</t>
    </r>
    <r>
      <rPr>
        <sz val="11"/>
        <rFont val="Arial"/>
        <family val="2"/>
      </rPr>
      <t xml:space="preserve"> / RRF (Taux d'équipement) </t>
    </r>
    <r>
      <rPr>
        <vertAlign val="superscript"/>
        <sz val="11"/>
        <rFont val="Arial"/>
        <family val="2"/>
      </rPr>
      <t>(c)</t>
    </r>
  </si>
  <si>
    <r>
      <t>habitants</t>
    </r>
    <r>
      <rPr>
        <vertAlign val="superscript"/>
        <sz val="10"/>
        <rFont val="Arial"/>
        <family val="2"/>
      </rPr>
      <t xml:space="preserve"> </t>
    </r>
    <r>
      <rPr>
        <sz val="10"/>
        <rFont val="Arial"/>
        <family val="2"/>
      </rPr>
      <t>(*)</t>
    </r>
  </si>
  <si>
    <t xml:space="preserve">DÉPENSES DE FONCTIONNEMENT (1) </t>
  </si>
  <si>
    <t xml:space="preserve">RECETTES DE FONCTIONNEMENT (2) </t>
  </si>
  <si>
    <r>
      <t>Dette /</t>
    </r>
    <r>
      <rPr>
        <sz val="11"/>
        <color theme="1"/>
        <rFont val="Calibri"/>
        <family val="2"/>
      </rPr>
      <t>É</t>
    </r>
    <r>
      <rPr>
        <sz val="11"/>
        <color theme="1"/>
        <rFont val="Arial"/>
        <family val="2"/>
      </rPr>
      <t xml:space="preserve">pargne brute (Délai de désendettement en années) </t>
    </r>
    <r>
      <rPr>
        <vertAlign val="superscript"/>
        <sz val="11"/>
        <color theme="1"/>
        <rFont val="Arial"/>
        <family val="2"/>
      </rPr>
      <t>(e)</t>
    </r>
  </si>
  <si>
    <r>
      <t xml:space="preserve">Dette / </t>
    </r>
    <r>
      <rPr>
        <sz val="11"/>
        <color theme="1"/>
        <rFont val="Calibri"/>
        <family val="2"/>
      </rPr>
      <t>É</t>
    </r>
    <r>
      <rPr>
        <sz val="11"/>
        <color theme="1"/>
        <rFont val="Arial"/>
        <family val="2"/>
      </rPr>
      <t xml:space="preserve">pargne brute (Délai de désendettement en années) </t>
    </r>
    <r>
      <rPr>
        <vertAlign val="superscript"/>
        <sz val="11"/>
        <color theme="1"/>
        <rFont val="Arial"/>
        <family val="2"/>
      </rPr>
      <t>(e)</t>
    </r>
  </si>
  <si>
    <r>
      <t xml:space="preserve">Dette / </t>
    </r>
    <r>
      <rPr>
        <sz val="11"/>
        <color theme="1"/>
        <rFont val="Calibri"/>
        <family val="2"/>
      </rPr>
      <t>É</t>
    </r>
    <r>
      <rPr>
        <sz val="11"/>
        <color theme="1"/>
        <rFont val="Arial"/>
        <family val="2"/>
      </rPr>
      <t>pargne brute (Délai de désendettement, en années)</t>
    </r>
  </si>
  <si>
    <r>
      <rPr>
        <sz val="11"/>
        <color theme="1"/>
        <rFont val="Calibri"/>
        <family val="2"/>
      </rPr>
      <t>É</t>
    </r>
    <r>
      <rPr>
        <sz val="11"/>
        <color theme="1"/>
        <rFont val="Arial"/>
        <family val="2"/>
      </rPr>
      <t>pargne brute / RRF (Taux d'épargne brute)</t>
    </r>
  </si>
  <si>
    <r>
      <t>Dette /</t>
    </r>
    <r>
      <rPr>
        <sz val="11"/>
        <color theme="1"/>
        <rFont val="Calibri"/>
        <family val="2"/>
      </rPr>
      <t>É</t>
    </r>
    <r>
      <rPr>
        <sz val="11"/>
        <color theme="1"/>
        <rFont val="Arial"/>
        <family val="2"/>
      </rPr>
      <t>pargne brute (Délai de désendettement, en années)</t>
    </r>
  </si>
  <si>
    <r>
      <rPr>
        <sz val="11"/>
        <color theme="1"/>
        <rFont val="Calibri"/>
        <family val="2"/>
      </rPr>
      <t>É</t>
    </r>
    <r>
      <rPr>
        <sz val="11"/>
        <color theme="1"/>
        <rFont val="Arial"/>
        <family val="2"/>
      </rPr>
      <t xml:space="preserve">pargne brute / RRF (Taux d'épargne brute) </t>
    </r>
    <r>
      <rPr>
        <vertAlign val="superscript"/>
        <sz val="11"/>
        <color theme="1"/>
        <rFont val="Arial"/>
        <family val="2"/>
      </rPr>
      <t>(c)</t>
    </r>
  </si>
  <si>
    <t>Dette / Épargne brute (Délai de désendettement, en années)</t>
  </si>
  <si>
    <r>
      <t xml:space="preserve">Épargne brute / RRF (Taux d'épargne brute) </t>
    </r>
    <r>
      <rPr>
        <vertAlign val="superscript"/>
        <sz val="11"/>
        <color theme="1"/>
        <rFont val="Arial"/>
        <family val="2"/>
      </rPr>
      <t>(c)</t>
    </r>
  </si>
  <si>
    <r>
      <t xml:space="preserve">Dette /Épargne brute (Délai de désendettement, en années) </t>
    </r>
    <r>
      <rPr>
        <vertAlign val="superscript"/>
        <sz val="11"/>
        <color theme="1"/>
        <rFont val="Arial"/>
        <family val="2"/>
      </rPr>
      <t>(e)</t>
    </r>
  </si>
  <si>
    <t>Épargne brute / RRF (Taux d'épargne brute)</t>
  </si>
  <si>
    <r>
      <t xml:space="preserve">Dette / Épargne brute (Délai de désendettement, en années) </t>
    </r>
    <r>
      <rPr>
        <vertAlign val="superscript"/>
        <sz val="11"/>
        <color theme="1"/>
        <rFont val="Arial"/>
        <family val="2"/>
      </rPr>
      <t>(e)</t>
    </r>
  </si>
  <si>
    <t>Dette /Épargne brute (Délai de désendettement, en années)</t>
  </si>
  <si>
    <r>
      <t xml:space="preserve">Dette /Épargne brute (Délai de désendettement en années) </t>
    </r>
    <r>
      <rPr>
        <vertAlign val="superscript"/>
        <sz val="11"/>
        <color theme="1"/>
        <rFont val="Arial"/>
        <family val="2"/>
      </rPr>
      <t>(e)</t>
    </r>
  </si>
  <si>
    <r>
      <t xml:space="preserve">Dette / Épargne brute (Délai de désendettement en années) </t>
    </r>
    <r>
      <rPr>
        <vertAlign val="superscript"/>
        <sz val="11"/>
        <color theme="1"/>
        <rFont val="Arial"/>
        <family val="2"/>
      </rPr>
      <t>(e)</t>
    </r>
  </si>
  <si>
    <t>Lecture : les achats et charges externes repésentent 16,9 % des dépenses de fonctionnement des communes de plus de 100 000 habitants appartenant à une commune urbaine.</t>
  </si>
  <si>
    <t>Remarque : la ventilation fonctionnelle de cette année diffère de celle des années précédentes car une nouvelle codification permettant d'unifier les différentes nomenclatures existantes à été élaborée et c'est cette nouvelle codification qui est retenue dorénavant.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</si>
</sst>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0.0"/>
    <numFmt numFmtId="166" formatCode="0.0"/>
    <numFmt numFmtId="167" formatCode="0.000000000"/>
    <numFmt numFmtId="168" formatCode="[$-40C]d\ mmmm\ yyyy;@"/>
    <numFmt numFmtId="169" formatCode="#,##0.000000"/>
    <numFmt numFmtId="170" formatCode="\+0.0;\-0.0"/>
    <numFmt numFmtId="171" formatCode="\+0"/>
    <numFmt numFmtId="172" formatCode="0.0&quot; ans&quot;"/>
    <numFmt numFmtId="173" formatCode="0.000000"/>
    <numFmt numFmtId="174" formatCode="#,##0.000"/>
  </numFmts>
  <fonts count="116" x14ac:knownFonts="1">
    <font>
      <sz val="10"/>
      <name val="Arial"/>
    </font>
    <font>
      <sz val="10"/>
      <name val="Arial"/>
      <family val="2"/>
    </font>
    <font>
      <sz val="8"/>
      <name val="Arial"/>
      <family val="2"/>
    </font>
    <font>
      <sz val="10"/>
      <color indexed="12"/>
      <name val="Arial"/>
      <family val="2"/>
    </font>
    <font>
      <b/>
      <sz val="10"/>
      <color indexed="12"/>
      <name val="Arial"/>
      <family val="2"/>
    </font>
    <font>
      <b/>
      <sz val="10"/>
      <name val="Arial"/>
      <family val="2"/>
    </font>
    <font>
      <i/>
      <sz val="10"/>
      <name val="Arial"/>
      <family val="2"/>
    </font>
    <font>
      <i/>
      <sz val="8"/>
      <name val="Arial"/>
      <family val="2"/>
    </font>
    <font>
      <b/>
      <sz val="14"/>
      <color indexed="12"/>
      <name val="Arial"/>
      <family val="2"/>
    </font>
    <font>
      <sz val="10"/>
      <name val="Arial"/>
      <family val="2"/>
    </font>
    <font>
      <sz val="8"/>
      <name val="Arial"/>
      <family val="2"/>
    </font>
    <font>
      <b/>
      <i/>
      <sz val="10"/>
      <name val="Arial"/>
      <family val="2"/>
    </font>
    <font>
      <b/>
      <sz val="8"/>
      <name val="Arial"/>
      <family val="2"/>
    </font>
    <font>
      <u/>
      <sz val="10"/>
      <color indexed="12"/>
      <name val="Arial"/>
      <family val="2"/>
    </font>
    <font>
      <sz val="9"/>
      <name val="Arial"/>
      <family val="2"/>
    </font>
    <font>
      <i/>
      <sz val="9"/>
      <name val="Arial"/>
      <family val="2"/>
    </font>
    <font>
      <sz val="8"/>
      <color indexed="12"/>
      <name val="Arial"/>
      <family val="2"/>
    </font>
    <font>
      <b/>
      <sz val="10"/>
      <name val="MS Sans Serif"/>
      <family val="2"/>
    </font>
    <font>
      <b/>
      <sz val="9"/>
      <name val="Arial"/>
      <family val="2"/>
    </font>
    <font>
      <sz val="10"/>
      <name val="MS Sans Serif"/>
      <family val="2"/>
    </font>
    <font>
      <sz val="10"/>
      <name val="Tahoma"/>
      <family val="2"/>
    </font>
    <font>
      <i/>
      <sz val="10"/>
      <color indexed="12"/>
      <name val="Arial"/>
      <family val="2"/>
    </font>
    <font>
      <b/>
      <sz val="16"/>
      <color indexed="48"/>
      <name val="Arial"/>
      <family val="2"/>
    </font>
    <font>
      <b/>
      <sz val="16"/>
      <color indexed="48"/>
      <name val="Wingdings"/>
      <charset val="2"/>
    </font>
    <font>
      <b/>
      <sz val="10"/>
      <color indexed="48"/>
      <name val="Arial"/>
      <family val="2"/>
    </font>
    <font>
      <b/>
      <sz val="10"/>
      <name val="Arial"/>
      <family val="2"/>
    </font>
    <font>
      <b/>
      <sz val="13"/>
      <name val="Arial"/>
      <family val="2"/>
    </font>
    <font>
      <b/>
      <sz val="13"/>
      <color indexed="12"/>
      <name val="Arial"/>
      <family val="2"/>
    </font>
    <font>
      <b/>
      <sz val="13"/>
      <name val="Arial"/>
      <family val="2"/>
    </font>
    <font>
      <b/>
      <sz val="14"/>
      <color indexed="48"/>
      <name val="Arial"/>
      <family val="2"/>
    </font>
    <font>
      <b/>
      <sz val="8"/>
      <color indexed="48"/>
      <name val="Arial"/>
      <family val="2"/>
    </font>
    <font>
      <b/>
      <sz val="13"/>
      <name val="MS Sans Serif"/>
      <family val="2"/>
    </font>
    <font>
      <sz val="10"/>
      <color indexed="12"/>
      <name val="Arial"/>
      <family val="2"/>
    </font>
    <font>
      <b/>
      <sz val="13"/>
      <color indexed="12"/>
      <name val="Arial"/>
      <family val="2"/>
    </font>
    <font>
      <sz val="10"/>
      <color indexed="12"/>
      <name val="MS Sans Serif"/>
      <family val="2"/>
    </font>
    <font>
      <b/>
      <sz val="13"/>
      <color indexed="12"/>
      <name val="MS Sans Serif"/>
      <family val="2"/>
    </font>
    <font>
      <b/>
      <sz val="16"/>
      <color indexed="48"/>
      <name val="MS Sans Serif"/>
      <family val="2"/>
    </font>
    <font>
      <b/>
      <sz val="16"/>
      <color indexed="12"/>
      <name val="Arial"/>
      <family val="2"/>
    </font>
    <font>
      <b/>
      <sz val="16"/>
      <color indexed="12"/>
      <name val="MS Sans Serif"/>
      <family val="2"/>
    </font>
    <font>
      <sz val="10"/>
      <name val="Times New Roman"/>
      <family val="1"/>
    </font>
    <font>
      <u/>
      <sz val="10"/>
      <color indexed="12"/>
      <name val="MS Sans Serif"/>
      <family val="2"/>
    </font>
    <font>
      <sz val="10"/>
      <color indexed="48"/>
      <name val="Arial"/>
      <family val="2"/>
    </font>
    <font>
      <u/>
      <sz val="10"/>
      <color indexed="12"/>
      <name val="Calibri"/>
      <family val="2"/>
    </font>
    <font>
      <sz val="10"/>
      <color indexed="48"/>
      <name val="Calibri"/>
      <family val="2"/>
    </font>
    <font>
      <b/>
      <sz val="10"/>
      <color indexed="48"/>
      <name val="MS Sans Serif"/>
      <family val="2"/>
    </font>
    <font>
      <b/>
      <sz val="10"/>
      <color rgb="FF0000FF"/>
      <name val="Arial"/>
      <family val="2"/>
    </font>
    <font>
      <sz val="10"/>
      <color rgb="FF0000FF"/>
      <name val="Arial"/>
      <family val="2"/>
    </font>
    <font>
      <vertAlign val="superscript"/>
      <sz val="10"/>
      <name val="Arial"/>
      <family val="2"/>
    </font>
    <font>
      <b/>
      <sz val="10"/>
      <color theme="1"/>
      <name val="Arial"/>
      <family val="2"/>
    </font>
    <font>
      <sz val="10"/>
      <color rgb="FF000000"/>
      <name val="Bookman Old Style"/>
      <family val="1"/>
    </font>
    <font>
      <i/>
      <sz val="10"/>
      <color rgb="FF0000FF"/>
      <name val="Arial"/>
      <family val="2"/>
    </font>
    <font>
      <i/>
      <vertAlign val="superscript"/>
      <sz val="10"/>
      <name val="Arial"/>
      <family val="2"/>
    </font>
    <font>
      <b/>
      <vertAlign val="superscript"/>
      <sz val="10"/>
      <name val="Arial"/>
      <family val="2"/>
    </font>
    <font>
      <b/>
      <vertAlign val="superscript"/>
      <sz val="14"/>
      <color indexed="12"/>
      <name val="Arial"/>
      <family val="2"/>
    </font>
    <font>
      <i/>
      <sz val="10"/>
      <color theme="1"/>
      <name val="Arial"/>
      <family val="2"/>
    </font>
    <font>
      <b/>
      <i/>
      <vertAlign val="superscript"/>
      <sz val="10"/>
      <name val="Arial"/>
      <family val="2"/>
    </font>
    <font>
      <b/>
      <i/>
      <sz val="10"/>
      <color indexed="12"/>
      <name val="Arial"/>
      <family val="2"/>
    </font>
    <font>
      <b/>
      <vertAlign val="superscript"/>
      <sz val="10"/>
      <color indexed="12"/>
      <name val="Arial"/>
      <family val="2"/>
    </font>
    <font>
      <b/>
      <sz val="9"/>
      <color indexed="12"/>
      <name val="Arial"/>
      <family val="2"/>
    </font>
    <font>
      <sz val="9"/>
      <color indexed="12"/>
      <name val="Arial"/>
      <family val="2"/>
    </font>
    <font>
      <sz val="10"/>
      <color rgb="FF000000"/>
      <name val="Arial"/>
      <family val="2"/>
    </font>
    <font>
      <u/>
      <sz val="10"/>
      <color rgb="FF000000"/>
      <name val="Arial"/>
      <family val="2"/>
    </font>
    <font>
      <sz val="10"/>
      <color rgb="FF003399"/>
      <name val="Arial"/>
      <family val="2"/>
    </font>
    <font>
      <sz val="10"/>
      <color rgb="FF0091FF"/>
      <name val="Arial"/>
      <family val="2"/>
    </font>
    <font>
      <b/>
      <u/>
      <sz val="10"/>
      <color rgb="FF0000FF"/>
      <name val="Arial"/>
      <family val="2"/>
    </font>
    <font>
      <u/>
      <sz val="10"/>
      <color rgb="FF0000FF"/>
      <name val="Arial"/>
      <family val="2"/>
    </font>
    <font>
      <sz val="10"/>
      <color theme="1"/>
      <name val="Calibri"/>
      <family val="2"/>
    </font>
    <font>
      <sz val="11"/>
      <name val="Arial"/>
      <family val="2"/>
    </font>
    <font>
      <sz val="16"/>
      <color indexed="12"/>
      <name val="Calibri"/>
      <family val="2"/>
    </font>
    <font>
      <b/>
      <sz val="16"/>
      <name val="Calibri"/>
      <family val="2"/>
    </font>
    <font>
      <sz val="16"/>
      <name val="Arial"/>
      <family val="2"/>
    </font>
    <font>
      <sz val="16"/>
      <name val="Calibri"/>
      <family val="2"/>
    </font>
    <font>
      <sz val="16"/>
      <color indexed="48"/>
      <name val="Arial"/>
      <family val="2"/>
    </font>
    <font>
      <u/>
      <sz val="16"/>
      <color indexed="12"/>
      <name val="Arial"/>
      <family val="2"/>
    </font>
    <font>
      <sz val="16"/>
      <color indexed="48"/>
      <name val="Calibri"/>
      <family val="2"/>
    </font>
    <font>
      <b/>
      <u/>
      <sz val="16"/>
      <name val="Calibri"/>
      <family val="2"/>
    </font>
    <font>
      <b/>
      <sz val="18"/>
      <name val="Calibri"/>
      <family val="2"/>
    </font>
    <font>
      <b/>
      <sz val="18"/>
      <color indexed="12"/>
      <name val="Calibri"/>
      <family val="2"/>
    </font>
    <font>
      <sz val="18"/>
      <name val="Arial"/>
      <family val="2"/>
    </font>
    <font>
      <sz val="18"/>
      <color indexed="48"/>
      <name val="Arial"/>
      <family val="2"/>
    </font>
    <font>
      <i/>
      <sz val="18"/>
      <color indexed="12"/>
      <name val="Calibri"/>
      <family val="2"/>
    </font>
    <font>
      <sz val="18"/>
      <color indexed="12"/>
      <name val="Calibri"/>
      <family val="2"/>
    </font>
    <font>
      <b/>
      <sz val="20"/>
      <color indexed="12"/>
      <name val="Calibri"/>
      <family val="2"/>
    </font>
    <font>
      <b/>
      <sz val="11"/>
      <name val="MS Sans Serif"/>
      <family val="2"/>
    </font>
    <font>
      <b/>
      <sz val="11"/>
      <color indexed="12"/>
      <name val="Arial"/>
      <family val="2"/>
    </font>
    <font>
      <b/>
      <sz val="11"/>
      <name val="Arial"/>
      <family val="2"/>
    </font>
    <font>
      <b/>
      <sz val="11"/>
      <color theme="1"/>
      <name val="Arial"/>
      <family val="2"/>
    </font>
    <font>
      <sz val="11"/>
      <color theme="1"/>
      <name val="Arial"/>
      <family val="2"/>
    </font>
    <font>
      <b/>
      <sz val="11"/>
      <color rgb="FF0000FF"/>
      <name val="Arial"/>
      <family val="2"/>
    </font>
    <font>
      <sz val="11"/>
      <color rgb="FF0000FF"/>
      <name val="Arial"/>
      <family val="2"/>
    </font>
    <font>
      <i/>
      <sz val="11"/>
      <name val="Arial"/>
      <family val="2"/>
    </font>
    <font>
      <vertAlign val="superscript"/>
      <sz val="11"/>
      <name val="Arial"/>
      <family val="2"/>
    </font>
    <font>
      <vertAlign val="superscript"/>
      <sz val="11"/>
      <color theme="1"/>
      <name val="Arial"/>
      <family val="2"/>
    </font>
    <font>
      <sz val="9"/>
      <color rgb="FF0000FF"/>
      <name val="Arial"/>
      <family val="2"/>
    </font>
    <font>
      <b/>
      <i/>
      <sz val="11"/>
      <name val="Arial"/>
      <family val="2"/>
    </font>
    <font>
      <b/>
      <i/>
      <sz val="9"/>
      <color indexed="12"/>
      <name val="Arial"/>
      <family val="2"/>
    </font>
    <font>
      <i/>
      <sz val="9"/>
      <color indexed="12"/>
      <name val="Arial"/>
      <family val="2"/>
    </font>
    <font>
      <b/>
      <sz val="14"/>
      <color rgb="FF0000FF"/>
      <name val="Arial"/>
      <family val="2"/>
    </font>
    <font>
      <sz val="10"/>
      <color theme="1"/>
      <name val="Arial"/>
      <family val="2"/>
    </font>
    <font>
      <vertAlign val="superscript"/>
      <sz val="12"/>
      <name val="Arial"/>
      <family val="2"/>
    </font>
    <font>
      <i/>
      <sz val="11"/>
      <color rgb="FF0000FF"/>
      <name val="Arial"/>
      <family val="2"/>
    </font>
    <font>
      <b/>
      <sz val="36"/>
      <color rgb="FF0000FF"/>
      <name val="Tahoma"/>
      <family val="2"/>
    </font>
    <font>
      <sz val="14"/>
      <name val="Tahoma"/>
      <family val="2"/>
    </font>
    <font>
      <b/>
      <sz val="14"/>
      <name val="Tahoma"/>
      <family val="2"/>
    </font>
    <font>
      <sz val="12"/>
      <name val="Tahoma"/>
      <family val="2"/>
    </font>
    <font>
      <b/>
      <sz val="10"/>
      <color indexed="12"/>
      <name val="Calibri"/>
      <family val="2"/>
    </font>
    <font>
      <b/>
      <sz val="12"/>
      <color rgb="FF0000FF"/>
      <name val="Arial"/>
      <family val="2"/>
    </font>
    <font>
      <b/>
      <vertAlign val="superscript"/>
      <sz val="11"/>
      <name val="Arial"/>
      <family val="2"/>
    </font>
    <font>
      <b/>
      <u/>
      <sz val="10"/>
      <color rgb="FF000000"/>
      <name val="Arial"/>
      <family val="2"/>
    </font>
    <font>
      <u/>
      <sz val="10"/>
      <color rgb="FF003399"/>
      <name val="Arial"/>
      <family val="2"/>
    </font>
    <font>
      <sz val="10"/>
      <color rgb="FF003399"/>
      <name val="Calibri"/>
      <family val="2"/>
    </font>
    <font>
      <u/>
      <sz val="18"/>
      <color indexed="12"/>
      <name val="Calibri"/>
      <family val="2"/>
      <scheme val="minor"/>
    </font>
    <font>
      <sz val="11"/>
      <color rgb="FF000000"/>
      <name val="Arial"/>
      <family val="2"/>
    </font>
    <font>
      <sz val="12"/>
      <name val="Arial"/>
      <family val="2"/>
    </font>
    <font>
      <sz val="10"/>
      <name val="Arial"/>
      <family val="2"/>
    </font>
    <font>
      <sz val="11"/>
      <color theme="1"/>
      <name val="Calibri"/>
      <family val="2"/>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DDDDDD"/>
        <bgColor indexed="64"/>
      </patternFill>
    </fill>
    <fill>
      <patternFill patternType="solid">
        <fgColor rgb="FFC0C0C0"/>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0" tint="-0.24994659260841701"/>
        <bgColor indexed="64"/>
      </patternFill>
    </fill>
    <fill>
      <patternFill patternType="solid">
        <fgColor rgb="FFD8D8D8"/>
        <bgColor theme="0" tint="-0.14999847407452621"/>
      </patternFill>
    </fill>
    <fill>
      <patternFill patternType="solid">
        <fgColor theme="0" tint="-0.249977111117893"/>
        <bgColor indexed="64"/>
      </patternFill>
    </fill>
    <fill>
      <patternFill patternType="solid">
        <fgColor rgb="FFFFFFFF"/>
        <bgColor theme="0" tint="-0.14999847407452621"/>
      </patternFill>
    </fill>
    <fill>
      <patternFill patternType="solid">
        <fgColor rgb="FFD8D8D8"/>
        <bgColor indexed="64"/>
      </patternFill>
    </fill>
    <fill>
      <patternFill patternType="solid">
        <fgColor rgb="FFFAFBFE"/>
        <bgColor indexed="64"/>
      </patternFill>
    </fill>
  </fills>
  <borders count="5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30"/>
      </bottom>
      <diagonal/>
    </border>
    <border>
      <left style="thin">
        <color indexed="30"/>
      </left>
      <right/>
      <top style="thin">
        <color indexed="30"/>
      </top>
      <bottom/>
      <diagonal/>
    </border>
    <border>
      <left/>
      <right/>
      <top style="thin">
        <color indexed="30"/>
      </top>
      <bottom/>
      <diagonal/>
    </border>
    <border>
      <left style="thin">
        <color indexed="30"/>
      </left>
      <right/>
      <top/>
      <bottom/>
      <diagonal/>
    </border>
    <border>
      <left style="thin">
        <color indexed="30"/>
      </left>
      <right/>
      <top/>
      <bottom style="thin">
        <color indexed="30"/>
      </bottom>
      <diagonal/>
    </border>
    <border>
      <left/>
      <right style="thin">
        <color indexed="30"/>
      </right>
      <top/>
      <bottom/>
      <diagonal/>
    </border>
    <border>
      <left/>
      <right style="thin">
        <color indexed="30"/>
      </right>
      <top style="thin">
        <color indexed="30"/>
      </top>
      <bottom/>
      <diagonal/>
    </border>
    <border>
      <left/>
      <right style="thin">
        <color indexed="30"/>
      </right>
      <top/>
      <bottom style="thin">
        <color indexed="3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theme="1"/>
      </top>
      <bottom/>
      <diagonal/>
    </border>
    <border>
      <left style="thin">
        <color indexed="64"/>
      </left>
      <right style="medium">
        <color indexed="64"/>
      </right>
      <top/>
      <bottom style="thin">
        <color indexed="64"/>
      </bottom>
      <diagonal/>
    </border>
    <border>
      <left/>
      <right/>
      <top/>
      <bottom style="thin">
        <color theme="1"/>
      </bottom>
      <diagonal/>
    </border>
    <border>
      <left style="thin">
        <color indexed="30"/>
      </left>
      <right style="thin">
        <color indexed="30"/>
      </right>
      <top style="thin">
        <color indexed="30"/>
      </top>
      <bottom/>
      <diagonal/>
    </border>
    <border>
      <left style="thin">
        <color indexed="30"/>
      </left>
      <right style="thin">
        <color indexed="30"/>
      </right>
      <top/>
      <bottom/>
      <diagonal/>
    </border>
    <border>
      <left style="thin">
        <color indexed="30"/>
      </left>
      <right style="thin">
        <color indexed="30"/>
      </right>
      <top/>
      <bottom style="thin">
        <color indexed="30"/>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40" fillId="0" borderId="0" applyNumberFormat="0" applyFill="0" applyBorder="0" applyAlignment="0" applyProtection="0"/>
    <xf numFmtId="0" fontId="19" fillId="0" borderId="0"/>
    <xf numFmtId="0" fontId="1" fillId="0" borderId="0"/>
    <xf numFmtId="0" fontId="1" fillId="0" borderId="0"/>
    <xf numFmtId="0" fontId="1" fillId="0" borderId="0"/>
    <xf numFmtId="0" fontId="1" fillId="0" borderId="0"/>
    <xf numFmtId="9" fontId="114" fillId="0" borderId="0" applyFont="0" applyFill="0" applyBorder="0" applyAlignment="0" applyProtection="0"/>
  </cellStyleXfs>
  <cellXfs count="1034">
    <xf numFmtId="0" fontId="0" fillId="0" borderId="0" xfId="0"/>
    <xf numFmtId="0" fontId="0" fillId="0" borderId="1" xfId="0" applyBorder="1"/>
    <xf numFmtId="0" fontId="3" fillId="0" borderId="1" xfId="0" applyFont="1" applyBorder="1"/>
    <xf numFmtId="0" fontId="0" fillId="0" borderId="0" xfId="0" applyBorder="1"/>
    <xf numFmtId="0" fontId="0" fillId="0" borderId="2" xfId="0" applyBorder="1"/>
    <xf numFmtId="0" fontId="3" fillId="0" borderId="2" xfId="0" applyFont="1" applyBorder="1"/>
    <xf numFmtId="0" fontId="0" fillId="2" borderId="0" xfId="0" applyFill="1"/>
    <xf numFmtId="0" fontId="0" fillId="0" borderId="0" xfId="0" applyFill="1"/>
    <xf numFmtId="0" fontId="5" fillId="0" borderId="0" xfId="0" applyFont="1"/>
    <xf numFmtId="0" fontId="7" fillId="0" borderId="0" xfId="0" applyFont="1"/>
    <xf numFmtId="0" fontId="8" fillId="0" borderId="0" xfId="0" applyFont="1"/>
    <xf numFmtId="0" fontId="0" fillId="0" borderId="0" xfId="0" applyBorder="1" applyAlignment="1">
      <alignment horizontal="center"/>
    </xf>
    <xf numFmtId="0" fontId="4" fillId="0" borderId="0" xfId="0" applyFont="1" applyBorder="1" applyAlignment="1">
      <alignment horizontal="center"/>
    </xf>
    <xf numFmtId="0" fontId="9" fillId="0" borderId="0" xfId="0" applyFont="1"/>
    <xf numFmtId="3" fontId="0" fillId="0" borderId="0" xfId="0" applyNumberFormat="1"/>
    <xf numFmtId="164" fontId="0" fillId="0" borderId="0" xfId="0" applyNumberFormat="1"/>
    <xf numFmtId="0" fontId="4" fillId="0" borderId="0" xfId="0" applyFont="1"/>
    <xf numFmtId="0" fontId="2" fillId="0" borderId="0" xfId="0" applyFont="1"/>
    <xf numFmtId="0" fontId="12" fillId="0" borderId="0" xfId="0" applyFont="1"/>
    <xf numFmtId="0" fontId="5" fillId="0" borderId="0" xfId="0" applyFont="1" applyBorder="1"/>
    <xf numFmtId="0" fontId="5" fillId="0" borderId="4" xfId="0" applyFont="1" applyBorder="1"/>
    <xf numFmtId="0" fontId="17" fillId="0" borderId="4" xfId="0" applyFont="1" applyBorder="1" applyAlignment="1">
      <alignment horizontal="center"/>
    </xf>
    <xf numFmtId="0" fontId="4" fillId="0" borderId="4" xfId="0" applyFont="1" applyBorder="1" applyAlignment="1">
      <alignment horizontal="center"/>
    </xf>
    <xf numFmtId="0" fontId="17" fillId="0" borderId="0" xfId="0" applyFont="1" applyBorder="1" applyAlignment="1">
      <alignment horizontal="center"/>
    </xf>
    <xf numFmtId="0" fontId="17" fillId="0" borderId="5" xfId="0" applyFont="1" applyBorder="1" applyAlignment="1">
      <alignment horizontal="center"/>
    </xf>
    <xf numFmtId="0" fontId="9" fillId="0" borderId="0" xfId="0" applyFont="1" applyBorder="1"/>
    <xf numFmtId="0" fontId="11" fillId="0" borderId="0" xfId="0" applyFont="1" applyAlignment="1">
      <alignment horizontal="right"/>
    </xf>
    <xf numFmtId="0" fontId="4" fillId="0" borderId="0" xfId="4" applyFont="1" applyFill="1" applyBorder="1" applyAlignment="1">
      <alignment horizontal="center"/>
    </xf>
    <xf numFmtId="0" fontId="4" fillId="0" borderId="2" xfId="4" applyFont="1" applyFill="1" applyBorder="1" applyAlignment="1">
      <alignment horizontal="center"/>
    </xf>
    <xf numFmtId="166" fontId="4" fillId="0" borderId="0" xfId="0" applyNumberFormat="1" applyFont="1" applyFill="1"/>
    <xf numFmtId="166" fontId="4" fillId="0" borderId="0" xfId="0" applyNumberFormat="1" applyFont="1"/>
    <xf numFmtId="3" fontId="0" fillId="0" borderId="2" xfId="0" applyNumberFormat="1" applyBorder="1"/>
    <xf numFmtId="0" fontId="20" fillId="0" borderId="1" xfId="5" applyFont="1" applyBorder="1" applyAlignment="1">
      <alignment horizontal="center"/>
    </xf>
    <xf numFmtId="0" fontId="1" fillId="0" borderId="1" xfId="5" applyBorder="1" applyAlignment="1">
      <alignment horizontal="center"/>
    </xf>
    <xf numFmtId="0" fontId="20" fillId="0" borderId="0" xfId="5" applyFont="1" applyBorder="1" applyAlignment="1">
      <alignment horizontal="center"/>
    </xf>
    <xf numFmtId="0" fontId="1" fillId="0" borderId="0" xfId="5" applyFont="1" applyBorder="1" applyAlignment="1">
      <alignment horizontal="center"/>
    </xf>
    <xf numFmtId="0" fontId="20" fillId="0" borderId="2" xfId="5" applyFont="1" applyBorder="1" applyAlignment="1">
      <alignment horizontal="center"/>
    </xf>
    <xf numFmtId="0" fontId="1" fillId="0" borderId="2" xfId="5" applyFont="1" applyBorder="1" applyAlignment="1">
      <alignment horizontal="center"/>
    </xf>
    <xf numFmtId="0" fontId="6" fillId="0" borderId="0" xfId="0" applyFont="1"/>
    <xf numFmtId="0" fontId="3" fillId="0" borderId="0" xfId="0" applyFont="1"/>
    <xf numFmtId="0" fontId="9" fillId="0" borderId="0" xfId="0" applyFont="1" applyFill="1"/>
    <xf numFmtId="0" fontId="9" fillId="0" borderId="0" xfId="0" applyFont="1" applyFill="1" applyAlignment="1">
      <alignment horizontal="right"/>
    </xf>
    <xf numFmtId="0" fontId="18" fillId="0" borderId="4" xfId="0" applyFont="1" applyBorder="1"/>
    <xf numFmtId="0" fontId="9" fillId="0" borderId="4" xfId="5" applyFont="1" applyBorder="1" applyAlignment="1">
      <alignment horizontal="center"/>
    </xf>
    <xf numFmtId="0" fontId="9" fillId="0" borderId="0" xfId="5" applyFont="1" applyBorder="1" applyAlignment="1">
      <alignment horizontal="center"/>
    </xf>
    <xf numFmtId="0" fontId="9" fillId="0" borderId="5" xfId="5" applyFont="1" applyBorder="1" applyAlignment="1">
      <alignment horizontal="center"/>
    </xf>
    <xf numFmtId="0" fontId="10" fillId="0" borderId="0" xfId="0" applyFont="1"/>
    <xf numFmtId="0" fontId="8" fillId="0" borderId="0" xfId="0" applyFont="1" applyAlignment="1">
      <alignment vertical="center"/>
    </xf>
    <xf numFmtId="3" fontId="0" fillId="0" borderId="0" xfId="0" applyNumberFormat="1" applyBorder="1"/>
    <xf numFmtId="3" fontId="3" fillId="0" borderId="0" xfId="0" applyNumberFormat="1" applyFont="1" applyBorder="1"/>
    <xf numFmtId="0" fontId="23" fillId="0" borderId="0" xfId="0" applyFont="1"/>
    <xf numFmtId="166" fontId="24" fillId="0" borderId="0" xfId="0" applyNumberFormat="1" applyFont="1" applyFill="1"/>
    <xf numFmtId="0" fontId="25" fillId="0" borderId="0" xfId="0" applyFont="1"/>
    <xf numFmtId="0" fontId="0" fillId="0" borderId="0" xfId="0" applyFill="1" applyAlignment="1">
      <alignment horizontal="center"/>
    </xf>
    <xf numFmtId="0" fontId="0" fillId="0" borderId="0" xfId="0" applyAlignment="1">
      <alignment horizontal="center"/>
    </xf>
    <xf numFmtId="0" fontId="26" fillId="0" borderId="2" xfId="0" applyFont="1" applyFill="1" applyBorder="1"/>
    <xf numFmtId="166" fontId="27" fillId="0" borderId="2" xfId="0" applyNumberFormat="1" applyFont="1" applyFill="1" applyBorder="1"/>
    <xf numFmtId="0" fontId="28" fillId="0" borderId="2" xfId="0" applyFont="1" applyFill="1" applyBorder="1" applyAlignment="1">
      <alignment horizontal="center"/>
    </xf>
    <xf numFmtId="166" fontId="5" fillId="0" borderId="0" xfId="0" applyNumberFormat="1" applyFont="1" applyFill="1"/>
    <xf numFmtId="0" fontId="19" fillId="0" borderId="0" xfId="0" applyFont="1" applyFill="1" applyAlignment="1">
      <alignment horizontal="center"/>
    </xf>
    <xf numFmtId="0" fontId="11" fillId="0" borderId="0" xfId="0" applyFont="1"/>
    <xf numFmtId="3" fontId="0" fillId="0" borderId="0" xfId="0" applyNumberFormat="1" applyFill="1" applyBorder="1"/>
    <xf numFmtId="0" fontId="3" fillId="0" borderId="0" xfId="0" applyFont="1" applyFill="1" applyBorder="1" applyAlignment="1">
      <alignment horizontal="right"/>
    </xf>
    <xf numFmtId="0" fontId="3" fillId="0" borderId="0" xfId="0" applyFont="1" applyFill="1" applyBorder="1" applyAlignment="1">
      <alignment horizontal="center"/>
    </xf>
    <xf numFmtId="3" fontId="0" fillId="0" borderId="0" xfId="0" applyNumberFormat="1" applyFill="1" applyAlignment="1">
      <alignment horizontal="center"/>
    </xf>
    <xf numFmtId="3" fontId="5" fillId="0" borderId="1" xfId="0" applyNumberFormat="1" applyFont="1" applyBorder="1" applyAlignment="1" applyProtection="1">
      <alignment vertical="center"/>
      <protection locked="0"/>
    </xf>
    <xf numFmtId="3" fontId="5" fillId="0" borderId="0" xfId="0" applyNumberFormat="1" applyFont="1" applyBorder="1" applyAlignment="1" applyProtection="1">
      <alignment vertical="center"/>
      <protection locked="0"/>
    </xf>
    <xf numFmtId="0" fontId="9" fillId="0" borderId="2" xfId="0" applyFont="1" applyBorder="1"/>
    <xf numFmtId="0" fontId="24" fillId="0" borderId="0" xfId="0" applyFont="1" applyAlignment="1">
      <alignment horizontal="center"/>
    </xf>
    <xf numFmtId="0" fontId="1" fillId="0" borderId="0" xfId="0" applyFont="1"/>
    <xf numFmtId="0" fontId="22" fillId="0" borderId="0" xfId="0" applyFont="1"/>
    <xf numFmtId="0" fontId="24" fillId="0" borderId="0" xfId="0" applyFont="1" applyFill="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26" fillId="0" borderId="2" xfId="0" applyFont="1" applyFill="1" applyBorder="1" applyAlignment="1">
      <alignment horizontal="center"/>
    </xf>
    <xf numFmtId="3" fontId="9" fillId="0" borderId="0" xfId="0" applyNumberFormat="1" applyFont="1" applyFill="1" applyBorder="1"/>
    <xf numFmtId="0" fontId="9" fillId="0" borderId="0" xfId="0" applyFont="1" applyBorder="1" applyAlignment="1">
      <alignment horizontal="center"/>
    </xf>
    <xf numFmtId="0" fontId="9" fillId="0" borderId="0" xfId="0" applyFont="1" applyFill="1" applyBorder="1" applyAlignment="1">
      <alignment horizontal="center"/>
    </xf>
    <xf numFmtId="0" fontId="29" fillId="0" borderId="0" xfId="0" applyFont="1"/>
    <xf numFmtId="0" fontId="24" fillId="0" borderId="0" xfId="0" applyFont="1"/>
    <xf numFmtId="0" fontId="30" fillId="0" borderId="0" xfId="0" applyFont="1"/>
    <xf numFmtId="0" fontId="29" fillId="0" borderId="0" xfId="0" applyFont="1" applyAlignment="1">
      <alignment horizontal="center"/>
    </xf>
    <xf numFmtId="0" fontId="31" fillId="0" borderId="2" xfId="0" applyFont="1" applyFill="1" applyBorder="1" applyAlignment="1">
      <alignment horizontal="center"/>
    </xf>
    <xf numFmtId="0" fontId="31" fillId="0" borderId="2" xfId="0" applyFont="1" applyFill="1" applyBorder="1"/>
    <xf numFmtId="0" fontId="19" fillId="0" borderId="0" xfId="0" applyFont="1" applyFill="1"/>
    <xf numFmtId="0" fontId="5" fillId="0" borderId="0" xfId="0" applyFont="1" applyAlignment="1">
      <alignment horizontal="center"/>
    </xf>
    <xf numFmtId="167" fontId="9" fillId="0" borderId="0" xfId="0" applyNumberFormat="1" applyFont="1" applyAlignment="1">
      <alignment horizontal="center"/>
    </xf>
    <xf numFmtId="166" fontId="19" fillId="0" borderId="0" xfId="0" applyNumberFormat="1" applyFont="1"/>
    <xf numFmtId="3" fontId="0" fillId="0" borderId="0" xfId="0" applyNumberFormat="1" applyFill="1"/>
    <xf numFmtId="0" fontId="1" fillId="0" borderId="0" xfId="0" applyFont="1" applyFill="1"/>
    <xf numFmtId="0" fontId="4" fillId="0" borderId="0" xfId="0" applyFont="1" applyAlignment="1">
      <alignment horizontal="center"/>
    </xf>
    <xf numFmtId="0" fontId="32" fillId="0" borderId="0" xfId="0" applyFont="1" applyAlignment="1">
      <alignment horizontal="center"/>
    </xf>
    <xf numFmtId="0" fontId="33" fillId="0" borderId="2" xfId="0" applyFont="1" applyBorder="1" applyAlignment="1">
      <alignment horizontal="center"/>
    </xf>
    <xf numFmtId="0" fontId="34" fillId="0" borderId="0" xfId="0" applyFont="1" applyAlignment="1">
      <alignment horizontal="center"/>
    </xf>
    <xf numFmtId="0" fontId="32" fillId="0" borderId="0" xfId="0" applyFont="1" applyFill="1" applyAlignment="1">
      <alignment horizontal="center"/>
    </xf>
    <xf numFmtId="0" fontId="32" fillId="0" borderId="0" xfId="0" applyFont="1"/>
    <xf numFmtId="0" fontId="3" fillId="0" borderId="0" xfId="0" applyFont="1" applyAlignment="1">
      <alignment horizontal="center"/>
    </xf>
    <xf numFmtId="0" fontId="27" fillId="0" borderId="2" xfId="0" applyFont="1" applyFill="1" applyBorder="1" applyAlignment="1">
      <alignment horizontal="center"/>
    </xf>
    <xf numFmtId="0" fontId="3" fillId="0" borderId="0" xfId="0" applyFont="1" applyFill="1" applyAlignment="1">
      <alignment horizontal="center"/>
    </xf>
    <xf numFmtId="0" fontId="8" fillId="0" borderId="0" xfId="0" applyFont="1" applyAlignment="1">
      <alignment horizontal="center"/>
    </xf>
    <xf numFmtId="0" fontId="35" fillId="0" borderId="2" xfId="0" applyFont="1" applyFill="1" applyBorder="1" applyAlignment="1">
      <alignment horizontal="center"/>
    </xf>
    <xf numFmtId="0" fontId="34" fillId="0" borderId="0" xfId="0" applyFont="1" applyFill="1" applyAlignment="1">
      <alignment horizontal="center"/>
    </xf>
    <xf numFmtId="0" fontId="27" fillId="0" borderId="2" xfId="0" applyFont="1" applyBorder="1" applyAlignment="1">
      <alignment horizontal="center"/>
    </xf>
    <xf numFmtId="3" fontId="23" fillId="0" borderId="0" xfId="0" applyNumberFormat="1" applyFont="1"/>
    <xf numFmtId="0" fontId="22" fillId="0" borderId="0" xfId="0" applyFont="1" applyAlignment="1">
      <alignment horizontal="center"/>
    </xf>
    <xf numFmtId="0" fontId="36" fillId="0" borderId="0" xfId="0" applyFont="1"/>
    <xf numFmtId="0" fontId="36" fillId="0" borderId="0" xfId="0" applyFont="1" applyFill="1" applyAlignment="1">
      <alignment horizontal="center"/>
    </xf>
    <xf numFmtId="0" fontId="26" fillId="0" borderId="0" xfId="0" applyFont="1" applyFill="1"/>
    <xf numFmtId="0" fontId="26" fillId="0" borderId="0" xfId="0" applyFont="1" applyFill="1" applyAlignment="1">
      <alignment horizontal="center"/>
    </xf>
    <xf numFmtId="0" fontId="26" fillId="0" borderId="0" xfId="0" applyFont="1" applyFill="1" applyBorder="1"/>
    <xf numFmtId="0" fontId="26" fillId="0" borderId="0" xfId="0" applyFont="1"/>
    <xf numFmtId="0" fontId="5" fillId="0" borderId="0" xfId="0" applyFont="1" applyFill="1"/>
    <xf numFmtId="0" fontId="0" fillId="0" borderId="0" xfId="0" applyFill="1" applyAlignment="1">
      <alignment vertical="top"/>
    </xf>
    <xf numFmtId="3" fontId="0" fillId="0" borderId="0" xfId="0" applyNumberFormat="1" applyFill="1" applyAlignment="1">
      <alignment vertical="top"/>
    </xf>
    <xf numFmtId="0" fontId="0" fillId="0" borderId="0" xfId="0" applyAlignment="1">
      <alignment vertical="top"/>
    </xf>
    <xf numFmtId="0" fontId="3" fillId="0" borderId="0" xfId="0" applyFont="1" applyFill="1" applyBorder="1" applyAlignment="1">
      <alignment horizontal="right" vertical="top"/>
    </xf>
    <xf numFmtId="3" fontId="0" fillId="0" borderId="0" xfId="0" applyNumberFormat="1" applyFill="1" applyAlignment="1">
      <alignment horizontal="center" vertical="top"/>
    </xf>
    <xf numFmtId="3" fontId="0" fillId="0" borderId="0" xfId="0" quotePrefix="1" applyNumberFormat="1" applyFill="1" applyAlignment="1">
      <alignment vertical="top"/>
    </xf>
    <xf numFmtId="0" fontId="0" fillId="0" borderId="0" xfId="0" quotePrefix="1" applyNumberFormat="1" applyFill="1" applyAlignment="1">
      <alignment vertical="top"/>
    </xf>
    <xf numFmtId="0" fontId="0" fillId="0" borderId="0" xfId="0" quotePrefix="1" applyNumberFormat="1" applyFill="1" applyAlignment="1">
      <alignment horizontal="center" vertical="top"/>
    </xf>
    <xf numFmtId="0" fontId="0" fillId="0" borderId="0" xfId="0" applyFill="1" applyAlignment="1">
      <alignment horizontal="center" vertical="top"/>
    </xf>
    <xf numFmtId="0" fontId="3" fillId="0" borderId="0" xfId="0" applyFont="1" applyFill="1" applyAlignment="1">
      <alignment horizontal="right" vertical="top"/>
    </xf>
    <xf numFmtId="3" fontId="8" fillId="0" borderId="0" xfId="0" applyNumberFormat="1" applyFont="1"/>
    <xf numFmtId="0" fontId="37" fillId="0" borderId="0" xfId="0" applyFont="1" applyAlignment="1">
      <alignment horizontal="center"/>
    </xf>
    <xf numFmtId="0" fontId="27" fillId="0" borderId="0" xfId="0" applyFont="1" applyFill="1" applyAlignment="1">
      <alignment horizontal="center"/>
    </xf>
    <xf numFmtId="0" fontId="38" fillId="0" borderId="0" xfId="0" applyFont="1" applyAlignment="1">
      <alignment horizontal="center"/>
    </xf>
    <xf numFmtId="0" fontId="27" fillId="0" borderId="0" xfId="0" applyFont="1" applyAlignment="1">
      <alignment horizontal="center"/>
    </xf>
    <xf numFmtId="0" fontId="23" fillId="0" borderId="0" xfId="0" applyFont="1" applyFill="1"/>
    <xf numFmtId="0" fontId="22" fillId="0" borderId="0" xfId="0" applyFont="1" applyFill="1"/>
    <xf numFmtId="166" fontId="22" fillId="0" borderId="0" xfId="0" applyNumberFormat="1" applyFont="1" applyFill="1"/>
    <xf numFmtId="166" fontId="36" fillId="0" borderId="0" xfId="0" applyNumberFormat="1" applyFont="1" applyFill="1"/>
    <xf numFmtId="3" fontId="18" fillId="0" borderId="0" xfId="0" applyNumberFormat="1" applyFont="1"/>
    <xf numFmtId="0" fontId="19" fillId="0" borderId="0" xfId="0" applyFont="1"/>
    <xf numFmtId="166" fontId="19" fillId="0" borderId="0" xfId="0" applyNumberFormat="1" applyFont="1" applyFill="1"/>
    <xf numFmtId="166" fontId="26" fillId="0" borderId="2" xfId="0" applyNumberFormat="1" applyFont="1" applyFill="1" applyBorder="1"/>
    <xf numFmtId="166" fontId="31" fillId="0" borderId="2" xfId="0" applyNumberFormat="1" applyFont="1" applyFill="1" applyBorder="1"/>
    <xf numFmtId="166" fontId="26" fillId="0" borderId="0" xfId="0" applyNumberFormat="1" applyFont="1" applyFill="1"/>
    <xf numFmtId="166" fontId="31" fillId="0" borderId="0" xfId="0" applyNumberFormat="1" applyFont="1" applyFill="1"/>
    <xf numFmtId="3" fontId="9" fillId="0" borderId="0" xfId="0" applyNumberFormat="1" applyFont="1" applyFill="1"/>
    <xf numFmtId="1" fontId="5" fillId="0" borderId="0" xfId="0" applyNumberFormat="1" applyFont="1"/>
    <xf numFmtId="166" fontId="5" fillId="0" borderId="0" xfId="0" applyNumberFormat="1" applyFont="1"/>
    <xf numFmtId="0" fontId="11" fillId="0" borderId="0" xfId="0" applyFont="1" applyFill="1"/>
    <xf numFmtId="0" fontId="9" fillId="0" borderId="0" xfId="0" applyFont="1" applyAlignment="1">
      <alignment horizontal="center" vertical="top"/>
    </xf>
    <xf numFmtId="0" fontId="9" fillId="0" borderId="0" xfId="0" applyFont="1" applyFill="1" applyAlignment="1">
      <alignment horizontal="center" vertical="top"/>
    </xf>
    <xf numFmtId="0" fontId="19" fillId="0" borderId="0" xfId="0" applyFont="1" applyAlignment="1">
      <alignment horizontal="center" vertical="top"/>
    </xf>
    <xf numFmtId="166" fontId="5" fillId="0" borderId="0" xfId="0" applyNumberFormat="1" applyFont="1" applyAlignment="1">
      <alignment horizontal="center" vertical="top"/>
    </xf>
    <xf numFmtId="166" fontId="19" fillId="0" borderId="0" xfId="0" applyNumberFormat="1" applyFont="1" applyAlignment="1">
      <alignment horizontal="center" vertical="top"/>
    </xf>
    <xf numFmtId="0" fontId="26" fillId="0" borderId="1" xfId="0" applyFont="1" applyFill="1" applyBorder="1"/>
    <xf numFmtId="0" fontId="37" fillId="0" borderId="0" xfId="0" applyFont="1"/>
    <xf numFmtId="0" fontId="27" fillId="0" borderId="0" xfId="0" applyFont="1" applyFill="1" applyBorder="1"/>
    <xf numFmtId="0" fontId="27" fillId="0" borderId="1" xfId="0" applyFont="1" applyFill="1" applyBorder="1"/>
    <xf numFmtId="0" fontId="3" fillId="0" borderId="0" xfId="0" applyFont="1" applyAlignment="1">
      <alignment horizontal="center" vertical="top"/>
    </xf>
    <xf numFmtId="0" fontId="27" fillId="0" borderId="2" xfId="0" applyFont="1" applyFill="1" applyBorder="1"/>
    <xf numFmtId="0" fontId="27" fillId="0" borderId="0" xfId="0" applyFont="1" applyFill="1"/>
    <xf numFmtId="0" fontId="16" fillId="0" borderId="0" xfId="0" applyFont="1"/>
    <xf numFmtId="0" fontId="37" fillId="0" borderId="0" xfId="0" applyFont="1" applyFill="1"/>
    <xf numFmtId="0" fontId="3" fillId="0" borderId="0" xfId="0" applyFont="1" applyFill="1"/>
    <xf numFmtId="0" fontId="4" fillId="0" borderId="0" xfId="0" applyFont="1" applyFill="1"/>
    <xf numFmtId="166" fontId="38" fillId="0" borderId="0" xfId="0" applyNumberFormat="1" applyFont="1" applyFill="1"/>
    <xf numFmtId="166" fontId="34" fillId="0" borderId="0" xfId="0" applyNumberFormat="1" applyFont="1" applyFill="1"/>
    <xf numFmtId="166" fontId="35" fillId="0" borderId="2" xfId="0" applyNumberFormat="1" applyFont="1" applyFill="1" applyBorder="1"/>
    <xf numFmtId="166" fontId="35" fillId="0" borderId="0" xfId="0" applyNumberFormat="1" applyFont="1" applyFill="1"/>
    <xf numFmtId="166" fontId="34" fillId="0" borderId="0" xfId="0" applyNumberFormat="1" applyFont="1"/>
    <xf numFmtId="166" fontId="34" fillId="0" borderId="0" xfId="0" applyNumberFormat="1" applyFont="1" applyAlignment="1">
      <alignment horizontal="center" vertical="top"/>
    </xf>
    <xf numFmtId="3" fontId="22" fillId="0" borderId="0" xfId="0" applyNumberFormat="1" applyFont="1" applyFill="1"/>
    <xf numFmtId="3" fontId="18" fillId="0" borderId="0" xfId="0" applyNumberFormat="1" applyFont="1" applyFill="1"/>
    <xf numFmtId="164" fontId="18" fillId="0" borderId="0" xfId="0" applyNumberFormat="1" applyFont="1" applyFill="1"/>
    <xf numFmtId="0" fontId="26" fillId="0" borderId="2" xfId="0" applyFont="1" applyBorder="1"/>
    <xf numFmtId="0" fontId="39" fillId="0" borderId="0" xfId="0" applyFont="1" applyFill="1"/>
    <xf numFmtId="0" fontId="6" fillId="0" borderId="0" xfId="0" applyFont="1" applyFill="1"/>
    <xf numFmtId="3" fontId="8" fillId="0" borderId="0" xfId="0" applyNumberFormat="1" applyFont="1" applyFill="1"/>
    <xf numFmtId="165" fontId="38" fillId="0" borderId="0" xfId="0" applyNumberFormat="1" applyFont="1" applyFill="1"/>
    <xf numFmtId="165" fontId="32" fillId="0" borderId="0" xfId="0" applyNumberFormat="1" applyFont="1" applyFill="1"/>
    <xf numFmtId="165" fontId="27" fillId="0" borderId="2" xfId="0" applyNumberFormat="1" applyFont="1" applyFill="1" applyBorder="1"/>
    <xf numFmtId="165" fontId="27" fillId="0" borderId="0" xfId="0" applyNumberFormat="1" applyFont="1" applyFill="1"/>
    <xf numFmtId="165" fontId="32" fillId="0" borderId="0" xfId="0" applyNumberFormat="1" applyFont="1"/>
    <xf numFmtId="0" fontId="0" fillId="3" borderId="0" xfId="0" applyFill="1"/>
    <xf numFmtId="0" fontId="41" fillId="3" borderId="0" xfId="0" applyFont="1" applyFill="1" applyAlignment="1">
      <alignment vertical="top"/>
    </xf>
    <xf numFmtId="0" fontId="41" fillId="3" borderId="8" xfId="0" applyFont="1" applyFill="1" applyBorder="1" applyAlignment="1">
      <alignment vertical="top"/>
    </xf>
    <xf numFmtId="0" fontId="41" fillId="3" borderId="10" xfId="0" applyFont="1" applyFill="1" applyBorder="1" applyAlignment="1">
      <alignment vertical="top"/>
    </xf>
    <xf numFmtId="0" fontId="42" fillId="3" borderId="0" xfId="2" applyFont="1" applyFill="1"/>
    <xf numFmtId="0" fontId="41" fillId="3" borderId="11" xfId="0" applyFont="1" applyFill="1" applyBorder="1" applyAlignment="1">
      <alignment vertical="top"/>
    </xf>
    <xf numFmtId="0" fontId="43" fillId="3" borderId="0" xfId="0" applyFont="1" applyFill="1" applyAlignment="1">
      <alignment vertical="top"/>
    </xf>
    <xf numFmtId="0" fontId="6" fillId="0" borderId="1" xfId="0" applyFont="1" applyBorder="1"/>
    <xf numFmtId="0" fontId="4" fillId="0" borderId="5" xfId="0" applyFont="1" applyBorder="1" applyAlignment="1">
      <alignment horizontal="center"/>
    </xf>
    <xf numFmtId="0" fontId="32" fillId="0" borderId="0" xfId="0" applyFont="1" applyFill="1" applyAlignment="1">
      <alignment horizontal="right" vertical="top"/>
    </xf>
    <xf numFmtId="0" fontId="7" fillId="0" borderId="0" xfId="0" applyFont="1" applyAlignment="1">
      <alignment horizontal="right"/>
    </xf>
    <xf numFmtId="0" fontId="44" fillId="0" borderId="0" xfId="0" applyFont="1" applyFill="1" applyAlignment="1">
      <alignment horizontal="center"/>
    </xf>
    <xf numFmtId="0" fontId="44" fillId="0" borderId="0" xfId="0" applyFont="1" applyAlignment="1">
      <alignment horizontal="center"/>
    </xf>
    <xf numFmtId="0" fontId="28" fillId="0" borderId="2" xfId="0" applyFont="1" applyBorder="1" applyAlignment="1">
      <alignment horizontal="center"/>
    </xf>
    <xf numFmtId="0" fontId="19" fillId="0" borderId="0" xfId="0" applyFont="1" applyAlignment="1">
      <alignment horizontal="center"/>
    </xf>
    <xf numFmtId="0" fontId="31" fillId="0" borderId="0" xfId="0" applyFont="1" applyFill="1" applyBorder="1"/>
    <xf numFmtId="0" fontId="10" fillId="0" borderId="0" xfId="0" applyFont="1" applyBorder="1"/>
    <xf numFmtId="0" fontId="0" fillId="4" borderId="0" xfId="0" applyFill="1"/>
    <xf numFmtId="0" fontId="7" fillId="0" borderId="0" xfId="7" applyFont="1" applyFill="1"/>
    <xf numFmtId="169" fontId="0" fillId="0" borderId="0" xfId="0" applyNumberFormat="1"/>
    <xf numFmtId="0" fontId="7" fillId="0" borderId="0" xfId="6" applyFont="1" applyFill="1" applyBorder="1"/>
    <xf numFmtId="0" fontId="1" fillId="0" borderId="0" xfId="0" applyFont="1" applyBorder="1" applyAlignment="1">
      <alignment horizontal="center"/>
    </xf>
    <xf numFmtId="0" fontId="14" fillId="0" borderId="0" xfId="6" applyFont="1" applyBorder="1"/>
    <xf numFmtId="3" fontId="14" fillId="0" borderId="0" xfId="6" applyNumberFormat="1" applyFont="1" applyBorder="1" applyAlignment="1">
      <alignment horizontal="center"/>
    </xf>
    <xf numFmtId="0" fontId="14" fillId="0" borderId="0" xfId="6" applyFont="1" applyBorder="1" applyAlignment="1">
      <alignment horizontal="center"/>
    </xf>
    <xf numFmtId="0" fontId="1" fillId="2" borderId="0" xfId="0" applyFont="1" applyFill="1"/>
    <xf numFmtId="0" fontId="46" fillId="0" borderId="0" xfId="0" applyFont="1" applyBorder="1" applyAlignment="1">
      <alignment horizontal="center"/>
    </xf>
    <xf numFmtId="0" fontId="1" fillId="0" borderId="2" xfId="0" applyFont="1" applyBorder="1"/>
    <xf numFmtId="0" fontId="4" fillId="0" borderId="0" xfId="0" applyFont="1" applyBorder="1" applyAlignment="1">
      <alignment horizontal="left"/>
    </xf>
    <xf numFmtId="0" fontId="3" fillId="0" borderId="0" xfId="0" applyFont="1" applyBorder="1" applyAlignment="1">
      <alignment horizontal="center"/>
    </xf>
    <xf numFmtId="0" fontId="46" fillId="0" borderId="0" xfId="6" applyFont="1" applyBorder="1" applyAlignment="1">
      <alignment horizontal="center"/>
    </xf>
    <xf numFmtId="3" fontId="46" fillId="0" borderId="0" xfId="6" applyNumberFormat="1" applyFont="1" applyBorder="1" applyAlignment="1">
      <alignment horizontal="center"/>
    </xf>
    <xf numFmtId="0" fontId="5" fillId="6" borderId="0" xfId="0" applyFont="1" applyFill="1"/>
    <xf numFmtId="0" fontId="1" fillId="0" borderId="0" xfId="0" applyFont="1" applyBorder="1"/>
    <xf numFmtId="3" fontId="0" fillId="0" borderId="0" xfId="0" applyNumberFormat="1" applyBorder="1" applyAlignment="1">
      <alignment horizontal="center"/>
    </xf>
    <xf numFmtId="0" fontId="1" fillId="6" borderId="0" xfId="0" applyFont="1" applyFill="1"/>
    <xf numFmtId="0" fontId="11" fillId="0" borderId="1" xfId="0" applyFont="1" applyBorder="1"/>
    <xf numFmtId="0" fontId="1" fillId="6" borderId="0" xfId="0" applyFont="1" applyFill="1" applyBorder="1"/>
    <xf numFmtId="0" fontId="1" fillId="0" borderId="0" xfId="0" applyFont="1" applyAlignment="1">
      <alignment horizontal="right"/>
    </xf>
    <xf numFmtId="0" fontId="1" fillId="4" borderId="0" xfId="0" applyFont="1" applyFill="1"/>
    <xf numFmtId="0" fontId="46" fillId="0" borderId="0" xfId="0" applyFont="1"/>
    <xf numFmtId="3" fontId="17" fillId="0" borderId="4" xfId="0" applyNumberFormat="1" applyFont="1" applyBorder="1" applyAlignment="1">
      <alignment horizontal="center"/>
    </xf>
    <xf numFmtId="0" fontId="46" fillId="0" borderId="1" xfId="0" applyFont="1" applyBorder="1"/>
    <xf numFmtId="0" fontId="46" fillId="0" borderId="2" xfId="0" applyFont="1" applyBorder="1"/>
    <xf numFmtId="0" fontId="5" fillId="0" borderId="2" xfId="0" applyFont="1" applyBorder="1"/>
    <xf numFmtId="0" fontId="12" fillId="0" borderId="5" xfId="0" applyFont="1" applyBorder="1"/>
    <xf numFmtId="166" fontId="0" fillId="0" borderId="0" xfId="0" applyNumberFormat="1" applyBorder="1"/>
    <xf numFmtId="0" fontId="4" fillId="4" borderId="0" xfId="4" applyFont="1" applyFill="1" applyBorder="1" applyAlignment="1">
      <alignment horizontal="center"/>
    </xf>
    <xf numFmtId="0" fontId="15" fillId="0" borderId="0" xfId="7" applyFont="1" applyFill="1"/>
    <xf numFmtId="0" fontId="2" fillId="0" borderId="0" xfId="0" applyFont="1" applyBorder="1"/>
    <xf numFmtId="0" fontId="6" fillId="0" borderId="2" xfId="0" applyFont="1" applyBorder="1"/>
    <xf numFmtId="0" fontId="11" fillId="0" borderId="2" xfId="0" applyFont="1" applyBorder="1"/>
    <xf numFmtId="0" fontId="15" fillId="0" borderId="6" xfId="0" applyFont="1" applyBorder="1"/>
    <xf numFmtId="0" fontId="11" fillId="0" borderId="0" xfId="0" applyFont="1" applyAlignment="1">
      <alignment horizontal="left"/>
    </xf>
    <xf numFmtId="0" fontId="1" fillId="0" borderId="0" xfId="4" applyFont="1" applyBorder="1"/>
    <xf numFmtId="0" fontId="5" fillId="0" borderId="0" xfId="4" applyFont="1" applyBorder="1"/>
    <xf numFmtId="0" fontId="0" fillId="0" borderId="5" xfId="0" applyBorder="1"/>
    <xf numFmtId="0" fontId="1" fillId="0" borderId="5" xfId="4" applyFont="1" applyBorder="1"/>
    <xf numFmtId="0" fontId="49" fillId="0" borderId="0" xfId="0" applyFont="1" applyAlignment="1">
      <alignment horizontal="justify"/>
    </xf>
    <xf numFmtId="0" fontId="0" fillId="0" borderId="0" xfId="0" applyAlignment="1">
      <alignment vertical="center" wrapText="1"/>
    </xf>
    <xf numFmtId="0" fontId="6" fillId="0" borderId="0" xfId="0" applyFont="1" applyBorder="1"/>
    <xf numFmtId="3" fontId="1" fillId="0" borderId="1" xfId="5" applyNumberFormat="1" applyBorder="1" applyAlignment="1">
      <alignment horizontal="center"/>
    </xf>
    <xf numFmtId="0" fontId="45" fillId="0" borderId="1" xfId="4" applyFont="1" applyFill="1" applyBorder="1" applyAlignment="1">
      <alignment horizontal="center"/>
    </xf>
    <xf numFmtId="0" fontId="46" fillId="0" borderId="1" xfId="5" applyFont="1" applyBorder="1" applyAlignment="1">
      <alignment horizontal="center"/>
    </xf>
    <xf numFmtId="0" fontId="46" fillId="0" borderId="0" xfId="5" applyFont="1" applyBorder="1" applyAlignment="1">
      <alignment horizontal="center"/>
    </xf>
    <xf numFmtId="0" fontId="46" fillId="0" borderId="2" xfId="5" applyFont="1" applyBorder="1" applyAlignment="1">
      <alignment horizontal="center"/>
    </xf>
    <xf numFmtId="0" fontId="46" fillId="0" borderId="0" xfId="0" applyFont="1" applyAlignment="1">
      <alignment vertical="center" wrapText="1"/>
    </xf>
    <xf numFmtId="3" fontId="46" fillId="0" borderId="0" xfId="0" applyNumberFormat="1" applyFont="1" applyBorder="1"/>
    <xf numFmtId="0" fontId="15" fillId="0" borderId="0" xfId="7" applyFont="1" applyFill="1" applyBorder="1"/>
    <xf numFmtId="166" fontId="7" fillId="0" borderId="0" xfId="0" applyNumberFormat="1" applyFont="1" applyBorder="1" applyAlignment="1">
      <alignment horizontal="right"/>
    </xf>
    <xf numFmtId="0" fontId="7" fillId="0" borderId="0" xfId="0" applyFont="1" applyBorder="1" applyAlignment="1">
      <alignment horizontal="right"/>
    </xf>
    <xf numFmtId="0" fontId="1" fillId="9" borderId="0" xfId="0" applyFont="1" applyFill="1"/>
    <xf numFmtId="0" fontId="5" fillId="2" borderId="0" xfId="0" applyFont="1" applyFill="1"/>
    <xf numFmtId="0" fontId="5" fillId="2" borderId="2" xfId="0" applyFont="1" applyFill="1" applyBorder="1"/>
    <xf numFmtId="0" fontId="6" fillId="0" borderId="0" xfId="0" applyFont="1" applyFill="1" applyBorder="1"/>
    <xf numFmtId="0" fontId="46" fillId="0" borderId="4" xfId="5" applyFont="1" applyBorder="1" applyAlignment="1">
      <alignment horizontal="center"/>
    </xf>
    <xf numFmtId="0" fontId="46" fillId="0" borderId="5" xfId="5" applyFont="1" applyBorder="1" applyAlignment="1">
      <alignment horizontal="center"/>
    </xf>
    <xf numFmtId="3" fontId="9" fillId="0" borderId="4" xfId="5" applyNumberFormat="1" applyFont="1" applyBorder="1" applyAlignment="1">
      <alignment horizontal="center"/>
    </xf>
    <xf numFmtId="0" fontId="46" fillId="4" borderId="0" xfId="0" applyFont="1" applyFill="1"/>
    <xf numFmtId="0" fontId="6" fillId="0" borderId="0" xfId="7" applyFont="1" applyFill="1"/>
    <xf numFmtId="0" fontId="54" fillId="0" borderId="0" xfId="0" applyFont="1" applyFill="1" applyBorder="1"/>
    <xf numFmtId="0" fontId="45" fillId="0" borderId="0" xfId="0" applyFont="1" applyBorder="1" applyAlignment="1">
      <alignment horizontal="center" wrapText="1"/>
    </xf>
    <xf numFmtId="0" fontId="45" fillId="0" borderId="4" xfId="0" applyFont="1" applyBorder="1" applyAlignment="1">
      <alignment horizontal="center" wrapText="1"/>
    </xf>
    <xf numFmtId="0" fontId="45" fillId="0" borderId="5" xfId="0" applyFont="1" applyBorder="1" applyAlignment="1">
      <alignment horizontal="center" wrapText="1"/>
    </xf>
    <xf numFmtId="0" fontId="1" fillId="0" borderId="0" xfId="0" applyFont="1" applyFill="1" applyAlignment="1">
      <alignment horizontal="right"/>
    </xf>
    <xf numFmtId="3" fontId="1" fillId="0" borderId="0" xfId="0" applyNumberFormat="1" applyFont="1" applyFill="1" applyBorder="1"/>
    <xf numFmtId="0" fontId="5" fillId="0" borderId="0" xfId="0" applyFont="1" applyBorder="1" applyAlignment="1">
      <alignment horizontal="center"/>
    </xf>
    <xf numFmtId="0" fontId="5" fillId="0" borderId="1" xfId="0" applyFont="1" applyBorder="1" applyAlignment="1">
      <alignment horizontal="center"/>
    </xf>
    <xf numFmtId="3" fontId="5" fillId="0" borderId="1" xfId="0" applyNumberFormat="1" applyFont="1" applyBorder="1" applyAlignment="1">
      <alignment horizontal="center"/>
    </xf>
    <xf numFmtId="0" fontId="4" fillId="0" borderId="1" xfId="0" applyFont="1" applyBorder="1" applyAlignment="1">
      <alignment horizontal="center"/>
    </xf>
    <xf numFmtId="0" fontId="5" fillId="0" borderId="2" xfId="0" applyFont="1" applyBorder="1" applyAlignment="1">
      <alignment horizontal="center"/>
    </xf>
    <xf numFmtId="0" fontId="4" fillId="0" borderId="2" xfId="0" applyFont="1" applyBorder="1" applyAlignment="1">
      <alignment horizontal="center"/>
    </xf>
    <xf numFmtId="0" fontId="1" fillId="0" borderId="0" xfId="0" applyFont="1" applyAlignment="1">
      <alignment vertical="center" wrapText="1"/>
    </xf>
    <xf numFmtId="3" fontId="1" fillId="0" borderId="0" xfId="0" applyNumberFormat="1" applyFont="1" applyFill="1"/>
    <xf numFmtId="166" fontId="1" fillId="0" borderId="0" xfId="0" applyNumberFormat="1" applyFont="1"/>
    <xf numFmtId="0" fontId="1" fillId="0" borderId="0" xfId="0" applyFont="1" applyAlignment="1">
      <alignment horizontal="left"/>
    </xf>
    <xf numFmtId="0" fontId="9" fillId="0" borderId="0" xfId="0" applyFont="1" applyAlignment="1">
      <alignment horizontal="left"/>
    </xf>
    <xf numFmtId="0" fontId="1" fillId="0" borderId="1" xfId="0" applyFont="1" applyFill="1" applyBorder="1"/>
    <xf numFmtId="0" fontId="5" fillId="0" borderId="0" xfId="0" applyFont="1" applyFill="1" applyBorder="1"/>
    <xf numFmtId="0" fontId="24" fillId="0" borderId="0" xfId="0" applyFont="1" applyFill="1"/>
    <xf numFmtId="0" fontId="12" fillId="0" borderId="0" xfId="0" applyFont="1" applyFill="1" applyBorder="1"/>
    <xf numFmtId="0" fontId="11" fillId="0" borderId="0" xfId="0" applyFont="1" applyAlignment="1">
      <alignment horizontal="center"/>
    </xf>
    <xf numFmtId="0" fontId="56" fillId="0" borderId="0" xfId="0" applyFont="1" applyAlignment="1">
      <alignment horizontal="center"/>
    </xf>
    <xf numFmtId="0" fontId="9" fillId="0" borderId="0" xfId="0" applyFont="1" applyBorder="1" applyAlignment="1">
      <alignment horizontal="left"/>
    </xf>
    <xf numFmtId="0" fontId="5" fillId="0" borderId="2" xfId="0" applyFont="1" applyFill="1" applyBorder="1"/>
    <xf numFmtId="0" fontId="8" fillId="0" borderId="0" xfId="0" applyFont="1" applyFill="1" applyAlignment="1">
      <alignment horizontal="left"/>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4" fillId="12" borderId="0" xfId="0" applyFont="1" applyFill="1" applyBorder="1"/>
    <xf numFmtId="0" fontId="1" fillId="0" borderId="0" xfId="0" applyFont="1" applyFill="1" applyAlignment="1">
      <alignment horizontal="center"/>
    </xf>
    <xf numFmtId="0" fontId="6" fillId="0" borderId="0" xfId="7" applyFont="1" applyFill="1" applyBorder="1"/>
    <xf numFmtId="0" fontId="15" fillId="0" borderId="0" xfId="0" applyFont="1"/>
    <xf numFmtId="0" fontId="14" fillId="0" borderId="0" xfId="0" applyFont="1"/>
    <xf numFmtId="3" fontId="15" fillId="0" borderId="0" xfId="0" applyNumberFormat="1" applyFont="1" applyFill="1" applyBorder="1"/>
    <xf numFmtId="3" fontId="14" fillId="0" borderId="0" xfId="0" applyNumberFormat="1" applyFont="1" applyBorder="1" applyAlignment="1">
      <alignment horizontal="center" vertical="center"/>
    </xf>
    <xf numFmtId="3" fontId="58" fillId="0" borderId="0" xfId="0" applyNumberFormat="1" applyFont="1" applyBorder="1" applyAlignment="1">
      <alignment horizontal="center" vertical="center"/>
    </xf>
    <xf numFmtId="0" fontId="14" fillId="0" borderId="0" xfId="0" applyFont="1" applyAlignment="1">
      <alignment horizontal="center"/>
    </xf>
    <xf numFmtId="0" fontId="59" fillId="0" borderId="0" xfId="0" applyFont="1" applyAlignment="1">
      <alignment horizontal="center"/>
    </xf>
    <xf numFmtId="3" fontId="14" fillId="0" borderId="0" xfId="0" applyNumberFormat="1" applyFont="1"/>
    <xf numFmtId="0" fontId="14" fillId="0" borderId="0" xfId="0" quotePrefix="1" applyNumberFormat="1" applyFont="1" applyFill="1" applyAlignment="1">
      <alignment horizontal="center"/>
    </xf>
    <xf numFmtId="0" fontId="59" fillId="0" borderId="0" xfId="0" quotePrefix="1" applyNumberFormat="1" applyFont="1" applyFill="1" applyAlignment="1">
      <alignment horizontal="center"/>
    </xf>
    <xf numFmtId="0" fontId="0" fillId="0" borderId="0" xfId="0" applyAlignment="1">
      <alignment wrapText="1"/>
    </xf>
    <xf numFmtId="0" fontId="0" fillId="0" borderId="0" xfId="0" applyAlignment="1"/>
    <xf numFmtId="0" fontId="0" fillId="0" borderId="0" xfId="0" applyAlignment="1">
      <alignment vertical="top" wrapText="1"/>
    </xf>
    <xf numFmtId="0" fontId="1" fillId="0" borderId="0" xfId="0" applyFont="1" applyAlignment="1">
      <alignment horizontal="left" vertical="center" wrapText="1"/>
    </xf>
    <xf numFmtId="0" fontId="62" fillId="0" borderId="0" xfId="0" applyFont="1" applyAlignment="1">
      <alignment horizontal="justify"/>
    </xf>
    <xf numFmtId="0" fontId="62" fillId="0" borderId="0" xfId="0" applyFont="1" applyAlignment="1">
      <alignment horizontal="left" vertical="center" wrapText="1"/>
    </xf>
    <xf numFmtId="0" fontId="1" fillId="0" borderId="0" xfId="0" applyFont="1" applyAlignment="1">
      <alignment horizontal="justify"/>
    </xf>
    <xf numFmtId="0" fontId="60" fillId="0" borderId="0" xfId="0" applyFont="1" applyAlignment="1">
      <alignment horizontal="justify"/>
    </xf>
    <xf numFmtId="0" fontId="64" fillId="0" borderId="0" xfId="0" applyFont="1"/>
    <xf numFmtId="0" fontId="0" fillId="0" borderId="0" xfId="0" applyAlignment="1">
      <alignment horizontal="justify"/>
    </xf>
    <xf numFmtId="0" fontId="49" fillId="0" borderId="0" xfId="0" applyFont="1" applyAlignment="1">
      <alignment horizontal="justify" wrapText="1"/>
    </xf>
    <xf numFmtId="3" fontId="3" fillId="2" borderId="0" xfId="0" quotePrefix="1" applyNumberFormat="1" applyFont="1" applyFill="1" applyBorder="1" applyAlignment="1">
      <alignment horizontal="right" indent="1"/>
    </xf>
    <xf numFmtId="3" fontId="3" fillId="0" borderId="0" xfId="0" quotePrefix="1" applyNumberFormat="1" applyFont="1" applyFill="1" applyBorder="1" applyAlignment="1">
      <alignment horizontal="right" indent="1"/>
    </xf>
    <xf numFmtId="3" fontId="3" fillId="2" borderId="0" xfId="0" applyNumberFormat="1" applyFont="1" applyFill="1" applyAlignment="1">
      <alignment horizontal="right" indent="1"/>
    </xf>
    <xf numFmtId="3" fontId="46" fillId="2" borderId="0" xfId="0" applyNumberFormat="1" applyFont="1" applyFill="1" applyAlignment="1">
      <alignment horizontal="right" indent="1"/>
    </xf>
    <xf numFmtId="3" fontId="3" fillId="0" borderId="0" xfId="0" applyNumberFormat="1" applyFont="1" applyFill="1" applyAlignment="1">
      <alignment horizontal="right" indent="1"/>
    </xf>
    <xf numFmtId="3" fontId="46" fillId="0" borderId="0" xfId="0" applyNumberFormat="1" applyFont="1" applyFill="1" applyAlignment="1">
      <alignment horizontal="right" indent="1"/>
    </xf>
    <xf numFmtId="3" fontId="0" fillId="2" borderId="0" xfId="0" applyNumberFormat="1" applyFill="1" applyAlignment="1">
      <alignment horizontal="right" indent="1"/>
    </xf>
    <xf numFmtId="3" fontId="0" fillId="0" borderId="0" xfId="0" applyNumberFormat="1" applyAlignment="1">
      <alignment horizontal="right" indent="1"/>
    </xf>
    <xf numFmtId="3" fontId="46" fillId="0" borderId="0" xfId="0" applyNumberFormat="1" applyFont="1" applyAlignment="1">
      <alignment horizontal="right" indent="1"/>
    </xf>
    <xf numFmtId="3" fontId="3" fillId="0" borderId="0" xfId="0" applyNumberFormat="1" applyFont="1" applyAlignment="1">
      <alignment horizontal="right" indent="1"/>
    </xf>
    <xf numFmtId="3" fontId="1" fillId="2" borderId="0" xfId="0" quotePrefix="1" applyNumberFormat="1" applyFont="1" applyFill="1" applyAlignment="1">
      <alignment horizontal="right" indent="1"/>
    </xf>
    <xf numFmtId="3" fontId="1" fillId="0" borderId="0" xfId="0" quotePrefix="1" applyNumberFormat="1" applyFont="1" applyAlignment="1">
      <alignment horizontal="right" indent="1"/>
    </xf>
    <xf numFmtId="3" fontId="0" fillId="6" borderId="0" xfId="0" applyNumberFormat="1" applyFill="1" applyAlignment="1">
      <alignment horizontal="right" indent="1"/>
    </xf>
    <xf numFmtId="3" fontId="1" fillId="6" borderId="0" xfId="0" quotePrefix="1" applyNumberFormat="1" applyFont="1" applyFill="1" applyAlignment="1">
      <alignment horizontal="right" indent="1"/>
    </xf>
    <xf numFmtId="3" fontId="46" fillId="6" borderId="0" xfId="0" applyNumberFormat="1" applyFont="1" applyFill="1" applyAlignment="1">
      <alignment horizontal="right" indent="1"/>
    </xf>
    <xf numFmtId="3" fontId="3" fillId="6" borderId="0" xfId="0" applyNumberFormat="1" applyFont="1" applyFill="1" applyAlignment="1">
      <alignment horizontal="right" indent="1"/>
    </xf>
    <xf numFmtId="3" fontId="5" fillId="0" borderId="0" xfId="0" applyNumberFormat="1" applyFont="1" applyFill="1" applyAlignment="1">
      <alignment horizontal="right" indent="1"/>
    </xf>
    <xf numFmtId="3" fontId="45" fillId="0" borderId="0" xfId="0" applyNumberFormat="1" applyFont="1" applyFill="1" applyAlignment="1">
      <alignment horizontal="right" indent="1"/>
    </xf>
    <xf numFmtId="0" fontId="0" fillId="0" borderId="1" xfId="0" applyBorder="1" applyAlignment="1">
      <alignment horizontal="right" indent="1"/>
    </xf>
    <xf numFmtId="0" fontId="46" fillId="0" borderId="1" xfId="0" applyFont="1" applyBorder="1" applyAlignment="1">
      <alignment horizontal="right" indent="1"/>
    </xf>
    <xf numFmtId="0" fontId="3" fillId="0" borderId="1" xfId="0" applyFont="1" applyBorder="1" applyAlignment="1">
      <alignment horizontal="right" indent="1"/>
    </xf>
    <xf numFmtId="164" fontId="0" fillId="2" borderId="0" xfId="0" applyNumberFormat="1" applyFill="1" applyAlignment="1">
      <alignment horizontal="right" indent="1"/>
    </xf>
    <xf numFmtId="164" fontId="0" fillId="6" borderId="0" xfId="0" applyNumberFormat="1" applyFill="1" applyAlignment="1">
      <alignment horizontal="right" indent="1"/>
    </xf>
    <xf numFmtId="164" fontId="46" fillId="2" borderId="0" xfId="0" applyNumberFormat="1" applyFont="1" applyFill="1" applyAlignment="1">
      <alignment horizontal="right" indent="1"/>
    </xf>
    <xf numFmtId="164" fontId="3" fillId="2" borderId="0" xfId="0" applyNumberFormat="1" applyFont="1" applyFill="1" applyAlignment="1">
      <alignment horizontal="right" indent="1"/>
    </xf>
    <xf numFmtId="164" fontId="0" fillId="4" borderId="0" xfId="0" applyNumberFormat="1" applyFill="1" applyAlignment="1">
      <alignment horizontal="right" indent="1"/>
    </xf>
    <xf numFmtId="164" fontId="46" fillId="4" borderId="0" xfId="0" applyNumberFormat="1" applyFont="1" applyFill="1" applyAlignment="1">
      <alignment horizontal="right" indent="1"/>
    </xf>
    <xf numFmtId="164" fontId="3" fillId="4" borderId="0" xfId="0" applyNumberFormat="1" applyFont="1" applyFill="1" applyAlignment="1">
      <alignment horizontal="right" indent="1"/>
    </xf>
    <xf numFmtId="164" fontId="46" fillId="6" borderId="0" xfId="0" applyNumberFormat="1" applyFont="1" applyFill="1" applyAlignment="1">
      <alignment horizontal="right" indent="1"/>
    </xf>
    <xf numFmtId="164" fontId="3" fillId="6" borderId="0" xfId="0" applyNumberFormat="1" applyFont="1" applyFill="1" applyAlignment="1">
      <alignment horizontal="right" indent="1"/>
    </xf>
    <xf numFmtId="164" fontId="5" fillId="0" borderId="2" xfId="0" applyNumberFormat="1" applyFont="1" applyFill="1" applyBorder="1" applyAlignment="1">
      <alignment horizontal="right" indent="1"/>
    </xf>
    <xf numFmtId="164" fontId="45" fillId="0" borderId="2" xfId="0" applyNumberFormat="1" applyFont="1" applyFill="1" applyBorder="1" applyAlignment="1">
      <alignment horizontal="right" indent="1"/>
    </xf>
    <xf numFmtId="3" fontId="5" fillId="6" borderId="0" xfId="0" applyNumberFormat="1" applyFont="1" applyFill="1" applyAlignment="1">
      <alignment horizontal="right" indent="1"/>
    </xf>
    <xf numFmtId="0" fontId="0" fillId="0" borderId="0" xfId="0" applyAlignment="1">
      <alignment horizontal="right" indent="1"/>
    </xf>
    <xf numFmtId="164" fontId="5" fillId="2" borderId="2" xfId="0" applyNumberFormat="1" applyFont="1" applyFill="1" applyBorder="1" applyAlignment="1">
      <alignment horizontal="right" indent="1"/>
    </xf>
    <xf numFmtId="164" fontId="0" fillId="0" borderId="0" xfId="0" applyNumberFormat="1" applyAlignment="1">
      <alignment horizontal="right" indent="1"/>
    </xf>
    <xf numFmtId="164" fontId="5" fillId="6" borderId="2" xfId="0" applyNumberFormat="1" applyFont="1" applyFill="1" applyBorder="1" applyAlignment="1">
      <alignment horizontal="right" indent="1"/>
    </xf>
    <xf numFmtId="3" fontId="45" fillId="6" borderId="0" xfId="0" applyNumberFormat="1" applyFont="1" applyFill="1" applyAlignment="1">
      <alignment horizontal="right" indent="1"/>
    </xf>
    <xf numFmtId="0" fontId="46" fillId="0" borderId="0" xfId="0" applyFont="1" applyAlignment="1">
      <alignment horizontal="right" indent="1"/>
    </xf>
    <xf numFmtId="0" fontId="1" fillId="0" borderId="0" xfId="0" applyFont="1" applyAlignment="1">
      <alignment horizontal="right" indent="1"/>
    </xf>
    <xf numFmtId="3" fontId="1" fillId="2" borderId="2" xfId="0" quotePrefix="1" applyNumberFormat="1" applyFont="1" applyFill="1" applyBorder="1" applyAlignment="1">
      <alignment horizontal="right" indent="1"/>
    </xf>
    <xf numFmtId="164" fontId="45" fillId="2" borderId="2" xfId="0" applyNumberFormat="1" applyFont="1" applyFill="1" applyBorder="1" applyAlignment="1">
      <alignment horizontal="right" indent="1"/>
    </xf>
    <xf numFmtId="164" fontId="3" fillId="2" borderId="2" xfId="0" applyNumberFormat="1" applyFont="1" applyFill="1" applyBorder="1" applyAlignment="1">
      <alignment horizontal="right" indent="1"/>
    </xf>
    <xf numFmtId="164" fontId="46" fillId="0" borderId="0" xfId="0" applyNumberFormat="1" applyFont="1" applyAlignment="1">
      <alignment horizontal="right" indent="1"/>
    </xf>
    <xf numFmtId="164" fontId="3" fillId="0" borderId="0" xfId="0" applyNumberFormat="1" applyFont="1" applyAlignment="1">
      <alignment horizontal="right" indent="1"/>
    </xf>
    <xf numFmtId="164" fontId="1" fillId="2" borderId="2" xfId="0" quotePrefix="1" applyNumberFormat="1" applyFont="1" applyFill="1" applyBorder="1" applyAlignment="1">
      <alignment horizontal="right" indent="1"/>
    </xf>
    <xf numFmtId="164" fontId="45" fillId="6" borderId="2" xfId="0" applyNumberFormat="1" applyFont="1" applyFill="1" applyBorder="1" applyAlignment="1">
      <alignment horizontal="right" indent="1"/>
    </xf>
    <xf numFmtId="164" fontId="3" fillId="6" borderId="2" xfId="0" applyNumberFormat="1" applyFont="1" applyFill="1" applyBorder="1" applyAlignment="1">
      <alignment horizontal="right" indent="1"/>
    </xf>
    <xf numFmtId="3" fontId="5" fillId="6" borderId="2" xfId="0" applyNumberFormat="1" applyFont="1" applyFill="1" applyBorder="1" applyAlignment="1">
      <alignment horizontal="right" indent="1"/>
    </xf>
    <xf numFmtId="3" fontId="45" fillId="6" borderId="2" xfId="0" applyNumberFormat="1" applyFont="1" applyFill="1" applyBorder="1" applyAlignment="1">
      <alignment horizontal="right" indent="1"/>
    </xf>
    <xf numFmtId="3" fontId="3" fillId="6" borderId="2" xfId="0" applyNumberFormat="1" applyFont="1" applyFill="1" applyBorder="1" applyAlignment="1">
      <alignment horizontal="right" indent="1"/>
    </xf>
    <xf numFmtId="3" fontId="1" fillId="9" borderId="0" xfId="0" applyNumberFormat="1" applyFont="1" applyFill="1" applyAlignment="1">
      <alignment horizontal="right" indent="1"/>
    </xf>
    <xf numFmtId="3" fontId="1" fillId="0" borderId="0" xfId="0" applyNumberFormat="1" applyFont="1" applyFill="1" applyAlignment="1">
      <alignment horizontal="right" indent="1"/>
    </xf>
    <xf numFmtId="3" fontId="1" fillId="0" borderId="0" xfId="0" applyNumberFormat="1" applyFont="1" applyAlignment="1">
      <alignment horizontal="right" indent="1"/>
    </xf>
    <xf numFmtId="3" fontId="1" fillId="2" borderId="0" xfId="0" applyNumberFormat="1" applyFont="1" applyFill="1" applyAlignment="1">
      <alignment horizontal="right" indent="1"/>
    </xf>
    <xf numFmtId="3" fontId="1" fillId="6" borderId="0" xfId="0" applyNumberFormat="1" applyFont="1" applyFill="1" applyAlignment="1">
      <alignment horizontal="right" indent="1"/>
    </xf>
    <xf numFmtId="0" fontId="1" fillId="0" borderId="0" xfId="0" quotePrefix="1" applyFont="1" applyAlignment="1">
      <alignment horizontal="right" indent="1"/>
    </xf>
    <xf numFmtId="3" fontId="5" fillId="2" borderId="0" xfId="0" applyNumberFormat="1" applyFont="1" applyFill="1" applyAlignment="1">
      <alignment horizontal="right" indent="1"/>
    </xf>
    <xf numFmtId="3" fontId="1" fillId="9" borderId="0" xfId="0" quotePrefix="1" applyNumberFormat="1" applyFont="1" applyFill="1" applyAlignment="1">
      <alignment horizontal="right" indent="1"/>
    </xf>
    <xf numFmtId="3" fontId="46" fillId="9" borderId="0" xfId="0" applyNumberFormat="1" applyFont="1" applyFill="1" applyAlignment="1">
      <alignment horizontal="right" indent="1"/>
    </xf>
    <xf numFmtId="3" fontId="3" fillId="9" borderId="0" xfId="0" applyNumberFormat="1" applyFont="1" applyFill="1" applyAlignment="1">
      <alignment horizontal="right" indent="1"/>
    </xf>
    <xf numFmtId="3" fontId="1" fillId="0" borderId="0" xfId="0" quotePrefix="1" applyNumberFormat="1" applyFont="1" applyFill="1" applyAlignment="1">
      <alignment horizontal="right" indent="1"/>
    </xf>
    <xf numFmtId="3" fontId="1" fillId="6" borderId="0" xfId="0" applyNumberFormat="1" applyFont="1" applyFill="1" applyBorder="1" applyAlignment="1">
      <alignment horizontal="right" indent="1"/>
    </xf>
    <xf numFmtId="3" fontId="1" fillId="2" borderId="0" xfId="0" quotePrefix="1" applyNumberFormat="1" applyFont="1" applyFill="1" applyBorder="1" applyAlignment="1">
      <alignment horizontal="right" indent="1"/>
    </xf>
    <xf numFmtId="3" fontId="46" fillId="6" borderId="0" xfId="0" applyNumberFormat="1" applyFont="1" applyFill="1" applyBorder="1" applyAlignment="1">
      <alignment horizontal="right" indent="1"/>
    </xf>
    <xf numFmtId="3" fontId="3" fillId="6" borderId="0" xfId="0" applyNumberFormat="1" applyFont="1" applyFill="1" applyBorder="1" applyAlignment="1">
      <alignment horizontal="right" indent="1"/>
    </xf>
    <xf numFmtId="3" fontId="5" fillId="2" borderId="0" xfId="0" quotePrefix="1" applyNumberFormat="1" applyFont="1" applyFill="1" applyAlignment="1">
      <alignment horizontal="right" indent="1"/>
    </xf>
    <xf numFmtId="164" fontId="1" fillId="0" borderId="0" xfId="0" applyNumberFormat="1" applyFont="1" applyAlignment="1">
      <alignment horizontal="right" indent="1"/>
    </xf>
    <xf numFmtId="3" fontId="0" fillId="0" borderId="2" xfId="0" applyNumberFormat="1" applyBorder="1" applyAlignment="1">
      <alignment horizontal="right" indent="1"/>
    </xf>
    <xf numFmtId="3" fontId="6" fillId="0" borderId="0" xfId="0" applyNumberFormat="1" applyFont="1" applyAlignment="1">
      <alignment horizontal="right" indent="1"/>
    </xf>
    <xf numFmtId="3" fontId="50" fillId="0" borderId="0" xfId="0" applyNumberFormat="1" applyFont="1" applyAlignment="1">
      <alignment horizontal="right" indent="1"/>
    </xf>
    <xf numFmtId="3" fontId="21" fillId="0" borderId="0" xfId="0" applyNumberFormat="1" applyFont="1" applyAlignment="1">
      <alignment horizontal="right" indent="1"/>
    </xf>
    <xf numFmtId="3" fontId="0" fillId="0" borderId="0" xfId="0" quotePrefix="1" applyNumberFormat="1" applyAlignment="1">
      <alignment horizontal="right" indent="1"/>
    </xf>
    <xf numFmtId="3" fontId="0" fillId="0" borderId="2" xfId="0" quotePrefix="1" applyNumberFormat="1" applyBorder="1" applyAlignment="1">
      <alignment horizontal="right" indent="1"/>
    </xf>
    <xf numFmtId="3" fontId="46" fillId="0" borderId="2" xfId="0" applyNumberFormat="1" applyFont="1" applyBorder="1" applyAlignment="1">
      <alignment horizontal="right" indent="1"/>
    </xf>
    <xf numFmtId="3" fontId="3" fillId="0" borderId="2" xfId="0" applyNumberFormat="1" applyFont="1" applyBorder="1" applyAlignment="1">
      <alignment horizontal="right" indent="1"/>
    </xf>
    <xf numFmtId="3" fontId="0" fillId="0" borderId="0" xfId="0" applyNumberFormat="1" applyBorder="1" applyAlignment="1">
      <alignment horizontal="right" indent="1"/>
    </xf>
    <xf numFmtId="3" fontId="46" fillId="0" borderId="0" xfId="0" applyNumberFormat="1" applyFont="1" applyBorder="1" applyAlignment="1">
      <alignment horizontal="right" indent="1"/>
    </xf>
    <xf numFmtId="3" fontId="3" fillId="0" borderId="0" xfId="0" applyNumberFormat="1" applyFont="1" applyBorder="1" applyAlignment="1">
      <alignment horizontal="right" indent="1"/>
    </xf>
    <xf numFmtId="3" fontId="0" fillId="0" borderId="0" xfId="0" quotePrefix="1" applyNumberFormat="1" applyBorder="1" applyAlignment="1">
      <alignment horizontal="right" indent="1"/>
    </xf>
    <xf numFmtId="165" fontId="6" fillId="0" borderId="0" xfId="0" applyNumberFormat="1" applyFont="1" applyAlignment="1">
      <alignment horizontal="right" indent="1"/>
    </xf>
    <xf numFmtId="165" fontId="50" fillId="0" borderId="0" xfId="0" applyNumberFormat="1" applyFont="1" applyAlignment="1">
      <alignment horizontal="right" indent="1"/>
    </xf>
    <xf numFmtId="165" fontId="21" fillId="0" borderId="0" xfId="0" applyNumberFormat="1" applyFont="1" applyAlignment="1">
      <alignment horizontal="right" indent="1"/>
    </xf>
    <xf numFmtId="165" fontId="0" fillId="0" borderId="0" xfId="0" applyNumberFormat="1" applyAlignment="1">
      <alignment horizontal="right" indent="1"/>
    </xf>
    <xf numFmtId="165" fontId="46" fillId="0" borderId="0" xfId="0" applyNumberFormat="1" applyFont="1" applyAlignment="1">
      <alignment horizontal="right" indent="1"/>
    </xf>
    <xf numFmtId="165" fontId="3" fillId="0" borderId="0" xfId="0" applyNumberFormat="1" applyFont="1" applyAlignment="1">
      <alignment horizontal="right" indent="1"/>
    </xf>
    <xf numFmtId="165" fontId="0" fillId="0" borderId="2" xfId="0" applyNumberFormat="1" applyBorder="1" applyAlignment="1">
      <alignment horizontal="right" indent="1"/>
    </xf>
    <xf numFmtId="165" fontId="46" fillId="0" borderId="2" xfId="0" applyNumberFormat="1" applyFont="1" applyBorder="1" applyAlignment="1">
      <alignment horizontal="right" indent="1"/>
    </xf>
    <xf numFmtId="165" fontId="3" fillId="0" borderId="2" xfId="0" applyNumberFormat="1" applyFont="1" applyBorder="1" applyAlignment="1">
      <alignment horizontal="right" indent="1"/>
    </xf>
    <xf numFmtId="3" fontId="1" fillId="5" borderId="30" xfId="0" quotePrefix="1" applyNumberFormat="1" applyFont="1" applyFill="1" applyBorder="1" applyAlignment="1">
      <alignment horizontal="right" indent="1"/>
    </xf>
    <xf numFmtId="3" fontId="9" fillId="5" borderId="30" xfId="0" quotePrefix="1" applyNumberFormat="1" applyFont="1" applyFill="1" applyBorder="1" applyAlignment="1">
      <alignment horizontal="right" indent="1"/>
    </xf>
    <xf numFmtId="3" fontId="9" fillId="5" borderId="19" xfId="0" quotePrefix="1" applyNumberFormat="1" applyFont="1" applyFill="1" applyBorder="1" applyAlignment="1">
      <alignment horizontal="right" indent="1"/>
    </xf>
    <xf numFmtId="3" fontId="9" fillId="5" borderId="23" xfId="0" quotePrefix="1" applyNumberFormat="1" applyFont="1" applyFill="1" applyBorder="1" applyAlignment="1">
      <alignment horizontal="right" indent="1"/>
    </xf>
    <xf numFmtId="3" fontId="9" fillId="5" borderId="17" xfId="0" quotePrefix="1" applyNumberFormat="1" applyFont="1" applyFill="1" applyBorder="1" applyAlignment="1">
      <alignment horizontal="right" indent="1"/>
    </xf>
    <xf numFmtId="3" fontId="9" fillId="4" borderId="30" xfId="0" quotePrefix="1" applyNumberFormat="1" applyFont="1" applyFill="1" applyBorder="1" applyAlignment="1">
      <alignment horizontal="right" indent="1"/>
    </xf>
    <xf numFmtId="3" fontId="9" fillId="4" borderId="23" xfId="0" quotePrefix="1" applyNumberFormat="1" applyFont="1" applyFill="1" applyBorder="1" applyAlignment="1">
      <alignment horizontal="right" indent="1"/>
    </xf>
    <xf numFmtId="3" fontId="9" fillId="4" borderId="19" xfId="0" quotePrefix="1" applyNumberFormat="1" applyFont="1" applyFill="1" applyBorder="1" applyAlignment="1">
      <alignment horizontal="right" indent="1"/>
    </xf>
    <xf numFmtId="3" fontId="9" fillId="4" borderId="17" xfId="0" quotePrefix="1" applyNumberFormat="1" applyFont="1" applyFill="1" applyBorder="1" applyAlignment="1">
      <alignment horizontal="right" indent="1"/>
    </xf>
    <xf numFmtId="3" fontId="9" fillId="0" borderId="30" xfId="0" quotePrefix="1" applyNumberFormat="1" applyFont="1" applyFill="1" applyBorder="1" applyAlignment="1">
      <alignment horizontal="right" indent="1"/>
    </xf>
    <xf numFmtId="3" fontId="9" fillId="0" borderId="19" xfId="0" quotePrefix="1" applyNumberFormat="1" applyFont="1" applyFill="1" applyBorder="1" applyAlignment="1">
      <alignment horizontal="right" indent="1"/>
    </xf>
    <xf numFmtId="3" fontId="9" fillId="0" borderId="23" xfId="0" quotePrefix="1" applyNumberFormat="1" applyFont="1" applyFill="1" applyBorder="1" applyAlignment="1">
      <alignment horizontal="right" indent="1"/>
    </xf>
    <xf numFmtId="3" fontId="9" fillId="0" borderId="17" xfId="0" quotePrefix="1" applyNumberFormat="1" applyFont="1" applyFill="1" applyBorder="1" applyAlignment="1">
      <alignment horizontal="right" indent="1"/>
    </xf>
    <xf numFmtId="3" fontId="1" fillId="4" borderId="30" xfId="6" applyNumberFormat="1" applyFill="1" applyBorder="1" applyAlignment="1">
      <alignment horizontal="right" indent="1"/>
    </xf>
    <xf numFmtId="3" fontId="1" fillId="4" borderId="19" xfId="6" applyNumberFormat="1" applyFill="1" applyBorder="1" applyAlignment="1">
      <alignment horizontal="right" indent="1"/>
    </xf>
    <xf numFmtId="3" fontId="1" fillId="4" borderId="23" xfId="6" applyNumberFormat="1" applyFill="1" applyBorder="1" applyAlignment="1">
      <alignment horizontal="right" indent="1"/>
    </xf>
    <xf numFmtId="3" fontId="1" fillId="4" borderId="17" xfId="6" applyNumberFormat="1" applyFill="1" applyBorder="1" applyAlignment="1">
      <alignment horizontal="right" indent="1"/>
    </xf>
    <xf numFmtId="3" fontId="1" fillId="5" borderId="30" xfId="6" applyNumberFormat="1" applyFill="1" applyBorder="1" applyAlignment="1">
      <alignment horizontal="right" indent="1"/>
    </xf>
    <xf numFmtId="3" fontId="1" fillId="5" borderId="19" xfId="6" applyNumberFormat="1" applyFill="1" applyBorder="1" applyAlignment="1">
      <alignment horizontal="right" indent="1"/>
    </xf>
    <xf numFmtId="3" fontId="1" fillId="5" borderId="23" xfId="6" applyNumberFormat="1" applyFill="1" applyBorder="1" applyAlignment="1">
      <alignment horizontal="right" indent="1"/>
    </xf>
    <xf numFmtId="3" fontId="1" fillId="5" borderId="17" xfId="6" applyNumberFormat="1" applyFill="1" applyBorder="1" applyAlignment="1">
      <alignment horizontal="right" indent="1"/>
    </xf>
    <xf numFmtId="165" fontId="0" fillId="0" borderId="0" xfId="0" applyNumberFormat="1" applyBorder="1" applyAlignment="1">
      <alignment horizontal="right" indent="1"/>
    </xf>
    <xf numFmtId="165" fontId="46" fillId="0" borderId="0" xfId="0" applyNumberFormat="1" applyFont="1" applyBorder="1" applyAlignment="1">
      <alignment horizontal="right" indent="1"/>
    </xf>
    <xf numFmtId="165" fontId="3" fillId="0" borderId="0" xfId="0" applyNumberFormat="1" applyFont="1" applyBorder="1" applyAlignment="1">
      <alignment horizontal="right" indent="1"/>
    </xf>
    <xf numFmtId="0" fontId="14" fillId="0" borderId="5" xfId="0" applyFont="1" applyBorder="1" applyAlignment="1">
      <alignment horizontal="center"/>
    </xf>
    <xf numFmtId="0" fontId="50" fillId="0" borderId="0" xfId="0" applyFont="1"/>
    <xf numFmtId="0" fontId="1" fillId="0" borderId="5" xfId="0" applyFont="1" applyBorder="1"/>
    <xf numFmtId="0" fontId="1" fillId="0" borderId="5" xfId="0" applyFont="1" applyBorder="1" applyAlignment="1">
      <alignment horizontal="center"/>
    </xf>
    <xf numFmtId="0" fontId="0" fillId="0" borderId="0" xfId="0" applyFill="1" applyBorder="1"/>
    <xf numFmtId="0" fontId="7" fillId="0" borderId="0" xfId="0" applyFont="1" applyFill="1" applyAlignment="1">
      <alignment horizontal="right"/>
    </xf>
    <xf numFmtId="0" fontId="4" fillId="0" borderId="0" xfId="0" applyFont="1" applyAlignment="1">
      <alignment horizontal="left" wrapText="1"/>
    </xf>
    <xf numFmtId="3" fontId="1" fillId="0" borderId="30" xfId="0" quotePrefix="1" applyNumberFormat="1" applyFont="1" applyFill="1" applyBorder="1" applyAlignment="1">
      <alignment horizontal="right" indent="1"/>
    </xf>
    <xf numFmtId="3" fontId="1" fillId="4" borderId="19" xfId="6" applyNumberFormat="1" applyFont="1" applyFill="1" applyBorder="1" applyAlignment="1">
      <alignment horizontal="right" indent="1"/>
    </xf>
    <xf numFmtId="0" fontId="1" fillId="0" borderId="0" xfId="0" applyFont="1" applyAlignment="1">
      <alignment horizontal="left"/>
    </xf>
    <xf numFmtId="0" fontId="68" fillId="3" borderId="0" xfId="3" applyFont="1" applyFill="1" applyBorder="1" applyAlignment="1">
      <alignment horizontal="left"/>
    </xf>
    <xf numFmtId="0" fontId="68" fillId="3" borderId="7" xfId="3" applyFont="1" applyFill="1" applyBorder="1" applyAlignment="1">
      <alignment horizontal="left"/>
    </xf>
    <xf numFmtId="0" fontId="70" fillId="3" borderId="0" xfId="0" applyFont="1" applyFill="1" applyBorder="1"/>
    <xf numFmtId="0" fontId="70" fillId="3" borderId="0" xfId="0" applyFont="1" applyFill="1"/>
    <xf numFmtId="0" fontId="71" fillId="3" borderId="0" xfId="0" quotePrefix="1" applyFont="1" applyFill="1"/>
    <xf numFmtId="0" fontId="71" fillId="3" borderId="0" xfId="0" applyFont="1" applyFill="1"/>
    <xf numFmtId="0" fontId="68" fillId="3" borderId="0" xfId="3" applyFont="1" applyFill="1" applyBorder="1" applyAlignment="1">
      <alignment horizontal="left" vertical="top"/>
    </xf>
    <xf numFmtId="0" fontId="73" fillId="3" borderId="9" xfId="1" applyFont="1" applyFill="1" applyBorder="1" applyAlignment="1" applyProtection="1">
      <alignment vertical="top"/>
    </xf>
    <xf numFmtId="0" fontId="72" fillId="3" borderId="9" xfId="0" applyFont="1" applyFill="1" applyBorder="1" applyAlignment="1">
      <alignment horizontal="center" vertical="top"/>
    </xf>
    <xf numFmtId="0" fontId="73" fillId="3" borderId="0" xfId="1" applyFont="1" applyFill="1" applyBorder="1" applyAlignment="1" applyProtection="1">
      <alignment vertical="top"/>
    </xf>
    <xf numFmtId="0" fontId="72" fillId="3" borderId="0" xfId="0" applyFont="1" applyFill="1" applyBorder="1" applyAlignment="1">
      <alignment horizontal="center" vertical="top"/>
    </xf>
    <xf numFmtId="0" fontId="73" fillId="3" borderId="7" xfId="1" applyFont="1" applyFill="1" applyBorder="1" applyAlignment="1" applyProtection="1">
      <alignment vertical="top"/>
    </xf>
    <xf numFmtId="0" fontId="72" fillId="3" borderId="7" xfId="0" applyFont="1" applyFill="1" applyBorder="1" applyAlignment="1">
      <alignment horizontal="center" vertical="top"/>
    </xf>
    <xf numFmtId="0" fontId="74" fillId="3" borderId="0" xfId="0" applyFont="1" applyFill="1" applyAlignment="1">
      <alignment vertical="top"/>
    </xf>
    <xf numFmtId="0" fontId="72" fillId="3" borderId="0" xfId="0" applyFont="1" applyFill="1" applyAlignment="1">
      <alignment horizontal="center" vertical="top"/>
    </xf>
    <xf numFmtId="0" fontId="75" fillId="3" borderId="0" xfId="0" applyFont="1" applyFill="1" applyAlignment="1">
      <alignment vertical="top"/>
    </xf>
    <xf numFmtId="0" fontId="69" fillId="3" borderId="0" xfId="0" applyFont="1" applyFill="1" applyAlignment="1">
      <alignment horizontal="center" vertical="top"/>
    </xf>
    <xf numFmtId="0" fontId="74" fillId="3" borderId="0" xfId="0" applyFont="1" applyFill="1" applyAlignment="1">
      <alignment horizontal="center" vertical="top"/>
    </xf>
    <xf numFmtId="0" fontId="77" fillId="3" borderId="0" xfId="3" applyFont="1" applyFill="1" applyBorder="1" applyAlignment="1">
      <alignment horizontal="left" vertical="top"/>
    </xf>
    <xf numFmtId="0" fontId="77" fillId="3" borderId="0" xfId="0" applyFont="1" applyFill="1" applyAlignment="1">
      <alignment horizontal="left"/>
    </xf>
    <xf numFmtId="0" fontId="78" fillId="3" borderId="0" xfId="0" applyFont="1" applyFill="1"/>
    <xf numFmtId="0" fontId="79" fillId="3" borderId="0" xfId="0" applyFont="1" applyFill="1" applyAlignment="1">
      <alignment vertical="top"/>
    </xf>
    <xf numFmtId="0" fontId="80" fillId="3" borderId="0" xfId="3" applyFont="1" applyFill="1" applyBorder="1" applyAlignment="1">
      <alignment horizontal="right" vertical="top"/>
    </xf>
    <xf numFmtId="168" fontId="80" fillId="3" borderId="0" xfId="3" applyNumberFormat="1" applyFont="1" applyFill="1" applyBorder="1" applyAlignment="1">
      <alignment horizontal="left" vertical="top"/>
    </xf>
    <xf numFmtId="0" fontId="78" fillId="3" borderId="0" xfId="0" applyFont="1" applyFill="1" applyAlignment="1">
      <alignment horizontal="left"/>
    </xf>
    <xf numFmtId="0" fontId="82" fillId="3" borderId="0" xfId="3" applyFont="1" applyFill="1" applyBorder="1" applyAlignment="1">
      <alignment horizontal="left" vertical="top"/>
    </xf>
    <xf numFmtId="0" fontId="5" fillId="6" borderId="2" xfId="0" applyFont="1" applyFill="1" applyBorder="1"/>
    <xf numFmtId="0" fontId="83" fillId="0" borderId="4" xfId="0" applyFont="1" applyBorder="1" applyAlignment="1">
      <alignment horizontal="center"/>
    </xf>
    <xf numFmtId="3" fontId="83" fillId="0" borderId="4" xfId="0" applyNumberFormat="1" applyFont="1" applyBorder="1" applyAlignment="1">
      <alignment horizontal="center"/>
    </xf>
    <xf numFmtId="0" fontId="84" fillId="0" borderId="4" xfId="0" applyFont="1" applyBorder="1" applyAlignment="1">
      <alignment horizontal="center"/>
    </xf>
    <xf numFmtId="0" fontId="83" fillId="0" borderId="0" xfId="0" applyFont="1" applyBorder="1" applyAlignment="1">
      <alignment horizontal="center"/>
    </xf>
    <xf numFmtId="0" fontId="84" fillId="0" borderId="0" xfId="0" applyFont="1" applyBorder="1" applyAlignment="1">
      <alignment horizontal="center"/>
    </xf>
    <xf numFmtId="0" fontId="83" fillId="0" borderId="5" xfId="0" applyFont="1" applyBorder="1" applyAlignment="1">
      <alignment horizontal="center"/>
    </xf>
    <xf numFmtId="0" fontId="84" fillId="0" borderId="5" xfId="0" applyFont="1" applyBorder="1" applyAlignment="1">
      <alignment horizontal="center"/>
    </xf>
    <xf numFmtId="0" fontId="67" fillId="0" borderId="0" xfId="0" applyFont="1"/>
    <xf numFmtId="3" fontId="85" fillId="0" borderId="0" xfId="0" applyNumberFormat="1" applyFont="1" applyAlignment="1">
      <alignment horizontal="right" indent="1"/>
    </xf>
    <xf numFmtId="3" fontId="67" fillId="0" borderId="0" xfId="0" applyNumberFormat="1" applyFont="1" applyAlignment="1">
      <alignment horizontal="right" indent="1"/>
    </xf>
    <xf numFmtId="3" fontId="67" fillId="0" borderId="2" xfId="0" applyNumberFormat="1" applyFont="1" applyBorder="1" applyAlignment="1">
      <alignment horizontal="right" indent="1"/>
    </xf>
    <xf numFmtId="3" fontId="85" fillId="0" borderId="2" xfId="0" applyNumberFormat="1" applyFont="1" applyBorder="1" applyAlignment="1">
      <alignment horizontal="right" indent="1"/>
    </xf>
    <xf numFmtId="0" fontId="67" fillId="0" borderId="0" xfId="0" applyFont="1" applyAlignment="1">
      <alignment horizontal="right" indent="1"/>
    </xf>
    <xf numFmtId="164" fontId="67" fillId="0" borderId="0" xfId="0" applyNumberFormat="1" applyFont="1" applyAlignment="1">
      <alignment horizontal="right" indent="1"/>
    </xf>
    <xf numFmtId="166" fontId="67" fillId="0" borderId="0" xfId="0" applyNumberFormat="1" applyFont="1" applyBorder="1" applyAlignment="1">
      <alignment horizontal="right" indent="1"/>
    </xf>
    <xf numFmtId="164" fontId="67" fillId="0" borderId="0" xfId="0" applyNumberFormat="1" applyFont="1" applyBorder="1" applyAlignment="1">
      <alignment horizontal="right" indent="1"/>
    </xf>
    <xf numFmtId="0" fontId="85" fillId="0" borderId="0" xfId="0" applyFont="1"/>
    <xf numFmtId="0" fontId="67" fillId="0" borderId="2" xfId="0" applyFont="1" applyBorder="1"/>
    <xf numFmtId="0" fontId="85" fillId="0" borderId="2" xfId="0" applyFont="1" applyBorder="1"/>
    <xf numFmtId="0" fontId="85" fillId="0" borderId="0" xfId="0" applyFont="1" applyBorder="1"/>
    <xf numFmtId="0" fontId="85" fillId="0" borderId="3" xfId="0" applyFont="1" applyBorder="1"/>
    <xf numFmtId="3" fontId="88" fillId="0" borderId="0" xfId="0" applyNumberFormat="1" applyFont="1" applyAlignment="1">
      <alignment horizontal="right" indent="1"/>
    </xf>
    <xf numFmtId="3" fontId="89" fillId="0" borderId="0" xfId="0" applyNumberFormat="1" applyFont="1" applyAlignment="1">
      <alignment horizontal="right" indent="1"/>
    </xf>
    <xf numFmtId="3" fontId="89" fillId="0" borderId="2" xfId="0" applyNumberFormat="1" applyFont="1" applyBorder="1" applyAlignment="1">
      <alignment horizontal="right" indent="1"/>
    </xf>
    <xf numFmtId="3" fontId="88" fillId="0" borderId="2" xfId="0" applyNumberFormat="1" applyFont="1" applyBorder="1" applyAlignment="1">
      <alignment horizontal="right" indent="1"/>
    </xf>
    <xf numFmtId="0" fontId="89" fillId="0" borderId="0" xfId="0" applyFont="1" applyAlignment="1">
      <alignment horizontal="right" indent="1"/>
    </xf>
    <xf numFmtId="164" fontId="89" fillId="0" borderId="0" xfId="0" applyNumberFormat="1" applyFont="1" applyAlignment="1">
      <alignment horizontal="right" indent="1"/>
    </xf>
    <xf numFmtId="166" fontId="89" fillId="0" borderId="0" xfId="0" applyNumberFormat="1" applyFont="1" applyBorder="1" applyAlignment="1">
      <alignment horizontal="right" indent="1"/>
    </xf>
    <xf numFmtId="164" fontId="89" fillId="0" borderId="0" xfId="0" applyNumberFormat="1" applyFont="1" applyBorder="1" applyAlignment="1">
      <alignment horizontal="right" indent="1"/>
    </xf>
    <xf numFmtId="0" fontId="86" fillId="7" borderId="35" xfId="0" applyFont="1" applyFill="1" applyBorder="1"/>
    <xf numFmtId="164" fontId="86" fillId="7" borderId="35" xfId="0" applyNumberFormat="1" applyFont="1" applyFill="1" applyBorder="1" applyAlignment="1">
      <alignment horizontal="right" indent="1"/>
    </xf>
    <xf numFmtId="164" fontId="88" fillId="7" borderId="35" xfId="0" applyNumberFormat="1" applyFont="1" applyFill="1" applyBorder="1" applyAlignment="1">
      <alignment horizontal="right" indent="1"/>
    </xf>
    <xf numFmtId="0" fontId="87" fillId="0" borderId="0" xfId="0" applyFont="1"/>
    <xf numFmtId="164" fontId="87" fillId="0" borderId="0" xfId="0" applyNumberFormat="1" applyFont="1" applyAlignment="1">
      <alignment horizontal="right" indent="1"/>
    </xf>
    <xf numFmtId="0" fontId="87" fillId="7" borderId="0" xfId="0" applyFont="1" applyFill="1"/>
    <xf numFmtId="164" fontId="87" fillId="7" borderId="0" xfId="0" applyNumberFormat="1" applyFont="1" applyFill="1" applyAlignment="1">
      <alignment horizontal="right" indent="1"/>
    </xf>
    <xf numFmtId="164" fontId="89" fillId="7" borderId="0" xfId="0" applyNumberFormat="1" applyFont="1" applyFill="1" applyAlignment="1">
      <alignment horizontal="right" indent="1"/>
    </xf>
    <xf numFmtId="0" fontId="87" fillId="0" borderId="2" xfId="0" applyFont="1" applyBorder="1"/>
    <xf numFmtId="164" fontId="87" fillId="0" borderId="2" xfId="0" applyNumberFormat="1" applyFont="1" applyBorder="1" applyAlignment="1">
      <alignment horizontal="right" indent="1"/>
    </xf>
    <xf numFmtId="164" fontId="89" fillId="0" borderId="2" xfId="0" applyNumberFormat="1" applyFont="1" applyBorder="1" applyAlignment="1">
      <alignment horizontal="right" indent="1"/>
    </xf>
    <xf numFmtId="0" fontId="86" fillId="7" borderId="0" xfId="0" applyFont="1" applyFill="1"/>
    <xf numFmtId="164" fontId="86" fillId="7" borderId="0" xfId="0" applyNumberFormat="1" applyFont="1" applyFill="1" applyAlignment="1">
      <alignment horizontal="right" indent="1"/>
    </xf>
    <xf numFmtId="164" fontId="88" fillId="7" borderId="0" xfId="0" applyNumberFormat="1" applyFont="1" applyFill="1" applyAlignment="1">
      <alignment horizontal="right" indent="1"/>
    </xf>
    <xf numFmtId="0" fontId="84" fillId="4" borderId="2" xfId="4" applyFont="1" applyFill="1" applyBorder="1" applyAlignment="1">
      <alignment horizontal="center"/>
    </xf>
    <xf numFmtId="0" fontId="87" fillId="4" borderId="2" xfId="0" applyFont="1" applyFill="1" applyBorder="1" applyAlignment="1">
      <alignment horizontal="right" indent="1"/>
    </xf>
    <xf numFmtId="0" fontId="89" fillId="4" borderId="2" xfId="0" applyFont="1" applyFill="1" applyBorder="1" applyAlignment="1">
      <alignment horizontal="right" indent="1"/>
    </xf>
    <xf numFmtId="0" fontId="86" fillId="0" borderId="0" xfId="0" applyFont="1"/>
    <xf numFmtId="164" fontId="86" fillId="0" borderId="0" xfId="0" applyNumberFormat="1" applyFont="1" applyAlignment="1">
      <alignment horizontal="right" indent="1"/>
    </xf>
    <xf numFmtId="164" fontId="88" fillId="0" borderId="0" xfId="0" applyNumberFormat="1" applyFont="1" applyAlignment="1">
      <alignment horizontal="right" indent="1"/>
    </xf>
    <xf numFmtId="0" fontId="87" fillId="8" borderId="0" xfId="0" applyFont="1" applyFill="1"/>
    <xf numFmtId="164" fontId="87" fillId="8" borderId="0" xfId="0" applyNumberFormat="1" applyFont="1" applyFill="1" applyAlignment="1">
      <alignment horizontal="right" indent="1"/>
    </xf>
    <xf numFmtId="164" fontId="89" fillId="8" borderId="0" xfId="0" applyNumberFormat="1" applyFont="1" applyFill="1" applyAlignment="1">
      <alignment horizontal="right" indent="1"/>
    </xf>
    <xf numFmtId="0" fontId="87" fillId="8" borderId="2" xfId="0" applyFont="1" applyFill="1" applyBorder="1"/>
    <xf numFmtId="164" fontId="87" fillId="8" borderId="2" xfId="0" applyNumberFormat="1" applyFont="1" applyFill="1" applyBorder="1" applyAlignment="1">
      <alignment horizontal="right" indent="1"/>
    </xf>
    <xf numFmtId="164" fontId="89" fillId="8" borderId="2" xfId="0" applyNumberFormat="1" applyFont="1" applyFill="1" applyBorder="1" applyAlignment="1">
      <alignment horizontal="right" indent="1"/>
    </xf>
    <xf numFmtId="0" fontId="87" fillId="8" borderId="0" xfId="0" applyFont="1" applyFill="1" applyBorder="1"/>
    <xf numFmtId="164" fontId="87" fillId="8" borderId="0" xfId="0" applyNumberFormat="1" applyFont="1" applyFill="1" applyBorder="1" applyAlignment="1">
      <alignment horizontal="right" indent="1"/>
    </xf>
    <xf numFmtId="164" fontId="89" fillId="8" borderId="0" xfId="0" applyNumberFormat="1" applyFont="1" applyFill="1" applyBorder="1" applyAlignment="1">
      <alignment horizontal="right" indent="1"/>
    </xf>
    <xf numFmtId="0" fontId="90" fillId="0" borderId="0" xfId="0" applyFont="1"/>
    <xf numFmtId="0" fontId="67" fillId="0" borderId="0" xfId="0" applyFont="1" applyBorder="1"/>
    <xf numFmtId="0" fontId="90" fillId="0" borderId="0" xfId="0" applyFont="1" applyAlignment="1">
      <alignment horizontal="right"/>
    </xf>
    <xf numFmtId="0" fontId="89" fillId="0" borderId="0" xfId="0" applyFont="1"/>
    <xf numFmtId="0" fontId="5" fillId="0" borderId="29" xfId="0" applyFont="1" applyBorder="1" applyAlignment="1">
      <alignment horizontal="center"/>
    </xf>
    <xf numFmtId="0" fontId="5" fillId="0" borderId="18" xfId="0" applyFont="1" applyBorder="1" applyAlignment="1">
      <alignment horizontal="center"/>
    </xf>
    <xf numFmtId="0" fontId="5" fillId="0" borderId="22" xfId="0" applyFont="1" applyBorder="1" applyAlignment="1">
      <alignment horizontal="center"/>
    </xf>
    <xf numFmtId="0" fontId="5" fillId="0" borderId="30" xfId="0" applyFont="1" applyBorder="1" applyAlignment="1">
      <alignment horizontal="center"/>
    </xf>
    <xf numFmtId="0" fontId="5" fillId="0" borderId="19" xfId="0" applyFont="1" applyBorder="1" applyAlignment="1">
      <alignment horizontal="center"/>
    </xf>
    <xf numFmtId="0" fontId="5" fillId="0" borderId="23" xfId="0" applyFont="1" applyBorder="1" applyAlignment="1">
      <alignment horizontal="center"/>
    </xf>
    <xf numFmtId="3" fontId="5" fillId="0" borderId="31" xfId="0" applyNumberFormat="1" applyFont="1" applyBorder="1" applyAlignment="1">
      <alignment horizontal="center" vertical="center" wrapText="1"/>
    </xf>
    <xf numFmtId="0" fontId="5" fillId="0" borderId="20" xfId="0" applyFont="1" applyBorder="1" applyAlignment="1">
      <alignment horizontal="center" vertical="center"/>
    </xf>
    <xf numFmtId="0" fontId="5" fillId="0" borderId="36" xfId="0" applyFont="1" applyBorder="1" applyAlignment="1">
      <alignment horizontal="center" vertical="center"/>
    </xf>
    <xf numFmtId="3" fontId="5" fillId="0" borderId="32" xfId="0" applyNumberFormat="1" applyFont="1" applyBorder="1" applyAlignment="1">
      <alignment horizontal="right" indent="1"/>
    </xf>
    <xf numFmtId="3" fontId="5" fillId="0" borderId="15" xfId="0" applyNumberFormat="1" applyFont="1" applyBorder="1" applyAlignment="1">
      <alignment horizontal="right" indent="1"/>
    </xf>
    <xf numFmtId="3" fontId="5" fillId="0" borderId="24" xfId="0" applyNumberFormat="1" applyFont="1" applyBorder="1" applyAlignment="1">
      <alignment horizontal="right" indent="1"/>
    </xf>
    <xf numFmtId="3" fontId="5" fillId="0" borderId="16" xfId="0" applyNumberFormat="1" applyFont="1" applyBorder="1" applyAlignment="1">
      <alignment horizontal="right" indent="1"/>
    </xf>
    <xf numFmtId="3" fontId="5" fillId="0" borderId="32" xfId="6" applyNumberFormat="1" applyFont="1" applyBorder="1" applyAlignment="1">
      <alignment horizontal="right" indent="1"/>
    </xf>
    <xf numFmtId="3" fontId="5" fillId="0" borderId="15" xfId="6" applyNumberFormat="1" applyFont="1" applyBorder="1" applyAlignment="1">
      <alignment horizontal="right" indent="1"/>
    </xf>
    <xf numFmtId="3" fontId="5" fillId="0" borderId="24" xfId="6" applyNumberFormat="1" applyFont="1" applyBorder="1" applyAlignment="1">
      <alignment horizontal="right" indent="1"/>
    </xf>
    <xf numFmtId="3" fontId="5" fillId="0" borderId="16" xfId="6" applyNumberFormat="1" applyFont="1" applyBorder="1" applyAlignment="1">
      <alignment horizontal="right" indent="1"/>
    </xf>
    <xf numFmtId="3" fontId="5" fillId="0" borderId="33" xfId="6" applyNumberFormat="1" applyFont="1" applyBorder="1" applyAlignment="1">
      <alignment horizontal="right" indent="1"/>
    </xf>
    <xf numFmtId="3" fontId="5" fillId="0" borderId="25" xfId="6" applyNumberFormat="1" applyFont="1" applyBorder="1" applyAlignment="1">
      <alignment horizontal="right" indent="1"/>
    </xf>
    <xf numFmtId="3" fontId="5" fillId="0" borderId="26" xfId="6" applyNumberFormat="1" applyFont="1" applyBorder="1" applyAlignment="1">
      <alignment horizontal="right" indent="1"/>
    </xf>
    <xf numFmtId="3" fontId="5" fillId="0" borderId="27" xfId="6" applyNumberFormat="1" applyFont="1" applyBorder="1" applyAlignment="1">
      <alignment horizontal="right" indent="1"/>
    </xf>
    <xf numFmtId="3" fontId="1" fillId="0" borderId="0" xfId="0" quotePrefix="1" applyNumberFormat="1" applyFont="1" applyFill="1" applyBorder="1" applyAlignment="1">
      <alignment horizontal="right" indent="1"/>
    </xf>
    <xf numFmtId="0" fontId="1" fillId="2" borderId="0" xfId="0" applyFont="1" applyFill="1" applyBorder="1"/>
    <xf numFmtId="166" fontId="87" fillId="0" borderId="2" xfId="0" applyNumberFormat="1" applyFont="1" applyBorder="1" applyAlignment="1">
      <alignment horizontal="right" indent="1"/>
    </xf>
    <xf numFmtId="0" fontId="84" fillId="4" borderId="0" xfId="4" applyFont="1" applyFill="1" applyBorder="1" applyAlignment="1">
      <alignment horizontal="center"/>
    </xf>
    <xf numFmtId="0" fontId="87" fillId="0" borderId="0" xfId="0" applyFont="1" applyBorder="1"/>
    <xf numFmtId="0" fontId="87" fillId="7" borderId="0" xfId="0" applyFont="1" applyFill="1" applyBorder="1"/>
    <xf numFmtId="0" fontId="86" fillId="7" borderId="0" xfId="0" applyFont="1" applyFill="1" applyBorder="1"/>
    <xf numFmtId="0" fontId="87" fillId="10" borderId="0" xfId="0" applyFont="1" applyFill="1" applyBorder="1"/>
    <xf numFmtId="0" fontId="88" fillId="4" borderId="1" xfId="4" applyFont="1" applyFill="1" applyBorder="1" applyAlignment="1">
      <alignment horizontal="center"/>
    </xf>
    <xf numFmtId="0" fontId="87" fillId="7" borderId="35" xfId="0" applyFont="1" applyFill="1" applyBorder="1"/>
    <xf numFmtId="0" fontId="87" fillId="0" borderId="0" xfId="0" applyFont="1" applyFill="1" applyBorder="1" applyAlignment="1">
      <alignment horizontal="left" vertical="center" wrapText="1"/>
    </xf>
    <xf numFmtId="0" fontId="87" fillId="5" borderId="0" xfId="0" applyFont="1" applyFill="1"/>
    <xf numFmtId="0" fontId="87" fillId="0" borderId="0" xfId="0" applyFont="1" applyFill="1"/>
    <xf numFmtId="0" fontId="87" fillId="0" borderId="0" xfId="0" applyFont="1" applyFill="1" applyBorder="1"/>
    <xf numFmtId="0" fontId="87" fillId="5" borderId="2" xfId="0" applyFont="1" applyFill="1" applyBorder="1"/>
    <xf numFmtId="0" fontId="67" fillId="4" borderId="0" xfId="0" applyFont="1" applyFill="1"/>
    <xf numFmtId="164" fontId="87" fillId="4" borderId="2" xfId="0" applyNumberFormat="1" applyFont="1" applyFill="1" applyBorder="1" applyAlignment="1">
      <alignment horizontal="right" indent="1"/>
    </xf>
    <xf numFmtId="0" fontId="67" fillId="4" borderId="0" xfId="0" applyFont="1" applyFill="1" applyAlignment="1">
      <alignment horizontal="right" indent="1"/>
    </xf>
    <xf numFmtId="0" fontId="89" fillId="4" borderId="0" xfId="0" applyFont="1" applyFill="1" applyAlignment="1">
      <alignment horizontal="right" indent="1"/>
    </xf>
    <xf numFmtId="164" fontId="87" fillId="7" borderId="35" xfId="0" applyNumberFormat="1" applyFont="1" applyFill="1" applyBorder="1" applyAlignment="1">
      <alignment horizontal="right" indent="1"/>
    </xf>
    <xf numFmtId="164" fontId="89" fillId="7" borderId="35" xfId="0" applyNumberFormat="1" applyFont="1" applyFill="1" applyBorder="1" applyAlignment="1">
      <alignment horizontal="right" indent="1"/>
    </xf>
    <xf numFmtId="0" fontId="87" fillId="0" borderId="0" xfId="0" applyFont="1" applyBorder="1" applyAlignment="1">
      <alignment horizontal="left" vertical="center" wrapText="1"/>
    </xf>
    <xf numFmtId="164" fontId="87" fillId="7" borderId="0" xfId="0" applyNumberFormat="1" applyFont="1" applyFill="1" applyBorder="1" applyAlignment="1">
      <alignment horizontal="right" indent="1"/>
    </xf>
    <xf numFmtId="164" fontId="89" fillId="7" borderId="0" xfId="0" applyNumberFormat="1" applyFont="1" applyFill="1" applyBorder="1" applyAlignment="1">
      <alignment horizontal="right" indent="1"/>
    </xf>
    <xf numFmtId="0" fontId="1" fillId="0" borderId="4" xfId="0" applyFont="1" applyBorder="1"/>
    <xf numFmtId="0" fontId="1" fillId="0" borderId="0" xfId="0" applyFont="1" applyBorder="1" applyAlignment="1">
      <alignment horizontal="left"/>
    </xf>
    <xf numFmtId="165" fontId="0" fillId="0" borderId="0" xfId="0" applyNumberFormat="1" applyFill="1" applyAlignment="1">
      <alignment horizontal="right" indent="1"/>
    </xf>
    <xf numFmtId="164" fontId="87" fillId="0" borderId="0" xfId="0" applyNumberFormat="1" applyFont="1" applyFill="1" applyBorder="1" applyAlignment="1">
      <alignment horizontal="right" indent="1"/>
    </xf>
    <xf numFmtId="164" fontId="89" fillId="0" borderId="0" xfId="0" applyNumberFormat="1" applyFont="1" applyFill="1" applyBorder="1" applyAlignment="1">
      <alignment horizontal="right" indent="1"/>
    </xf>
    <xf numFmtId="3" fontId="85" fillId="0" borderId="0" xfId="0" quotePrefix="1" applyNumberFormat="1" applyFont="1" applyAlignment="1">
      <alignment horizontal="right" indent="1"/>
    </xf>
    <xf numFmtId="0" fontId="67" fillId="0" borderId="0" xfId="0" applyFont="1" applyFill="1"/>
    <xf numFmtId="170" fontId="86" fillId="7" borderId="35" xfId="0" applyNumberFormat="1" applyFont="1" applyFill="1" applyBorder="1" applyAlignment="1">
      <alignment horizontal="right" indent="1"/>
    </xf>
    <xf numFmtId="170" fontId="88" fillId="7" borderId="35" xfId="0" applyNumberFormat="1" applyFont="1" applyFill="1" applyBorder="1" applyAlignment="1">
      <alignment horizontal="right" indent="1"/>
    </xf>
    <xf numFmtId="170" fontId="87" fillId="0" borderId="0" xfId="0" applyNumberFormat="1" applyFont="1" applyAlignment="1">
      <alignment horizontal="right" indent="1"/>
    </xf>
    <xf numFmtId="170" fontId="89" fillId="0" borderId="0" xfId="0" applyNumberFormat="1" applyFont="1" applyAlignment="1">
      <alignment horizontal="right" indent="1"/>
    </xf>
    <xf numFmtId="170" fontId="87" fillId="7" borderId="0" xfId="0" applyNumberFormat="1" applyFont="1" applyFill="1" applyAlignment="1">
      <alignment horizontal="right" indent="1"/>
    </xf>
    <xf numFmtId="170" fontId="87" fillId="10" borderId="0" xfId="0" applyNumberFormat="1" applyFont="1" applyFill="1" applyAlignment="1">
      <alignment horizontal="right" indent="1"/>
    </xf>
    <xf numFmtId="170" fontId="89" fillId="7" borderId="0" xfId="0" applyNumberFormat="1" applyFont="1" applyFill="1" applyAlignment="1">
      <alignment horizontal="right" indent="1"/>
    </xf>
    <xf numFmtId="170" fontId="87" fillId="0" borderId="2" xfId="0" applyNumberFormat="1" applyFont="1" applyBorder="1" applyAlignment="1">
      <alignment horizontal="right" indent="1"/>
    </xf>
    <xf numFmtId="170" fontId="89" fillId="0" borderId="2" xfId="0" applyNumberFormat="1" applyFont="1" applyBorder="1" applyAlignment="1">
      <alignment horizontal="right" indent="1"/>
    </xf>
    <xf numFmtId="170" fontId="86" fillId="7" borderId="0" xfId="0" applyNumberFormat="1" applyFont="1" applyFill="1" applyAlignment="1">
      <alignment horizontal="right" indent="1"/>
    </xf>
    <xf numFmtId="170" fontId="88" fillId="7" borderId="0" xfId="0" applyNumberFormat="1" applyFont="1" applyFill="1" applyAlignment="1">
      <alignment horizontal="right" indent="1"/>
    </xf>
    <xf numFmtId="170" fontId="87" fillId="4" borderId="0" xfId="0" applyNumberFormat="1" applyFont="1" applyFill="1" applyBorder="1" applyAlignment="1">
      <alignment horizontal="right" indent="1"/>
    </xf>
    <xf numFmtId="170" fontId="89" fillId="4" borderId="0" xfId="0" applyNumberFormat="1" applyFont="1" applyFill="1" applyBorder="1" applyAlignment="1">
      <alignment horizontal="right" indent="1"/>
    </xf>
    <xf numFmtId="170" fontId="87" fillId="0" borderId="0" xfId="0" applyNumberFormat="1" applyFont="1" applyBorder="1" applyAlignment="1">
      <alignment horizontal="right" indent="1"/>
    </xf>
    <xf numFmtId="170" fontId="89" fillId="0" borderId="0" xfId="0" applyNumberFormat="1" applyFont="1" applyBorder="1" applyAlignment="1">
      <alignment horizontal="right" indent="1"/>
    </xf>
    <xf numFmtId="170" fontId="87" fillId="7" borderId="0" xfId="0" applyNumberFormat="1" applyFont="1" applyFill="1" applyBorder="1" applyAlignment="1">
      <alignment horizontal="right" indent="1"/>
    </xf>
    <xf numFmtId="170" fontId="89" fillId="7" borderId="0" xfId="0" applyNumberFormat="1" applyFont="1" applyFill="1" applyBorder="1" applyAlignment="1">
      <alignment horizontal="right" indent="1"/>
    </xf>
    <xf numFmtId="170" fontId="86" fillId="7" borderId="0" xfId="0" applyNumberFormat="1" applyFont="1" applyFill="1" applyBorder="1" applyAlignment="1">
      <alignment horizontal="right" indent="1"/>
    </xf>
    <xf numFmtId="170" fontId="88" fillId="7" borderId="0" xfId="0" applyNumberFormat="1" applyFont="1" applyFill="1" applyBorder="1" applyAlignment="1">
      <alignment horizontal="right" indent="1"/>
    </xf>
    <xf numFmtId="170" fontId="87" fillId="4" borderId="1" xfId="0" applyNumberFormat="1" applyFont="1" applyFill="1" applyBorder="1" applyAlignment="1">
      <alignment horizontal="right" indent="1"/>
    </xf>
    <xf numFmtId="170" fontId="89" fillId="4" borderId="1" xfId="0" applyNumberFormat="1" applyFont="1" applyFill="1" applyBorder="1" applyAlignment="1">
      <alignment horizontal="right" indent="1"/>
    </xf>
    <xf numFmtId="170" fontId="87" fillId="10" borderId="1" xfId="0" applyNumberFormat="1" applyFont="1" applyFill="1" applyBorder="1" applyAlignment="1">
      <alignment horizontal="right" indent="1"/>
    </xf>
    <xf numFmtId="170" fontId="89" fillId="10" borderId="1" xfId="0" applyNumberFormat="1" applyFont="1" applyFill="1" applyBorder="1" applyAlignment="1">
      <alignment horizontal="right" indent="1"/>
    </xf>
    <xf numFmtId="170" fontId="87" fillId="0" borderId="0" xfId="0" applyNumberFormat="1" applyFont="1" applyFill="1" applyBorder="1" applyAlignment="1">
      <alignment horizontal="right" indent="1"/>
    </xf>
    <xf numFmtId="170" fontId="89" fillId="0" borderId="0" xfId="0" applyNumberFormat="1" applyFont="1" applyFill="1" applyBorder="1" applyAlignment="1">
      <alignment horizontal="right" indent="1"/>
    </xf>
    <xf numFmtId="170" fontId="87" fillId="5" borderId="0" xfId="0" applyNumberFormat="1" applyFont="1" applyFill="1" applyBorder="1" applyAlignment="1">
      <alignment horizontal="right" indent="1"/>
    </xf>
    <xf numFmtId="170" fontId="89" fillId="5" borderId="0" xfId="0" applyNumberFormat="1" applyFont="1" applyFill="1" applyBorder="1" applyAlignment="1">
      <alignment horizontal="right" indent="1"/>
    </xf>
    <xf numFmtId="170" fontId="87" fillId="13" borderId="0" xfId="0" applyNumberFormat="1" applyFont="1" applyFill="1" applyAlignment="1">
      <alignment horizontal="right" indent="1"/>
    </xf>
    <xf numFmtId="170" fontId="89" fillId="13" borderId="0" xfId="0" applyNumberFormat="1" applyFont="1" applyFill="1" applyAlignment="1">
      <alignment horizontal="right" indent="1"/>
    </xf>
    <xf numFmtId="170" fontId="87" fillId="10" borderId="0" xfId="0" applyNumberFormat="1" applyFont="1" applyFill="1" applyBorder="1" applyAlignment="1">
      <alignment horizontal="right" indent="1"/>
    </xf>
    <xf numFmtId="170" fontId="89" fillId="10" borderId="0" xfId="0" applyNumberFormat="1" applyFont="1" applyFill="1" applyBorder="1" applyAlignment="1">
      <alignment horizontal="right" indent="1"/>
    </xf>
    <xf numFmtId="170" fontId="87" fillId="5" borderId="37" xfId="0" applyNumberFormat="1" applyFont="1" applyFill="1" applyBorder="1" applyAlignment="1">
      <alignment horizontal="right" indent="1"/>
    </xf>
    <xf numFmtId="170" fontId="89" fillId="5" borderId="37" xfId="0" applyNumberFormat="1" applyFont="1" applyFill="1" applyBorder="1" applyAlignment="1">
      <alignment horizontal="right" indent="1"/>
    </xf>
    <xf numFmtId="170" fontId="87" fillId="0" borderId="0" xfId="0" quotePrefix="1" applyNumberFormat="1" applyFont="1" applyBorder="1" applyAlignment="1">
      <alignment horizontal="right" indent="1"/>
    </xf>
    <xf numFmtId="0" fontId="85" fillId="0" borderId="1" xfId="0" applyFont="1" applyFill="1" applyBorder="1"/>
    <xf numFmtId="3" fontId="85" fillId="0" borderId="0" xfId="0" applyNumberFormat="1" applyFont="1" applyFill="1" applyAlignment="1">
      <alignment horizontal="right" indent="1"/>
    </xf>
    <xf numFmtId="3" fontId="88" fillId="0" borderId="0" xfId="0" applyNumberFormat="1" applyFont="1" applyFill="1" applyAlignment="1">
      <alignment horizontal="right" indent="1"/>
    </xf>
    <xf numFmtId="3" fontId="84" fillId="0" borderId="0" xfId="0" applyNumberFormat="1" applyFont="1" applyFill="1" applyAlignment="1">
      <alignment horizontal="right" indent="1"/>
    </xf>
    <xf numFmtId="0" fontId="85" fillId="11" borderId="3" xfId="0" applyFont="1" applyFill="1" applyBorder="1"/>
    <xf numFmtId="3" fontId="85" fillId="11" borderId="3" xfId="0" applyNumberFormat="1" applyFont="1" applyFill="1" applyBorder="1" applyAlignment="1">
      <alignment horizontal="right" indent="1"/>
    </xf>
    <xf numFmtId="3" fontId="88" fillId="11" borderId="3" xfId="0" applyNumberFormat="1" applyFont="1" applyFill="1" applyBorder="1" applyAlignment="1">
      <alignment horizontal="right" indent="1"/>
    </xf>
    <xf numFmtId="3" fontId="84" fillId="11" borderId="3" xfId="0" applyNumberFormat="1" applyFont="1" applyFill="1" applyBorder="1" applyAlignment="1">
      <alignment horizontal="right" indent="1"/>
    </xf>
    <xf numFmtId="0" fontId="94" fillId="0" borderId="0" xfId="0" applyFont="1" applyBorder="1"/>
    <xf numFmtId="3" fontId="85" fillId="0" borderId="0" xfId="0" applyNumberFormat="1" applyFont="1" applyBorder="1" applyAlignment="1">
      <alignment horizontal="right" indent="1"/>
    </xf>
    <xf numFmtId="3" fontId="88" fillId="0" borderId="0" xfId="0" applyNumberFormat="1" applyFont="1" applyBorder="1" applyAlignment="1">
      <alignment horizontal="right" indent="1"/>
    </xf>
    <xf numFmtId="3" fontId="84" fillId="0" borderId="0" xfId="0" applyNumberFormat="1" applyFont="1" applyBorder="1" applyAlignment="1">
      <alignment horizontal="right" indent="1"/>
    </xf>
    <xf numFmtId="0" fontId="67" fillId="2" borderId="0" xfId="0" applyFont="1" applyFill="1" applyBorder="1"/>
    <xf numFmtId="3" fontId="67" fillId="2" borderId="0" xfId="0" applyNumberFormat="1" applyFont="1" applyFill="1" applyAlignment="1">
      <alignment horizontal="right" indent="1"/>
    </xf>
    <xf numFmtId="3" fontId="89" fillId="2" borderId="0" xfId="0" applyNumberFormat="1" applyFont="1" applyFill="1" applyAlignment="1">
      <alignment horizontal="right" indent="1"/>
    </xf>
    <xf numFmtId="3" fontId="84" fillId="2" borderId="0" xfId="0" applyNumberFormat="1" applyFont="1" applyFill="1" applyAlignment="1">
      <alignment horizontal="right" indent="1"/>
    </xf>
    <xf numFmtId="0" fontId="67" fillId="0" borderId="0" xfId="0" applyFont="1" applyFill="1" applyBorder="1"/>
    <xf numFmtId="3" fontId="67" fillId="0" borderId="0" xfId="0" applyNumberFormat="1" applyFont="1" applyFill="1" applyAlignment="1">
      <alignment horizontal="right" indent="1"/>
    </xf>
    <xf numFmtId="3" fontId="89" fillId="0" borderId="0" xfId="0" applyNumberFormat="1" applyFont="1" applyFill="1" applyAlignment="1">
      <alignment horizontal="right" indent="1"/>
    </xf>
    <xf numFmtId="3" fontId="67" fillId="0" borderId="0" xfId="0" quotePrefix="1" applyNumberFormat="1" applyFont="1" applyFill="1" applyAlignment="1">
      <alignment horizontal="right" indent="1"/>
    </xf>
    <xf numFmtId="3" fontId="6" fillId="0" borderId="0" xfId="0" applyNumberFormat="1" applyFont="1" applyFill="1" applyBorder="1"/>
    <xf numFmtId="3" fontId="15" fillId="0" borderId="0" xfId="0" applyNumberFormat="1" applyFont="1" applyBorder="1" applyAlignment="1">
      <alignment horizontal="center" vertical="center"/>
    </xf>
    <xf numFmtId="3" fontId="95" fillId="0" borderId="0" xfId="0" applyNumberFormat="1" applyFont="1" applyBorder="1" applyAlignment="1">
      <alignment horizontal="center" vertical="center"/>
    </xf>
    <xf numFmtId="0" fontId="15" fillId="0" borderId="0" xfId="0" applyFont="1" applyFill="1"/>
    <xf numFmtId="164" fontId="15" fillId="0" borderId="0" xfId="0" applyNumberFormat="1" applyFont="1"/>
    <xf numFmtId="0" fontId="15" fillId="0" borderId="0" xfId="0" applyFont="1" applyAlignment="1">
      <alignment horizontal="center"/>
    </xf>
    <xf numFmtId="0" fontId="96" fillId="0" borderId="0" xfId="0" applyFont="1" applyAlignment="1">
      <alignment horizontal="center"/>
    </xf>
    <xf numFmtId="164" fontId="67" fillId="0" borderId="0" xfId="0" applyNumberFormat="1" applyFont="1"/>
    <xf numFmtId="166" fontId="85" fillId="11" borderId="3" xfId="0" applyNumberFormat="1" applyFont="1" applyFill="1" applyBorder="1" applyAlignment="1">
      <alignment horizontal="right" indent="1"/>
    </xf>
    <xf numFmtId="166" fontId="84" fillId="11" borderId="3" xfId="0" applyNumberFormat="1" applyFont="1" applyFill="1" applyBorder="1" applyAlignment="1">
      <alignment horizontal="right" indent="1"/>
    </xf>
    <xf numFmtId="166" fontId="85" fillId="0" borderId="0" xfId="0" applyNumberFormat="1" applyFont="1" applyBorder="1" applyAlignment="1">
      <alignment horizontal="right" indent="1"/>
    </xf>
    <xf numFmtId="166" fontId="84" fillId="0" borderId="0" xfId="0" applyNumberFormat="1" applyFont="1" applyBorder="1" applyAlignment="1">
      <alignment horizontal="right" indent="1"/>
    </xf>
    <xf numFmtId="166" fontId="67" fillId="2" borderId="0" xfId="0" applyNumberFormat="1" applyFont="1" applyFill="1" applyAlignment="1">
      <alignment horizontal="right" indent="1"/>
    </xf>
    <xf numFmtId="166" fontId="84" fillId="2" borderId="0" xfId="0" applyNumberFormat="1" applyFont="1" applyFill="1" applyAlignment="1">
      <alignment horizontal="right" indent="1"/>
    </xf>
    <xf numFmtId="166" fontId="67" fillId="0" borderId="0" xfId="0" applyNumberFormat="1" applyFont="1" applyFill="1" applyAlignment="1">
      <alignment horizontal="right" indent="1"/>
    </xf>
    <xf numFmtId="166" fontId="84" fillId="0" borderId="0" xfId="0" applyNumberFormat="1" applyFont="1" applyFill="1" applyAlignment="1">
      <alignment horizontal="right" indent="1"/>
    </xf>
    <xf numFmtId="166" fontId="67" fillId="0" borderId="0" xfId="0" quotePrefix="1" applyNumberFormat="1" applyFont="1" applyFill="1" applyAlignment="1">
      <alignment horizontal="right" indent="1"/>
    </xf>
    <xf numFmtId="166" fontId="88" fillId="11" borderId="3" xfId="0" applyNumberFormat="1" applyFont="1" applyFill="1" applyBorder="1" applyAlignment="1">
      <alignment horizontal="right" indent="1"/>
    </xf>
    <xf numFmtId="166" fontId="88" fillId="0" borderId="0" xfId="0" applyNumberFormat="1" applyFont="1" applyBorder="1" applyAlignment="1">
      <alignment horizontal="right" indent="1"/>
    </xf>
    <xf numFmtId="166" fontId="89" fillId="2" borderId="0" xfId="0" applyNumberFormat="1" applyFont="1" applyFill="1" applyAlignment="1">
      <alignment horizontal="right" indent="1"/>
    </xf>
    <xf numFmtId="166" fontId="89" fillId="0" borderId="0" xfId="0" applyNumberFormat="1" applyFont="1" applyFill="1" applyAlignment="1">
      <alignment horizontal="right" indent="1"/>
    </xf>
    <xf numFmtId="166" fontId="85" fillId="0" borderId="0" xfId="0" applyNumberFormat="1" applyFont="1" applyFill="1" applyAlignment="1">
      <alignment horizontal="right" indent="1"/>
    </xf>
    <xf numFmtId="166" fontId="88" fillId="0" borderId="0" xfId="0" applyNumberFormat="1" applyFont="1" applyFill="1" applyAlignment="1">
      <alignment horizontal="right" indent="1"/>
    </xf>
    <xf numFmtId="0" fontId="96" fillId="0" borderId="0" xfId="0" applyFont="1"/>
    <xf numFmtId="0" fontId="85" fillId="2" borderId="1" xfId="0" applyFont="1" applyFill="1" applyBorder="1"/>
    <xf numFmtId="3" fontId="6" fillId="0" borderId="0" xfId="0" applyNumberFormat="1" applyFont="1" applyBorder="1" applyAlignment="1">
      <alignment horizontal="center" vertical="center"/>
    </xf>
    <xf numFmtId="3" fontId="56" fillId="0" borderId="0" xfId="0" applyNumberFormat="1" applyFont="1" applyBorder="1" applyAlignment="1">
      <alignment horizontal="center" vertical="center"/>
    </xf>
    <xf numFmtId="0" fontId="6" fillId="2" borderId="2" xfId="0" applyFont="1" applyFill="1" applyBorder="1"/>
    <xf numFmtId="0" fontId="6" fillId="0" borderId="0" xfId="0" applyFont="1" applyAlignment="1">
      <alignment horizontal="center"/>
    </xf>
    <xf numFmtId="0" fontId="21" fillId="0" borderId="0" xfId="0" applyFont="1" applyAlignment="1">
      <alignment horizontal="center"/>
    </xf>
    <xf numFmtId="0" fontId="6" fillId="2" borderId="0" xfId="0" quotePrefix="1" applyFont="1" applyFill="1" applyBorder="1" applyAlignment="1"/>
    <xf numFmtId="0" fontId="21" fillId="0" borderId="0" xfId="0" applyFont="1"/>
    <xf numFmtId="0" fontId="5" fillId="5" borderId="0" xfId="0" applyFont="1" applyFill="1"/>
    <xf numFmtId="3" fontId="5" fillId="5" borderId="0" xfId="0" applyNumberFormat="1" applyFont="1" applyFill="1" applyAlignment="1">
      <alignment horizontal="right" indent="1"/>
    </xf>
    <xf numFmtId="3" fontId="0" fillId="5" borderId="0" xfId="0" quotePrefix="1" applyNumberFormat="1" applyFill="1" applyAlignment="1">
      <alignment horizontal="right" indent="1"/>
    </xf>
    <xf numFmtId="3" fontId="45" fillId="5" borderId="0" xfId="0" applyNumberFormat="1" applyFont="1" applyFill="1" applyAlignment="1">
      <alignment horizontal="right" indent="1"/>
    </xf>
    <xf numFmtId="3" fontId="4" fillId="5" borderId="0" xfId="0" applyNumberFormat="1" applyFont="1" applyFill="1" applyAlignment="1">
      <alignment horizontal="right" indent="1"/>
    </xf>
    <xf numFmtId="0" fontId="1" fillId="5" borderId="0" xfId="0" applyFont="1" applyFill="1"/>
    <xf numFmtId="3" fontId="0" fillId="5" borderId="0" xfId="0" applyNumberFormat="1" applyFill="1" applyAlignment="1">
      <alignment horizontal="right" indent="1"/>
    </xf>
    <xf numFmtId="3" fontId="46" fillId="5" borderId="0" xfId="0" applyNumberFormat="1" applyFont="1" applyFill="1" applyAlignment="1">
      <alignment horizontal="right" indent="1"/>
    </xf>
    <xf numFmtId="3" fontId="3" fillId="5" borderId="0" xfId="0" applyNumberFormat="1" applyFont="1" applyFill="1" applyAlignment="1">
      <alignment horizontal="right" indent="1"/>
    </xf>
    <xf numFmtId="3" fontId="5" fillId="5" borderId="0" xfId="0" quotePrefix="1" applyNumberFormat="1" applyFont="1" applyFill="1" applyAlignment="1">
      <alignment horizontal="right" indent="1"/>
    </xf>
    <xf numFmtId="165" fontId="5" fillId="5" borderId="0" xfId="0" applyNumberFormat="1" applyFont="1" applyFill="1" applyAlignment="1">
      <alignment horizontal="right" indent="1"/>
    </xf>
    <xf numFmtId="165" fontId="45" fillId="5" borderId="0" xfId="0" applyNumberFormat="1" applyFont="1" applyFill="1" applyAlignment="1">
      <alignment horizontal="right" indent="1"/>
    </xf>
    <xf numFmtId="165" fontId="4" fillId="5" borderId="0" xfId="0" applyNumberFormat="1" applyFont="1" applyFill="1" applyAlignment="1">
      <alignment horizontal="right" indent="1"/>
    </xf>
    <xf numFmtId="165" fontId="0" fillId="5" borderId="0" xfId="0" applyNumberFormat="1" applyFill="1" applyAlignment="1">
      <alignment horizontal="right" indent="1"/>
    </xf>
    <xf numFmtId="165" fontId="46" fillId="5" borderId="0" xfId="0" applyNumberFormat="1" applyFont="1" applyFill="1" applyAlignment="1">
      <alignment horizontal="right" indent="1"/>
    </xf>
    <xf numFmtId="165" fontId="3" fillId="5" borderId="0" xfId="0" applyNumberFormat="1" applyFont="1" applyFill="1" applyAlignment="1">
      <alignment horizontal="right" indent="1"/>
    </xf>
    <xf numFmtId="3" fontId="46" fillId="5" borderId="0" xfId="0" quotePrefix="1" applyNumberFormat="1" applyFont="1" applyFill="1" applyAlignment="1">
      <alignment horizontal="right" indent="1"/>
    </xf>
    <xf numFmtId="0" fontId="78" fillId="3" borderId="0" xfId="0" applyFont="1" applyFill="1" applyAlignment="1">
      <alignment horizontal="center"/>
    </xf>
    <xf numFmtId="0" fontId="78" fillId="3" borderId="38" xfId="0" applyFont="1" applyFill="1" applyBorder="1" applyAlignment="1">
      <alignment horizontal="center" vertical="top"/>
    </xf>
    <xf numFmtId="0" fontId="78" fillId="3" borderId="39" xfId="0" applyFont="1" applyFill="1" applyBorder="1" applyAlignment="1">
      <alignment horizontal="center" vertical="top"/>
    </xf>
    <xf numFmtId="0" fontId="78" fillId="3" borderId="40" xfId="0" applyFont="1" applyFill="1" applyBorder="1" applyAlignment="1">
      <alignment horizontal="center" vertical="top"/>
    </xf>
    <xf numFmtId="0" fontId="0" fillId="0" borderId="0" xfId="0" applyAlignment="1">
      <alignment vertical="center"/>
    </xf>
    <xf numFmtId="0" fontId="8" fillId="0" borderId="0" xfId="0" applyFont="1" applyFill="1" applyAlignment="1">
      <alignment horizontal="left" vertical="center"/>
    </xf>
    <xf numFmtId="0" fontId="9" fillId="0" borderId="0" xfId="0" applyFont="1" applyAlignment="1">
      <alignment vertical="center"/>
    </xf>
    <xf numFmtId="0" fontId="46" fillId="0" borderId="0" xfId="0" applyFont="1" applyAlignment="1">
      <alignment vertical="center"/>
    </xf>
    <xf numFmtId="0" fontId="9" fillId="0" borderId="0" xfId="0" applyFont="1" applyFill="1" applyAlignment="1">
      <alignment vertical="center"/>
    </xf>
    <xf numFmtId="0" fontId="80" fillId="3" borderId="0" xfId="3" applyFont="1" applyFill="1" applyBorder="1" applyAlignment="1">
      <alignment horizontal="left" vertical="top"/>
    </xf>
    <xf numFmtId="0" fontId="93" fillId="0" borderId="0" xfId="0" applyFont="1" applyBorder="1" applyAlignment="1">
      <alignment horizontal="center"/>
    </xf>
    <xf numFmtId="0" fontId="58" fillId="0" borderId="1" xfId="0" applyFont="1" applyBorder="1" applyAlignment="1">
      <alignment horizontal="center"/>
    </xf>
    <xf numFmtId="0" fontId="58" fillId="0" borderId="0" xfId="0" applyFont="1" applyBorder="1" applyAlignment="1">
      <alignment horizontal="center"/>
    </xf>
    <xf numFmtId="0" fontId="58" fillId="0" borderId="2" xfId="0" applyFont="1" applyBorder="1" applyAlignment="1">
      <alignment horizontal="center"/>
    </xf>
    <xf numFmtId="0" fontId="67" fillId="0" borderId="0" xfId="0" quotePrefix="1" applyFont="1"/>
    <xf numFmtId="165" fontId="5" fillId="5" borderId="0" xfId="0" quotePrefix="1" applyNumberFormat="1" applyFont="1" applyFill="1" applyAlignment="1">
      <alignment horizontal="right" indent="1"/>
    </xf>
    <xf numFmtId="166" fontId="0" fillId="5" borderId="0" xfId="0" quotePrefix="1" applyNumberFormat="1" applyFill="1" applyAlignment="1">
      <alignment horizontal="right" indent="1"/>
    </xf>
    <xf numFmtId="166" fontId="0" fillId="0" borderId="0" xfId="0" quotePrefix="1" applyNumberFormat="1" applyAlignment="1">
      <alignment horizontal="right" indent="1"/>
    </xf>
    <xf numFmtId="166" fontId="0" fillId="0" borderId="2" xfId="0" quotePrefix="1" applyNumberFormat="1" applyBorder="1" applyAlignment="1">
      <alignment horizontal="right" indent="1"/>
    </xf>
    <xf numFmtId="166" fontId="0" fillId="0" borderId="2" xfId="0" applyNumberFormat="1" applyBorder="1" applyAlignment="1">
      <alignment horizontal="right" indent="1"/>
    </xf>
    <xf numFmtId="0" fontId="87" fillId="7" borderId="0" xfId="0" quotePrefix="1" applyFont="1" applyFill="1"/>
    <xf numFmtId="165" fontId="9" fillId="4" borderId="19" xfId="0" quotePrefix="1" applyNumberFormat="1" applyFont="1" applyFill="1" applyBorder="1" applyAlignment="1">
      <alignment horizontal="right" indent="1"/>
    </xf>
    <xf numFmtId="0" fontId="5" fillId="9" borderId="2" xfId="0" applyFont="1" applyFill="1" applyBorder="1"/>
    <xf numFmtId="3" fontId="5" fillId="9" borderId="2" xfId="0" applyNumberFormat="1" applyFont="1" applyFill="1" applyBorder="1" applyAlignment="1">
      <alignment horizontal="right" indent="1"/>
    </xf>
    <xf numFmtId="3" fontId="45" fillId="9" borderId="2" xfId="0" applyNumberFormat="1" applyFont="1" applyFill="1" applyBorder="1" applyAlignment="1">
      <alignment horizontal="right" indent="1"/>
    </xf>
    <xf numFmtId="3" fontId="4" fillId="9" borderId="2" xfId="0" applyNumberFormat="1" applyFont="1" applyFill="1" applyBorder="1" applyAlignment="1">
      <alignment horizontal="right" indent="1"/>
    </xf>
    <xf numFmtId="164" fontId="0" fillId="2" borderId="0" xfId="0" applyNumberFormat="1" applyFill="1" applyBorder="1" applyAlignment="1">
      <alignment horizontal="right" indent="1"/>
    </xf>
    <xf numFmtId="164" fontId="1" fillId="2" borderId="0" xfId="0" quotePrefix="1" applyNumberFormat="1" applyFont="1" applyFill="1" applyBorder="1" applyAlignment="1">
      <alignment horizontal="right" indent="1"/>
    </xf>
    <xf numFmtId="164" fontId="46" fillId="2" borderId="0" xfId="0" applyNumberFormat="1" applyFont="1" applyFill="1" applyBorder="1" applyAlignment="1">
      <alignment horizontal="right" indent="1"/>
    </xf>
    <xf numFmtId="164" fontId="3" fillId="2" borderId="0" xfId="0" applyNumberFormat="1" applyFont="1" applyFill="1" applyBorder="1" applyAlignment="1">
      <alignment horizontal="right" indent="1"/>
    </xf>
    <xf numFmtId="172" fontId="67" fillId="0" borderId="0" xfId="0" applyNumberFormat="1" applyFont="1" applyBorder="1" applyAlignment="1">
      <alignment horizontal="right" indent="1"/>
    </xf>
    <xf numFmtId="172" fontId="89" fillId="0" borderId="0" xfId="0" applyNumberFormat="1" applyFont="1" applyBorder="1" applyAlignment="1">
      <alignment horizontal="right" indent="1"/>
    </xf>
    <xf numFmtId="170" fontId="85" fillId="0" borderId="0" xfId="0" applyNumberFormat="1" applyFont="1" applyAlignment="1">
      <alignment horizontal="right" indent="1"/>
    </xf>
    <xf numFmtId="170" fontId="88" fillId="0" borderId="0" xfId="0" applyNumberFormat="1" applyFont="1" applyAlignment="1">
      <alignment horizontal="right" indent="1"/>
    </xf>
    <xf numFmtId="170" fontId="67" fillId="0" borderId="0" xfId="0" applyNumberFormat="1" applyFont="1" applyAlignment="1">
      <alignment horizontal="right" indent="1"/>
    </xf>
    <xf numFmtId="170" fontId="67" fillId="0" borderId="2" xfId="0" applyNumberFormat="1" applyFont="1" applyBorder="1" applyAlignment="1">
      <alignment horizontal="right" indent="1"/>
    </xf>
    <xf numFmtId="170" fontId="85" fillId="0" borderId="2" xfId="0" applyNumberFormat="1" applyFont="1" applyBorder="1" applyAlignment="1">
      <alignment horizontal="right" indent="1"/>
    </xf>
    <xf numFmtId="170" fontId="88" fillId="0" borderId="2" xfId="0" applyNumberFormat="1" applyFont="1" applyBorder="1" applyAlignment="1">
      <alignment horizontal="right" indent="1"/>
    </xf>
    <xf numFmtId="170" fontId="67" fillId="0" borderId="0" xfId="0" applyNumberFormat="1" applyFont="1" applyBorder="1" applyAlignment="1">
      <alignment horizontal="right" indent="1"/>
    </xf>
    <xf numFmtId="172" fontId="87" fillId="0" borderId="2" xfId="0" applyNumberFormat="1" applyFont="1" applyBorder="1" applyAlignment="1">
      <alignment horizontal="right" indent="1"/>
    </xf>
    <xf numFmtId="172" fontId="89" fillId="0" borderId="2" xfId="0" applyNumberFormat="1" applyFont="1" applyBorder="1" applyAlignment="1">
      <alignment horizontal="right" indent="1"/>
    </xf>
    <xf numFmtId="171" fontId="98" fillId="0" borderId="0" xfId="0" applyNumberFormat="1" applyFont="1" applyBorder="1" applyAlignment="1">
      <alignment horizontal="right" indent="1"/>
    </xf>
    <xf numFmtId="3" fontId="89" fillId="0" borderId="0" xfId="0" applyNumberFormat="1" applyFont="1" applyBorder="1" applyAlignment="1">
      <alignment horizontal="right"/>
    </xf>
    <xf numFmtId="3" fontId="67" fillId="0" borderId="0" xfId="0" applyNumberFormat="1" applyFont="1" applyBorder="1" applyAlignment="1">
      <alignment horizontal="right"/>
    </xf>
    <xf numFmtId="3" fontId="67" fillId="0" borderId="0" xfId="0" applyNumberFormat="1" applyFont="1" applyFill="1" applyBorder="1" applyAlignment="1">
      <alignment horizontal="right"/>
    </xf>
    <xf numFmtId="164" fontId="90" fillId="0" borderId="0" xfId="0" applyNumberFormat="1" applyFont="1" applyBorder="1" applyAlignment="1">
      <alignment horizontal="right" indent="1"/>
    </xf>
    <xf numFmtId="164" fontId="100" fillId="0" borderId="0" xfId="0" applyNumberFormat="1" applyFont="1" applyBorder="1" applyAlignment="1">
      <alignment horizontal="right" indent="1"/>
    </xf>
    <xf numFmtId="164" fontId="86" fillId="7" borderId="35" xfId="0" applyNumberFormat="1" applyFont="1" applyFill="1" applyBorder="1" applyAlignment="1">
      <alignment horizontal="right"/>
    </xf>
    <xf numFmtId="164" fontId="88" fillId="7" borderId="35" xfId="0" applyNumberFormat="1" applyFont="1" applyFill="1" applyBorder="1" applyAlignment="1">
      <alignment horizontal="right"/>
    </xf>
    <xf numFmtId="164" fontId="87" fillId="0" borderId="0" xfId="0" applyNumberFormat="1" applyFont="1" applyAlignment="1">
      <alignment horizontal="right"/>
    </xf>
    <xf numFmtId="164" fontId="89" fillId="0" borderId="0" xfId="0" applyNumberFormat="1" applyFont="1" applyAlignment="1">
      <alignment horizontal="right"/>
    </xf>
    <xf numFmtId="164" fontId="87" fillId="7" borderId="0" xfId="0" applyNumberFormat="1" applyFont="1" applyFill="1" applyAlignment="1">
      <alignment horizontal="right"/>
    </xf>
    <xf numFmtId="164" fontId="89" fillId="7" borderId="0" xfId="0" applyNumberFormat="1" applyFont="1" applyFill="1" applyAlignment="1">
      <alignment horizontal="right"/>
    </xf>
    <xf numFmtId="164" fontId="87" fillId="0" borderId="2" xfId="0" applyNumberFormat="1" applyFont="1" applyBorder="1" applyAlignment="1">
      <alignment horizontal="right"/>
    </xf>
    <xf numFmtId="164" fontId="89" fillId="0" borderId="2" xfId="0" applyNumberFormat="1" applyFont="1" applyBorder="1" applyAlignment="1">
      <alignment horizontal="right"/>
    </xf>
    <xf numFmtId="164" fontId="86" fillId="7" borderId="0" xfId="0" applyNumberFormat="1" applyFont="1" applyFill="1" applyAlignment="1">
      <alignment horizontal="right"/>
    </xf>
    <xf numFmtId="164" fontId="88" fillId="7" borderId="0" xfId="0" applyNumberFormat="1" applyFont="1" applyFill="1" applyAlignment="1">
      <alignment horizontal="right"/>
    </xf>
    <xf numFmtId="0" fontId="87" fillId="4" borderId="2" xfId="0" applyFont="1" applyFill="1" applyBorder="1" applyAlignment="1">
      <alignment horizontal="right"/>
    </xf>
    <xf numFmtId="0" fontId="89" fillId="4" borderId="2" xfId="0" applyFont="1" applyFill="1" applyBorder="1" applyAlignment="1">
      <alignment horizontal="right"/>
    </xf>
    <xf numFmtId="164" fontId="87" fillId="4" borderId="2" xfId="0" applyNumberFormat="1" applyFont="1" applyFill="1" applyBorder="1" applyAlignment="1">
      <alignment horizontal="right"/>
    </xf>
    <xf numFmtId="0" fontId="67" fillId="4" borderId="0" xfId="0" applyFont="1" applyFill="1" applyAlignment="1">
      <alignment horizontal="right"/>
    </xf>
    <xf numFmtId="0" fontId="89" fillId="4" borderId="0" xfId="0" applyFont="1" applyFill="1" applyAlignment="1">
      <alignment horizontal="right"/>
    </xf>
    <xf numFmtId="164" fontId="67" fillId="0" borderId="0" xfId="0" applyNumberFormat="1" applyFont="1" applyAlignment="1">
      <alignment horizontal="right"/>
    </xf>
    <xf numFmtId="164" fontId="87" fillId="7" borderId="35" xfId="0" applyNumberFormat="1" applyFont="1" applyFill="1" applyBorder="1" applyAlignment="1">
      <alignment horizontal="right"/>
    </xf>
    <xf numFmtId="164" fontId="89" fillId="7" borderId="35" xfId="0" applyNumberFormat="1" applyFont="1" applyFill="1" applyBorder="1" applyAlignment="1">
      <alignment horizontal="right"/>
    </xf>
    <xf numFmtId="164" fontId="87" fillId="7" borderId="0" xfId="0" applyNumberFormat="1" applyFont="1" applyFill="1" applyBorder="1" applyAlignment="1">
      <alignment horizontal="right"/>
    </xf>
    <xf numFmtId="164" fontId="89" fillId="7" borderId="0" xfId="0" applyNumberFormat="1" applyFont="1" applyFill="1" applyBorder="1" applyAlignment="1">
      <alignment horizontal="right"/>
    </xf>
    <xf numFmtId="172" fontId="87" fillId="0" borderId="2" xfId="0" applyNumberFormat="1" applyFont="1" applyBorder="1" applyAlignment="1">
      <alignment horizontal="right"/>
    </xf>
    <xf numFmtId="172" fontId="89" fillId="0" borderId="2" xfId="0" applyNumberFormat="1" applyFont="1" applyBorder="1" applyAlignment="1">
      <alignment horizontal="right"/>
    </xf>
    <xf numFmtId="164" fontId="87" fillId="0" borderId="0" xfId="0" applyNumberFormat="1" applyFont="1" applyFill="1" applyBorder="1" applyAlignment="1">
      <alignment horizontal="right"/>
    </xf>
    <xf numFmtId="164" fontId="89" fillId="0" borderId="0" xfId="0" applyNumberFormat="1" applyFont="1" applyFill="1" applyBorder="1" applyAlignment="1">
      <alignment horizontal="right"/>
    </xf>
    <xf numFmtId="166" fontId="87" fillId="0" borderId="2" xfId="0" applyNumberFormat="1" applyFont="1" applyBorder="1" applyAlignment="1">
      <alignment horizontal="right"/>
    </xf>
    <xf numFmtId="166" fontId="9" fillId="0" borderId="0" xfId="0" applyNumberFormat="1" applyFont="1"/>
    <xf numFmtId="0" fontId="5" fillId="0" borderId="0" xfId="0" applyFont="1" applyAlignment="1">
      <alignment horizontal="center" vertical="top" wrapText="1"/>
    </xf>
    <xf numFmtId="0" fontId="101" fillId="0" borderId="0" xfId="0" applyFont="1" applyAlignment="1">
      <alignment horizontal="center"/>
    </xf>
    <xf numFmtId="0" fontId="102" fillId="0" borderId="0" xfId="0" applyFont="1" applyAlignment="1">
      <alignment horizontal="left" indent="7"/>
    </xf>
    <xf numFmtId="0" fontId="103" fillId="0" borderId="0" xfId="0" applyFont="1" applyAlignment="1">
      <alignment horizontal="left" indent="7"/>
    </xf>
    <xf numFmtId="0" fontId="104" fillId="0" borderId="0" xfId="0" applyFont="1" applyAlignment="1"/>
    <xf numFmtId="0" fontId="103" fillId="0" borderId="0" xfId="0" applyFont="1" applyAlignment="1">
      <alignment horizontal="left" indent="6"/>
    </xf>
    <xf numFmtId="0" fontId="2" fillId="0" borderId="0" xfId="0" applyFont="1" applyAlignment="1">
      <alignment horizontal="center"/>
    </xf>
    <xf numFmtId="0" fontId="1" fillId="0" borderId="0" xfId="0" applyFont="1" applyAlignment="1">
      <alignment horizontal="center"/>
    </xf>
    <xf numFmtId="17" fontId="5" fillId="0" borderId="0" xfId="0" quotePrefix="1" applyNumberFormat="1" applyFont="1" applyAlignment="1">
      <alignment horizontal="center"/>
    </xf>
    <xf numFmtId="3" fontId="1" fillId="5" borderId="19" xfId="0" applyNumberFormat="1" applyFont="1" applyFill="1" applyBorder="1" applyAlignment="1">
      <alignment horizontal="right" indent="1"/>
    </xf>
    <xf numFmtId="3" fontId="1" fillId="5" borderId="23" xfId="0" applyNumberFormat="1" applyFont="1" applyFill="1" applyBorder="1" applyAlignment="1">
      <alignment horizontal="right" indent="1"/>
    </xf>
    <xf numFmtId="164" fontId="1" fillId="6" borderId="0" xfId="0" applyNumberFormat="1" applyFont="1" applyFill="1" applyAlignment="1">
      <alignment horizontal="right" indent="1"/>
    </xf>
    <xf numFmtId="164" fontId="1" fillId="4" borderId="0" xfId="0" applyNumberFormat="1" applyFont="1" applyFill="1" applyAlignment="1">
      <alignment horizontal="right" indent="1"/>
    </xf>
    <xf numFmtId="3" fontId="1" fillId="2" borderId="0" xfId="0" applyNumberFormat="1" applyFont="1" applyFill="1" applyBorder="1" applyAlignment="1">
      <alignment horizontal="right" indent="1"/>
    </xf>
    <xf numFmtId="164" fontId="1" fillId="2" borderId="0" xfId="0" applyNumberFormat="1" applyFont="1" applyFill="1" applyBorder="1" applyAlignment="1">
      <alignment horizontal="right" indent="1"/>
    </xf>
    <xf numFmtId="0" fontId="1" fillId="0" borderId="4" xfId="0" applyFont="1" applyBorder="1" applyAlignment="1" applyProtection="1">
      <alignment horizontal="center"/>
      <protection locked="0"/>
    </xf>
    <xf numFmtId="3" fontId="1" fillId="0" borderId="4" xfId="0" applyNumberFormat="1" applyFont="1" applyBorder="1" applyAlignment="1" applyProtection="1">
      <alignment horizontal="center"/>
      <protection locked="0"/>
    </xf>
    <xf numFmtId="0" fontId="3"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48" fillId="7" borderId="35" xfId="0" applyFont="1" applyFill="1" applyBorder="1"/>
    <xf numFmtId="3" fontId="48" fillId="7" borderId="35" xfId="0" applyNumberFormat="1" applyFont="1" applyFill="1" applyBorder="1" applyAlignment="1">
      <alignment horizontal="right" indent="1"/>
    </xf>
    <xf numFmtId="3" fontId="45" fillId="7" borderId="35" xfId="0" applyNumberFormat="1" applyFont="1" applyFill="1" applyBorder="1" applyAlignment="1">
      <alignment horizontal="right" indent="1"/>
    </xf>
    <xf numFmtId="0" fontId="98" fillId="0" borderId="0" xfId="0" applyFont="1"/>
    <xf numFmtId="3" fontId="98" fillId="0" borderId="0" xfId="0" applyNumberFormat="1" applyFont="1" applyAlignment="1">
      <alignment horizontal="right" indent="1"/>
    </xf>
    <xf numFmtId="0" fontId="98" fillId="7" borderId="0" xfId="0" applyFont="1" applyFill="1"/>
    <xf numFmtId="3" fontId="98" fillId="7" borderId="0" xfId="0" applyNumberFormat="1" applyFont="1" applyFill="1" applyAlignment="1">
      <alignment horizontal="right" indent="1"/>
    </xf>
    <xf numFmtId="3" fontId="46" fillId="7" borderId="0" xfId="0" applyNumberFormat="1" applyFont="1" applyFill="1" applyAlignment="1">
      <alignment horizontal="right" indent="1"/>
    </xf>
    <xf numFmtId="0" fontId="48" fillId="7" borderId="0" xfId="0" applyFont="1" applyFill="1"/>
    <xf numFmtId="3" fontId="48" fillId="7" borderId="0" xfId="0" applyNumberFormat="1" applyFont="1" applyFill="1" applyAlignment="1">
      <alignment horizontal="right" indent="1"/>
    </xf>
    <xf numFmtId="3" fontId="45" fillId="7" borderId="0" xfId="0" applyNumberFormat="1" applyFont="1" applyFill="1" applyAlignment="1">
      <alignment horizontal="right" indent="1"/>
    </xf>
    <xf numFmtId="0" fontId="98" fillId="7" borderId="0" xfId="0" quotePrefix="1" applyFont="1" applyFill="1"/>
    <xf numFmtId="0" fontId="48" fillId="0" borderId="0" xfId="0" applyFont="1"/>
    <xf numFmtId="3" fontId="48" fillId="0" borderId="0" xfId="0" applyNumberFormat="1" applyFont="1" applyAlignment="1">
      <alignment horizontal="right" indent="1"/>
    </xf>
    <xf numFmtId="3" fontId="45" fillId="0" borderId="0" xfId="0" applyNumberFormat="1" applyFont="1" applyAlignment="1">
      <alignment horizontal="right" indent="1"/>
    </xf>
    <xf numFmtId="0" fontId="98" fillId="0" borderId="0" xfId="0" applyFont="1" applyBorder="1"/>
    <xf numFmtId="3" fontId="98" fillId="0" borderId="0" xfId="0" applyNumberFormat="1" applyFont="1" applyBorder="1" applyAlignment="1">
      <alignment horizontal="right" indent="1"/>
    </xf>
    <xf numFmtId="0" fontId="98" fillId="7" borderId="0" xfId="0" applyFont="1" applyFill="1" applyBorder="1"/>
    <xf numFmtId="3" fontId="98" fillId="7" borderId="0" xfId="0" applyNumberFormat="1" applyFont="1" applyFill="1" applyBorder="1" applyAlignment="1">
      <alignment horizontal="right" indent="1"/>
    </xf>
    <xf numFmtId="3" fontId="46" fillId="7" borderId="0" xfId="0" applyNumberFormat="1" applyFont="1" applyFill="1" applyBorder="1" applyAlignment="1">
      <alignment horizontal="right" indent="1"/>
    </xf>
    <xf numFmtId="0" fontId="48" fillId="0" borderId="0" xfId="0" applyFont="1" applyBorder="1"/>
    <xf numFmtId="3" fontId="48" fillId="0" borderId="0" xfId="0" applyNumberFormat="1" applyFont="1" applyBorder="1" applyAlignment="1">
      <alignment horizontal="right" indent="1"/>
    </xf>
    <xf numFmtId="3" fontId="45" fillId="0" borderId="0" xfId="0" applyNumberFormat="1" applyFont="1" applyBorder="1" applyAlignment="1">
      <alignment horizontal="right" indent="1"/>
    </xf>
    <xf numFmtId="0" fontId="48" fillId="7" borderId="0" xfId="0" applyFont="1" applyFill="1" applyBorder="1"/>
    <xf numFmtId="3" fontId="48" fillId="7" borderId="0" xfId="0" applyNumberFormat="1" applyFont="1" applyFill="1" applyBorder="1" applyAlignment="1">
      <alignment horizontal="right" indent="1"/>
    </xf>
    <xf numFmtId="3" fontId="45" fillId="7" borderId="0" xfId="0" applyNumberFormat="1" applyFont="1" applyFill="1" applyBorder="1" applyAlignment="1">
      <alignment horizontal="right" indent="1"/>
    </xf>
    <xf numFmtId="0" fontId="98" fillId="10" borderId="0" xfId="0" applyFont="1" applyFill="1"/>
    <xf numFmtId="166" fontId="6" fillId="0" borderId="0" xfId="0" applyNumberFormat="1" applyFont="1"/>
    <xf numFmtId="164" fontId="48" fillId="7" borderId="35" xfId="0" applyNumberFormat="1" applyFont="1" applyFill="1" applyBorder="1" applyAlignment="1">
      <alignment horizontal="right" indent="1"/>
    </xf>
    <xf numFmtId="164" fontId="45" fillId="7" borderId="35" xfId="0" applyNumberFormat="1" applyFont="1" applyFill="1" applyBorder="1" applyAlignment="1">
      <alignment horizontal="right" indent="1"/>
    </xf>
    <xf numFmtId="164" fontId="98" fillId="0" borderId="0" xfId="0" applyNumberFormat="1" applyFont="1" applyAlignment="1">
      <alignment horizontal="right" indent="1"/>
    </xf>
    <xf numFmtId="164" fontId="98" fillId="7" borderId="0" xfId="0" applyNumberFormat="1" applyFont="1" applyFill="1" applyAlignment="1">
      <alignment horizontal="right" indent="1"/>
    </xf>
    <xf numFmtId="164" fontId="46" fillId="7" borderId="0" xfId="0" applyNumberFormat="1" applyFont="1" applyFill="1" applyAlignment="1">
      <alignment horizontal="right" indent="1"/>
    </xf>
    <xf numFmtId="164" fontId="48" fillId="7" borderId="0" xfId="0" applyNumberFormat="1" applyFont="1" applyFill="1" applyAlignment="1">
      <alignment horizontal="right" indent="1"/>
    </xf>
    <xf numFmtId="164" fontId="45" fillId="7" borderId="0" xfId="0" applyNumberFormat="1" applyFont="1" applyFill="1" applyAlignment="1">
      <alignment horizontal="right" indent="1"/>
    </xf>
    <xf numFmtId="164" fontId="48" fillId="0" borderId="0" xfId="0" applyNumberFormat="1" applyFont="1" applyAlignment="1">
      <alignment horizontal="right" indent="1"/>
    </xf>
    <xf numFmtId="164" fontId="45" fillId="0" borderId="0" xfId="0" applyNumberFormat="1" applyFont="1" applyAlignment="1">
      <alignment horizontal="right" indent="1"/>
    </xf>
    <xf numFmtId="164" fontId="98" fillId="0" borderId="0" xfId="0" applyNumberFormat="1" applyFont="1" applyBorder="1" applyAlignment="1">
      <alignment horizontal="right" indent="1"/>
    </xf>
    <xf numFmtId="164" fontId="46" fillId="0" borderId="0" xfId="0" applyNumberFormat="1" applyFont="1" applyBorder="1" applyAlignment="1">
      <alignment horizontal="right" indent="1"/>
    </xf>
    <xf numFmtId="164" fontId="98" fillId="7" borderId="0" xfId="0" applyNumberFormat="1" applyFont="1" applyFill="1" applyBorder="1" applyAlignment="1">
      <alignment horizontal="right" indent="1"/>
    </xf>
    <xf numFmtId="164" fontId="46" fillId="7" borderId="0" xfId="0" applyNumberFormat="1" applyFont="1" applyFill="1" applyBorder="1" applyAlignment="1">
      <alignment horizontal="right" indent="1"/>
    </xf>
    <xf numFmtId="164" fontId="48" fillId="0" borderId="0" xfId="0" applyNumberFormat="1" applyFont="1" applyBorder="1" applyAlignment="1">
      <alignment horizontal="right" indent="1"/>
    </xf>
    <xf numFmtId="164" fontId="45" fillId="0" borderId="0" xfId="0" applyNumberFormat="1" applyFont="1" applyBorder="1" applyAlignment="1">
      <alignment horizontal="right" indent="1"/>
    </xf>
    <xf numFmtId="164" fontId="48" fillId="7" borderId="0" xfId="0" applyNumberFormat="1" applyFont="1" applyFill="1" applyBorder="1" applyAlignment="1">
      <alignment horizontal="right" indent="1"/>
    </xf>
    <xf numFmtId="164" fontId="45" fillId="7" borderId="0" xfId="0" applyNumberFormat="1" applyFont="1" applyFill="1" applyBorder="1" applyAlignment="1">
      <alignment horizontal="right" indent="1"/>
    </xf>
    <xf numFmtId="2" fontId="73" fillId="3" borderId="0" xfId="1" applyNumberFormat="1" applyFont="1" applyFill="1" applyBorder="1" applyAlignment="1" applyProtection="1">
      <alignment vertical="top"/>
    </xf>
    <xf numFmtId="3" fontId="5" fillId="0" borderId="0" xfId="0" applyNumberFormat="1" applyFont="1"/>
    <xf numFmtId="3" fontId="1" fillId="5" borderId="42" xfId="0" applyNumberFormat="1" applyFont="1" applyFill="1" applyBorder="1" applyAlignment="1">
      <alignment horizontal="right" indent="1"/>
    </xf>
    <xf numFmtId="0" fontId="5" fillId="0" borderId="43" xfId="0" applyFont="1" applyBorder="1" applyAlignment="1">
      <alignment horizontal="center"/>
    </xf>
    <xf numFmtId="0" fontId="5" fillId="0" borderId="17" xfId="0" applyFont="1" applyBorder="1" applyAlignment="1">
      <alignment horizontal="center"/>
    </xf>
    <xf numFmtId="3" fontId="5" fillId="0" borderId="44" xfId="0" applyNumberFormat="1" applyFont="1" applyBorder="1" applyAlignment="1">
      <alignment horizontal="center" vertical="center" wrapText="1"/>
    </xf>
    <xf numFmtId="0" fontId="1" fillId="0" borderId="45" xfId="0" applyFont="1" applyBorder="1"/>
    <xf numFmtId="0" fontId="1" fillId="0" borderId="46" xfId="0" applyFont="1" applyBorder="1"/>
    <xf numFmtId="0" fontId="1" fillId="0" borderId="47" xfId="0" applyFont="1" applyBorder="1"/>
    <xf numFmtId="0" fontId="1" fillId="5" borderId="46" xfId="0" applyFont="1" applyFill="1" applyBorder="1"/>
    <xf numFmtId="0" fontId="1" fillId="4" borderId="46" xfId="0" applyFont="1" applyFill="1" applyBorder="1"/>
    <xf numFmtId="0" fontId="0" fillId="0" borderId="46" xfId="0" applyFill="1" applyBorder="1"/>
    <xf numFmtId="0" fontId="0" fillId="5" borderId="46" xfId="0" applyFill="1" applyBorder="1"/>
    <xf numFmtId="0" fontId="1" fillId="4" borderId="46" xfId="6" applyFont="1" applyFill="1" applyBorder="1"/>
    <xf numFmtId="0" fontId="1" fillId="5" borderId="46" xfId="6" applyFont="1" applyFill="1" applyBorder="1"/>
    <xf numFmtId="0" fontId="5" fillId="0" borderId="48" xfId="0" applyFont="1" applyBorder="1"/>
    <xf numFmtId="0" fontId="5" fillId="0" borderId="48" xfId="6" applyFont="1" applyFill="1" applyBorder="1"/>
    <xf numFmtId="0" fontId="5" fillId="0" borderId="49" xfId="6" applyFont="1" applyFill="1" applyBorder="1"/>
    <xf numFmtId="3" fontId="1" fillId="11" borderId="0" xfId="0" quotePrefix="1" applyNumberFormat="1" applyFont="1" applyFill="1" applyBorder="1" applyAlignment="1">
      <alignment horizontal="right" indent="1"/>
    </xf>
    <xf numFmtId="3" fontId="3" fillId="11" borderId="0" xfId="0" applyNumberFormat="1" applyFont="1" applyFill="1" applyAlignment="1">
      <alignment horizontal="right" indent="1"/>
    </xf>
    <xf numFmtId="3" fontId="46" fillId="11" borderId="0" xfId="0" applyNumberFormat="1" applyFont="1" applyFill="1" applyAlignment="1">
      <alignment horizontal="right" indent="1"/>
    </xf>
    <xf numFmtId="3" fontId="3" fillId="11" borderId="0" xfId="0" quotePrefix="1" applyNumberFormat="1" applyFont="1" applyFill="1" applyBorder="1" applyAlignment="1">
      <alignment horizontal="right" indent="1"/>
    </xf>
    <xf numFmtId="0" fontId="5" fillId="11" borderId="3" xfId="0" applyFont="1" applyFill="1" applyBorder="1"/>
    <xf numFmtId="3" fontId="1" fillId="11" borderId="3" xfId="0" applyNumberFormat="1" applyFont="1" applyFill="1" applyBorder="1" applyAlignment="1">
      <alignment horizontal="right" indent="1"/>
    </xf>
    <xf numFmtId="3" fontId="3" fillId="11" borderId="3" xfId="0" applyNumberFormat="1" applyFont="1" applyFill="1" applyBorder="1" applyAlignment="1">
      <alignment horizontal="right" indent="1"/>
    </xf>
    <xf numFmtId="0" fontId="1" fillId="11" borderId="0" xfId="0" applyFont="1" applyFill="1"/>
    <xf numFmtId="3" fontId="46" fillId="11" borderId="3" xfId="0" applyNumberFormat="1" applyFont="1" applyFill="1" applyBorder="1" applyAlignment="1">
      <alignment horizontal="right" indent="1"/>
    </xf>
    <xf numFmtId="3" fontId="0" fillId="6" borderId="0" xfId="0" quotePrefix="1" applyNumberFormat="1" applyFill="1" applyAlignment="1">
      <alignment horizontal="right" indent="1"/>
    </xf>
    <xf numFmtId="164" fontId="46" fillId="6" borderId="0" xfId="0" quotePrefix="1" applyNumberFormat="1" applyFont="1" applyFill="1" applyAlignment="1">
      <alignment horizontal="right" indent="1"/>
    </xf>
    <xf numFmtId="3" fontId="4" fillId="0" borderId="0" xfId="0" applyNumberFormat="1" applyFont="1" applyFill="1" applyAlignment="1">
      <alignment horizontal="right" indent="1"/>
    </xf>
    <xf numFmtId="164" fontId="4" fillId="0" borderId="2" xfId="0" applyNumberFormat="1" applyFont="1" applyFill="1" applyBorder="1" applyAlignment="1">
      <alignment horizontal="right" indent="1"/>
    </xf>
    <xf numFmtId="3" fontId="1" fillId="5" borderId="0" xfId="0" quotePrefix="1" applyNumberFormat="1" applyFont="1" applyFill="1" applyAlignment="1">
      <alignment horizontal="right" indent="1"/>
    </xf>
    <xf numFmtId="0" fontId="1" fillId="0" borderId="0" xfId="0" applyFont="1" applyAlignment="1">
      <alignment horizontal="left"/>
    </xf>
    <xf numFmtId="3" fontId="67" fillId="0" borderId="0" xfId="0" quotePrefix="1" applyNumberFormat="1" applyFont="1" applyAlignment="1">
      <alignment horizontal="right" indent="1"/>
    </xf>
    <xf numFmtId="170" fontId="87" fillId="0" borderId="0" xfId="0" quotePrefix="1" applyNumberFormat="1" applyFont="1" applyAlignment="1">
      <alignment horizontal="right" indent="1"/>
    </xf>
    <xf numFmtId="170" fontId="87" fillId="7" borderId="0" xfId="0" quotePrefix="1" applyNumberFormat="1" applyFont="1" applyFill="1" applyBorder="1" applyAlignment="1">
      <alignment horizontal="right" indent="1"/>
    </xf>
    <xf numFmtId="170" fontId="89" fillId="0" borderId="0" xfId="0" quotePrefix="1" applyNumberFormat="1" applyFont="1" applyBorder="1" applyAlignment="1">
      <alignment horizontal="right" indent="1"/>
    </xf>
    <xf numFmtId="0" fontId="1" fillId="0" borderId="0" xfId="0" applyFont="1" applyAlignment="1">
      <alignment horizontal="left"/>
    </xf>
    <xf numFmtId="0" fontId="67" fillId="2" borderId="0" xfId="0" quotePrefix="1" applyFont="1" applyFill="1" applyBorder="1"/>
    <xf numFmtId="0" fontId="67" fillId="0" borderId="0" xfId="0" quotePrefix="1" applyFont="1" applyFill="1" applyBorder="1"/>
    <xf numFmtId="0" fontId="94" fillId="4" borderId="0" xfId="0" applyFont="1" applyFill="1" applyBorder="1"/>
    <xf numFmtId="0" fontId="84" fillId="4" borderId="0" xfId="0" applyFont="1" applyFill="1" applyAlignment="1">
      <alignment horizontal="right" indent="1"/>
    </xf>
    <xf numFmtId="0" fontId="67" fillId="6" borderId="0" xfId="0" quotePrefix="1" applyFont="1" applyFill="1" applyBorder="1" applyAlignment="1"/>
    <xf numFmtId="3" fontId="67" fillId="6" borderId="0" xfId="0" applyNumberFormat="1" applyFont="1" applyFill="1" applyAlignment="1">
      <alignment horizontal="right" indent="1"/>
    </xf>
    <xf numFmtId="3" fontId="89" fillId="6" borderId="0" xfId="0" applyNumberFormat="1" applyFont="1" applyFill="1" applyAlignment="1">
      <alignment horizontal="right" indent="1"/>
    </xf>
    <xf numFmtId="3" fontId="84" fillId="6" borderId="0" xfId="0" applyNumberFormat="1" applyFont="1" applyFill="1" applyAlignment="1">
      <alignment horizontal="right" indent="1"/>
    </xf>
    <xf numFmtId="0" fontId="67" fillId="4" borderId="0" xfId="0" quotePrefix="1" applyFont="1" applyFill="1" applyBorder="1" applyAlignment="1"/>
    <xf numFmtId="3" fontId="67" fillId="4" borderId="0" xfId="0" applyNumberFormat="1" applyFont="1" applyFill="1" applyAlignment="1">
      <alignment horizontal="right" indent="1"/>
    </xf>
    <xf numFmtId="3" fontId="89" fillId="4" borderId="0" xfId="0" applyNumberFormat="1" applyFont="1" applyFill="1" applyAlignment="1">
      <alignment horizontal="right" indent="1"/>
    </xf>
    <xf numFmtId="3" fontId="84" fillId="4" borderId="0" xfId="0" applyNumberFormat="1" applyFont="1" applyFill="1" applyAlignment="1">
      <alignment horizontal="right" indent="1"/>
    </xf>
    <xf numFmtId="0" fontId="67" fillId="4" borderId="2" xfId="0" quotePrefix="1" applyNumberFormat="1" applyFont="1" applyFill="1" applyBorder="1" applyAlignment="1">
      <alignment wrapText="1"/>
    </xf>
    <xf numFmtId="3" fontId="67" fillId="4" borderId="2" xfId="0" applyNumberFormat="1" applyFont="1" applyFill="1" applyBorder="1" applyAlignment="1">
      <alignment horizontal="right" indent="1"/>
    </xf>
    <xf numFmtId="3" fontId="67" fillId="4" borderId="2" xfId="0" quotePrefix="1" applyNumberFormat="1" applyFont="1" applyFill="1" applyBorder="1" applyAlignment="1">
      <alignment horizontal="right" indent="1"/>
    </xf>
    <xf numFmtId="3" fontId="89" fillId="4" borderId="2" xfId="0" applyNumberFormat="1" applyFont="1" applyFill="1" applyBorder="1" applyAlignment="1">
      <alignment horizontal="right" indent="1"/>
    </xf>
    <xf numFmtId="3" fontId="84" fillId="4" borderId="2" xfId="0" applyNumberFormat="1" applyFont="1" applyFill="1" applyBorder="1" applyAlignment="1">
      <alignment horizontal="right" indent="1"/>
    </xf>
    <xf numFmtId="0" fontId="67" fillId="6" borderId="0" xfId="0" quotePrefix="1" applyFont="1" applyFill="1" applyBorder="1" applyAlignment="1">
      <alignment wrapText="1"/>
    </xf>
    <xf numFmtId="3" fontId="67" fillId="6" borderId="0" xfId="0" quotePrefix="1" applyNumberFormat="1" applyFont="1" applyFill="1" applyAlignment="1">
      <alignment horizontal="right" indent="1"/>
    </xf>
    <xf numFmtId="165" fontId="67" fillId="6" borderId="0" xfId="0" applyNumberFormat="1" applyFont="1" applyFill="1" applyAlignment="1">
      <alignment horizontal="right" indent="1"/>
    </xf>
    <xf numFmtId="165" fontId="89" fillId="6" borderId="0" xfId="0" applyNumberFormat="1" applyFont="1" applyFill="1" applyAlignment="1">
      <alignment horizontal="right" indent="1"/>
    </xf>
    <xf numFmtId="165" fontId="84" fillId="6" borderId="0" xfId="0" applyNumberFormat="1" applyFont="1" applyFill="1" applyAlignment="1">
      <alignment horizontal="right" indent="1"/>
    </xf>
    <xf numFmtId="165" fontId="67" fillId="4" borderId="0" xfId="0" applyNumberFormat="1" applyFont="1" applyFill="1" applyAlignment="1">
      <alignment horizontal="right" indent="1"/>
    </xf>
    <xf numFmtId="165" fontId="89" fillId="4" borderId="0" xfId="0" applyNumberFormat="1" applyFont="1" applyFill="1" applyAlignment="1">
      <alignment horizontal="right" indent="1"/>
    </xf>
    <xf numFmtId="165" fontId="84" fillId="4" borderId="0" xfId="0" applyNumberFormat="1" applyFont="1" applyFill="1" applyAlignment="1">
      <alignment horizontal="right" indent="1"/>
    </xf>
    <xf numFmtId="165" fontId="67" fillId="6" borderId="0" xfId="0" quotePrefix="1" applyNumberFormat="1" applyFont="1" applyFill="1" applyAlignment="1">
      <alignment horizontal="right" indent="1"/>
    </xf>
    <xf numFmtId="165" fontId="67" fillId="4" borderId="2" xfId="0" applyNumberFormat="1" applyFont="1" applyFill="1" applyBorder="1" applyAlignment="1">
      <alignment horizontal="right" indent="1"/>
    </xf>
    <xf numFmtId="165" fontId="67" fillId="4" borderId="2" xfId="0" quotePrefix="1" applyNumberFormat="1" applyFont="1" applyFill="1" applyBorder="1" applyAlignment="1">
      <alignment horizontal="right" indent="1"/>
    </xf>
    <xf numFmtId="165" fontId="89" fillId="4" borderId="2" xfId="0" applyNumberFormat="1" applyFont="1" applyFill="1" applyBorder="1" applyAlignment="1">
      <alignment horizontal="right" indent="1"/>
    </xf>
    <xf numFmtId="165" fontId="84" fillId="4" borderId="2" xfId="0" applyNumberFormat="1" applyFont="1" applyFill="1" applyBorder="1" applyAlignment="1">
      <alignment horizontal="right" indent="1"/>
    </xf>
    <xf numFmtId="165" fontId="67" fillId="2" borderId="0" xfId="0" applyNumberFormat="1" applyFont="1" applyFill="1" applyAlignment="1">
      <alignment horizontal="right" indent="1"/>
    </xf>
    <xf numFmtId="165" fontId="89" fillId="2" borderId="0" xfId="0" applyNumberFormat="1" applyFont="1" applyFill="1" applyAlignment="1">
      <alignment horizontal="right" indent="1"/>
    </xf>
    <xf numFmtId="165" fontId="84" fillId="2" borderId="0" xfId="0" applyNumberFormat="1" applyFont="1" applyFill="1" applyAlignment="1">
      <alignment horizontal="right" indent="1"/>
    </xf>
    <xf numFmtId="165" fontId="67" fillId="0" borderId="0" xfId="0" applyNumberFormat="1" applyFont="1" applyFill="1" applyAlignment="1">
      <alignment horizontal="right" indent="1"/>
    </xf>
    <xf numFmtId="165" fontId="89" fillId="0" borderId="0" xfId="0" applyNumberFormat="1" applyFont="1" applyFill="1" applyAlignment="1">
      <alignment horizontal="right" indent="1"/>
    </xf>
    <xf numFmtId="165" fontId="84" fillId="0" borderId="0" xfId="0" applyNumberFormat="1" applyFont="1" applyFill="1" applyAlignment="1">
      <alignment horizontal="right" indent="1"/>
    </xf>
    <xf numFmtId="166" fontId="67" fillId="4" borderId="0" xfId="0" applyNumberFormat="1" applyFont="1" applyFill="1" applyAlignment="1">
      <alignment horizontal="right" indent="1"/>
    </xf>
    <xf numFmtId="166" fontId="89" fillId="4" borderId="0" xfId="0" applyNumberFormat="1" applyFont="1" applyFill="1" applyAlignment="1">
      <alignment horizontal="right" indent="1"/>
    </xf>
    <xf numFmtId="166" fontId="84" fillId="4" borderId="0" xfId="0" applyNumberFormat="1" applyFont="1" applyFill="1" applyAlignment="1">
      <alignment horizontal="right" indent="1"/>
    </xf>
    <xf numFmtId="166" fontId="67" fillId="6" borderId="0" xfId="0" applyNumberFormat="1" applyFont="1" applyFill="1" applyAlignment="1">
      <alignment horizontal="right" indent="1"/>
    </xf>
    <xf numFmtId="166" fontId="89" fillId="6" borderId="0" xfId="0" applyNumberFormat="1" applyFont="1" applyFill="1" applyAlignment="1">
      <alignment horizontal="right" indent="1"/>
    </xf>
    <xf numFmtId="166" fontId="84" fillId="6" borderId="0" xfId="0" applyNumberFormat="1" applyFont="1" applyFill="1" applyAlignment="1">
      <alignment horizontal="right" indent="1"/>
    </xf>
    <xf numFmtId="166" fontId="67" fillId="6" borderId="0" xfId="0" quotePrefix="1" applyNumberFormat="1" applyFont="1" applyFill="1" applyAlignment="1">
      <alignment horizontal="right" indent="1"/>
    </xf>
    <xf numFmtId="166" fontId="67" fillId="4" borderId="2" xfId="0" applyNumberFormat="1" applyFont="1" applyFill="1" applyBorder="1" applyAlignment="1">
      <alignment horizontal="right" indent="1"/>
    </xf>
    <xf numFmtId="166" fontId="67" fillId="4" borderId="2" xfId="0" quotePrefix="1" applyNumberFormat="1" applyFont="1" applyFill="1" applyBorder="1" applyAlignment="1">
      <alignment horizontal="right" indent="1"/>
    </xf>
    <xf numFmtId="166" fontId="89" fillId="4" borderId="2" xfId="0" applyNumberFormat="1" applyFont="1" applyFill="1" applyBorder="1" applyAlignment="1">
      <alignment horizontal="right" indent="1"/>
    </xf>
    <xf numFmtId="166" fontId="84" fillId="4" borderId="2" xfId="0" applyNumberFormat="1" applyFont="1" applyFill="1" applyBorder="1" applyAlignment="1">
      <alignment horizontal="right" indent="1"/>
    </xf>
    <xf numFmtId="166" fontId="1" fillId="0" borderId="0" xfId="0" applyNumberFormat="1" applyFont="1" applyFill="1"/>
    <xf numFmtId="1" fontId="85" fillId="0" borderId="0" xfId="0" applyNumberFormat="1" applyFont="1" applyFill="1" applyAlignment="1">
      <alignment horizontal="right" indent="1"/>
    </xf>
    <xf numFmtId="1" fontId="88" fillId="0" borderId="0" xfId="0" applyNumberFormat="1" applyFont="1" applyFill="1" applyAlignment="1">
      <alignment horizontal="right" indent="1"/>
    </xf>
    <xf numFmtId="1" fontId="84" fillId="0" borderId="0" xfId="0" applyNumberFormat="1" applyFont="1" applyFill="1" applyAlignment="1">
      <alignment horizontal="right" indent="1"/>
    </xf>
    <xf numFmtId="1" fontId="85" fillId="11" borderId="3" xfId="0" applyNumberFormat="1" applyFont="1" applyFill="1" applyBorder="1" applyAlignment="1">
      <alignment horizontal="right" indent="1"/>
    </xf>
    <xf numFmtId="1" fontId="88" fillId="11" borderId="3" xfId="0" applyNumberFormat="1" applyFont="1" applyFill="1" applyBorder="1" applyAlignment="1">
      <alignment horizontal="right" indent="1"/>
    </xf>
    <xf numFmtId="1" fontId="84" fillId="11" borderId="3" xfId="0" applyNumberFormat="1" applyFont="1" applyFill="1" applyBorder="1" applyAlignment="1">
      <alignment horizontal="right" indent="1"/>
    </xf>
    <xf numFmtId="1" fontId="85" fillId="0" borderId="0" xfId="0" applyNumberFormat="1" applyFont="1" applyBorder="1" applyAlignment="1">
      <alignment horizontal="right" indent="1"/>
    </xf>
    <xf numFmtId="1" fontId="88" fillId="0" borderId="0" xfId="0" applyNumberFormat="1" applyFont="1" applyBorder="1" applyAlignment="1">
      <alignment horizontal="right" indent="1"/>
    </xf>
    <xf numFmtId="1" fontId="84" fillId="0" borderId="0" xfId="0" applyNumberFormat="1" applyFont="1" applyBorder="1" applyAlignment="1">
      <alignment horizontal="right" indent="1"/>
    </xf>
    <xf numFmtId="1" fontId="67" fillId="2" borderId="0" xfId="0" applyNumberFormat="1" applyFont="1" applyFill="1" applyAlignment="1">
      <alignment horizontal="right" indent="1"/>
    </xf>
    <xf numFmtId="1" fontId="89" fillId="2" borderId="0" xfId="0" applyNumberFormat="1" applyFont="1" applyFill="1" applyAlignment="1">
      <alignment horizontal="right" indent="1"/>
    </xf>
    <xf numFmtId="1" fontId="84" fillId="2" borderId="0" xfId="0" applyNumberFormat="1" applyFont="1" applyFill="1" applyAlignment="1">
      <alignment horizontal="right" indent="1"/>
    </xf>
    <xf numFmtId="1" fontId="67" fillId="0" borderId="0" xfId="0" applyNumberFormat="1" applyFont="1" applyFill="1" applyAlignment="1">
      <alignment horizontal="right" indent="1"/>
    </xf>
    <xf numFmtId="1" fontId="89" fillId="0" borderId="0" xfId="0" applyNumberFormat="1" applyFont="1" applyFill="1" applyAlignment="1">
      <alignment horizontal="right" indent="1"/>
    </xf>
    <xf numFmtId="0" fontId="1" fillId="0" borderId="0" xfId="0" applyFont="1" applyAlignment="1">
      <alignment horizontal="left"/>
    </xf>
    <xf numFmtId="173" fontId="0" fillId="0" borderId="0" xfId="0" applyNumberFormat="1" applyBorder="1"/>
    <xf numFmtId="173" fontId="0" fillId="0" borderId="0" xfId="0" applyNumberFormat="1"/>
    <xf numFmtId="173" fontId="1" fillId="0" borderId="0" xfId="0" applyNumberFormat="1" applyFont="1"/>
    <xf numFmtId="165" fontId="1" fillId="2" borderId="0" xfId="0" quotePrefix="1" applyNumberFormat="1" applyFont="1" applyFill="1" applyBorder="1" applyAlignment="1">
      <alignment horizontal="right" indent="1"/>
    </xf>
    <xf numFmtId="165" fontId="1" fillId="0" borderId="0" xfId="0" quotePrefix="1" applyNumberFormat="1" applyFont="1" applyFill="1" applyBorder="1" applyAlignment="1">
      <alignment horizontal="right" indent="1"/>
    </xf>
    <xf numFmtId="3" fontId="1" fillId="5" borderId="30" xfId="0" applyNumberFormat="1" applyFont="1" applyFill="1" applyBorder="1" applyAlignment="1">
      <alignment horizontal="right" indent="1"/>
    </xf>
    <xf numFmtId="3" fontId="1" fillId="5" borderId="0" xfId="0" applyNumberFormat="1" applyFont="1" applyFill="1" applyAlignment="1">
      <alignment horizontal="right" indent="1"/>
    </xf>
    <xf numFmtId="165" fontId="0" fillId="5" borderId="0" xfId="0" quotePrefix="1" applyNumberFormat="1" applyFill="1" applyAlignment="1">
      <alignment horizontal="right" indent="1"/>
    </xf>
    <xf numFmtId="165" fontId="46" fillId="5" borderId="0" xfId="0" quotePrefix="1" applyNumberFormat="1" applyFont="1" applyFill="1" applyAlignment="1">
      <alignment horizontal="right" indent="1"/>
    </xf>
    <xf numFmtId="0" fontId="1" fillId="0" borderId="0" xfId="0" applyFont="1" applyAlignment="1">
      <alignment horizontal="left"/>
    </xf>
    <xf numFmtId="0" fontId="1" fillId="0" borderId="0" xfId="0" applyFont="1" applyAlignment="1">
      <alignment horizontal="left"/>
    </xf>
    <xf numFmtId="0" fontId="1" fillId="0" borderId="0" xfId="7" applyFont="1" applyFill="1" applyBorder="1"/>
    <xf numFmtId="170" fontId="0" fillId="0" borderId="0" xfId="0" applyNumberFormat="1"/>
    <xf numFmtId="165" fontId="1" fillId="5" borderId="19" xfId="0" applyNumberFormat="1" applyFont="1" applyFill="1" applyBorder="1" applyAlignment="1">
      <alignment horizontal="right" indent="1"/>
    </xf>
    <xf numFmtId="3" fontId="1" fillId="5" borderId="43" xfId="0" applyNumberFormat="1" applyFont="1" applyFill="1" applyBorder="1" applyAlignment="1">
      <alignment horizontal="right" indent="1"/>
    </xf>
    <xf numFmtId="165" fontId="1" fillId="11" borderId="0" xfId="0" quotePrefix="1" applyNumberFormat="1" applyFont="1" applyFill="1" applyBorder="1" applyAlignment="1">
      <alignment horizontal="right" indent="1"/>
    </xf>
    <xf numFmtId="170" fontId="0" fillId="4" borderId="0" xfId="0" applyNumberFormat="1" applyFill="1"/>
    <xf numFmtId="0" fontId="5" fillId="4" borderId="0" xfId="0" applyFont="1" applyFill="1"/>
    <xf numFmtId="170" fontId="0" fillId="4" borderId="0" xfId="0" applyNumberFormat="1" applyFill="1" applyBorder="1"/>
    <xf numFmtId="0" fontId="1" fillId="4" borderId="0" xfId="0" applyFont="1" applyFill="1" applyBorder="1"/>
    <xf numFmtId="0" fontId="1" fillId="0" borderId="0" xfId="0" applyFont="1" applyAlignment="1">
      <alignment horizontal="justify" vertical="center" wrapText="1"/>
    </xf>
    <xf numFmtId="0" fontId="1" fillId="0" borderId="0" xfId="0" applyFont="1" applyAlignment="1">
      <alignment horizontal="justify"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0" fontId="48" fillId="8" borderId="3" xfId="0" applyFont="1" applyFill="1" applyBorder="1"/>
    <xf numFmtId="3" fontId="48" fillId="8" borderId="3" xfId="0" applyNumberFormat="1" applyFont="1" applyFill="1" applyBorder="1" applyAlignment="1">
      <alignment horizontal="right" indent="1"/>
    </xf>
    <xf numFmtId="164" fontId="48" fillId="8" borderId="3" xfId="0" applyNumberFormat="1" applyFont="1" applyFill="1" applyBorder="1" applyAlignment="1">
      <alignment horizontal="right" indent="1"/>
    </xf>
    <xf numFmtId="0" fontId="108" fillId="0" borderId="0" xfId="0" applyFont="1" applyAlignment="1">
      <alignment horizontal="justify" wrapText="1"/>
    </xf>
    <xf numFmtId="0" fontId="62" fillId="0" borderId="0" xfId="0" applyFont="1" applyAlignment="1">
      <alignment horizontal="justify" wrapText="1"/>
    </xf>
    <xf numFmtId="0" fontId="60" fillId="0" borderId="0" xfId="0" applyFont="1" applyAlignment="1">
      <alignment horizontal="justify" wrapText="1"/>
    </xf>
    <xf numFmtId="0" fontId="81" fillId="3" borderId="0" xfId="3" applyFont="1" applyFill="1" applyBorder="1" applyAlignment="1">
      <alignment vertical="top"/>
    </xf>
    <xf numFmtId="0" fontId="111" fillId="3" borderId="0" xfId="1" applyFont="1" applyFill="1" applyBorder="1" applyAlignment="1" applyProtection="1">
      <alignment vertical="top"/>
    </xf>
    <xf numFmtId="0" fontId="112" fillId="14" borderId="0" xfId="0" applyFont="1" applyFill="1" applyAlignment="1">
      <alignment vertical="top" wrapText="1"/>
    </xf>
    <xf numFmtId="0" fontId="113" fillId="0" borderId="0" xfId="0" applyFont="1" applyAlignment="1">
      <alignment horizontal="left"/>
    </xf>
    <xf numFmtId="174" fontId="0" fillId="0" borderId="0" xfId="0" applyNumberFormat="1"/>
    <xf numFmtId="0" fontId="1" fillId="0" borderId="0" xfId="0" applyFont="1" applyAlignment="1">
      <alignment horizontal="justify" vertical="center" wrapText="1"/>
    </xf>
    <xf numFmtId="0" fontId="98" fillId="6" borderId="0" xfId="0" applyFont="1" applyFill="1"/>
    <xf numFmtId="0" fontId="98" fillId="2" borderId="0" xfId="0" applyFont="1" applyFill="1"/>
    <xf numFmtId="0" fontId="98" fillId="6" borderId="0" xfId="0" applyFont="1" applyFill="1" applyBorder="1"/>
    <xf numFmtId="164" fontId="0" fillId="6" borderId="0" xfId="0" applyNumberFormat="1" applyFill="1" applyBorder="1" applyAlignment="1">
      <alignment horizontal="right" indent="1"/>
    </xf>
    <xf numFmtId="164" fontId="46" fillId="6" borderId="0" xfId="0" applyNumberFormat="1" applyFont="1" applyFill="1" applyBorder="1" applyAlignment="1">
      <alignment horizontal="right" indent="1"/>
    </xf>
    <xf numFmtId="164" fontId="3" fillId="6" borderId="0" xfId="0" applyNumberFormat="1" applyFont="1" applyFill="1" applyBorder="1" applyAlignment="1">
      <alignment horizontal="right" indent="1"/>
    </xf>
    <xf numFmtId="9" fontId="5" fillId="0" borderId="0" xfId="8" applyFont="1" applyBorder="1"/>
    <xf numFmtId="3" fontId="5" fillId="0" borderId="0" xfId="8" applyNumberFormat="1" applyFont="1" applyBorder="1" applyAlignment="1">
      <alignment horizontal="right" indent="1"/>
    </xf>
    <xf numFmtId="3" fontId="45" fillId="0" borderId="0" xfId="8" applyNumberFormat="1" applyFont="1" applyBorder="1" applyAlignment="1">
      <alignment horizontal="right" indent="1"/>
    </xf>
    <xf numFmtId="3" fontId="4" fillId="0" borderId="0" xfId="8" applyNumberFormat="1" applyFont="1" applyBorder="1" applyAlignment="1">
      <alignment horizontal="right" indent="1"/>
    </xf>
    <xf numFmtId="0" fontId="11" fillId="2" borderId="0" xfId="0" applyFont="1" applyFill="1" applyBorder="1"/>
    <xf numFmtId="164" fontId="5" fillId="0" borderId="0" xfId="0" applyNumberFormat="1" applyFont="1" applyAlignment="1">
      <alignment horizontal="right" indent="1"/>
    </xf>
    <xf numFmtId="164" fontId="4" fillId="0" borderId="0" xfId="0" applyNumberFormat="1" applyFont="1" applyAlignment="1">
      <alignment horizontal="right" indent="1"/>
    </xf>
    <xf numFmtId="164" fontId="1" fillId="0" borderId="0" xfId="8" applyNumberFormat="1" applyFont="1" applyBorder="1" applyAlignment="1">
      <alignment horizontal="right" indent="1"/>
    </xf>
    <xf numFmtId="164" fontId="46" fillId="0" borderId="0" xfId="8" applyNumberFormat="1" applyFont="1" applyBorder="1" applyAlignment="1">
      <alignment horizontal="right" indent="1"/>
    </xf>
    <xf numFmtId="164" fontId="3" fillId="0" borderId="0" xfId="8" applyNumberFormat="1" applyFont="1" applyBorder="1" applyAlignment="1">
      <alignment horizontal="right" indent="1"/>
    </xf>
    <xf numFmtId="0" fontId="5" fillId="11" borderId="0" xfId="0" applyFont="1" applyFill="1" applyBorder="1"/>
    <xf numFmtId="164" fontId="5" fillId="11" borderId="0" xfId="8" applyNumberFormat="1" applyFont="1" applyFill="1" applyBorder="1" applyAlignment="1">
      <alignment horizontal="right" indent="1"/>
    </xf>
    <xf numFmtId="164" fontId="45" fillId="11" borderId="0" xfId="8" applyNumberFormat="1" applyFont="1" applyFill="1" applyBorder="1" applyAlignment="1">
      <alignment horizontal="right" indent="1"/>
    </xf>
    <xf numFmtId="164" fontId="4" fillId="11" borderId="0" xfId="8" applyNumberFormat="1" applyFont="1" applyFill="1" applyBorder="1" applyAlignment="1">
      <alignment horizontal="right" indent="1"/>
    </xf>
    <xf numFmtId="3" fontId="46" fillId="2" borderId="0" xfId="0" quotePrefix="1" applyNumberFormat="1" applyFont="1" applyFill="1" applyAlignment="1">
      <alignment horizontal="right" indent="1"/>
    </xf>
    <xf numFmtId="0" fontId="98" fillId="0" borderId="2" xfId="0" applyFont="1" applyBorder="1"/>
    <xf numFmtId="3" fontId="98" fillId="0" borderId="2" xfId="0" applyNumberFormat="1" applyFont="1" applyBorder="1" applyAlignment="1">
      <alignment horizontal="right" indent="1"/>
    </xf>
    <xf numFmtId="0" fontId="48" fillId="7" borderId="3" xfId="0" applyFont="1" applyFill="1" applyBorder="1"/>
    <xf numFmtId="3" fontId="48" fillId="7" borderId="3" xfId="0" applyNumberFormat="1" applyFont="1" applyFill="1" applyBorder="1" applyAlignment="1">
      <alignment horizontal="right" indent="1"/>
    </xf>
    <xf numFmtId="3" fontId="45" fillId="7" borderId="3" xfId="0" applyNumberFormat="1" applyFont="1" applyFill="1" applyBorder="1" applyAlignment="1">
      <alignment horizontal="right" indent="1"/>
    </xf>
    <xf numFmtId="164" fontId="48" fillId="7" borderId="3" xfId="0" applyNumberFormat="1" applyFont="1" applyFill="1" applyBorder="1" applyAlignment="1">
      <alignment horizontal="right" indent="1"/>
    </xf>
    <xf numFmtId="164" fontId="45" fillId="7" borderId="3" xfId="0" applyNumberFormat="1" applyFont="1" applyFill="1" applyBorder="1" applyAlignment="1">
      <alignment horizontal="right" indent="1"/>
    </xf>
    <xf numFmtId="0" fontId="1" fillId="0" borderId="5" xfId="5" applyFont="1" applyBorder="1" applyAlignment="1">
      <alignment horizontal="center"/>
    </xf>
    <xf numFmtId="168" fontId="80" fillId="3" borderId="0" xfId="3" applyNumberFormat="1" applyFont="1" applyFill="1" applyBorder="1" applyAlignment="1">
      <alignment horizontal="left" vertical="top"/>
    </xf>
    <xf numFmtId="0" fontId="81" fillId="3" borderId="0" xfId="3" applyFont="1" applyFill="1" applyBorder="1" applyAlignment="1">
      <alignment horizontal="left"/>
    </xf>
    <xf numFmtId="0" fontId="76" fillId="3" borderId="12" xfId="3" applyFont="1" applyFill="1" applyBorder="1" applyAlignment="1">
      <alignment horizontal="left" vertical="top" wrapText="1"/>
    </xf>
    <xf numFmtId="0" fontId="76" fillId="3" borderId="9" xfId="3" applyFont="1" applyFill="1" applyBorder="1" applyAlignment="1">
      <alignment horizontal="left" vertical="top" wrapText="1"/>
    </xf>
    <xf numFmtId="0" fontId="76" fillId="3" borderId="13" xfId="3" applyFont="1" applyFill="1" applyBorder="1" applyAlignment="1">
      <alignment horizontal="left" vertical="top" wrapText="1"/>
    </xf>
    <xf numFmtId="0" fontId="71" fillId="3" borderId="0" xfId="0" quotePrefix="1" applyFont="1" applyFill="1" applyAlignment="1">
      <alignment horizontal="left"/>
    </xf>
    <xf numFmtId="0" fontId="71" fillId="3" borderId="0" xfId="0" quotePrefix="1" applyFont="1" applyFill="1" applyBorder="1" applyAlignment="1">
      <alignment horizontal="left"/>
    </xf>
    <xf numFmtId="0" fontId="76" fillId="3" borderId="14" xfId="3" applyFont="1" applyFill="1" applyBorder="1" applyAlignment="1">
      <alignment horizontal="left" vertical="top" wrapText="1"/>
    </xf>
    <xf numFmtId="0" fontId="5" fillId="0" borderId="34" xfId="0" applyFont="1" applyBorder="1" applyAlignment="1">
      <alignment horizontal="center"/>
    </xf>
    <xf numFmtId="0" fontId="5" fillId="0" borderId="6" xfId="0" applyFont="1" applyBorder="1" applyAlignment="1">
      <alignment horizontal="center"/>
    </xf>
    <xf numFmtId="0" fontId="5" fillId="0" borderId="21" xfId="0" applyFont="1" applyBorder="1" applyAlignment="1">
      <alignment horizontal="center"/>
    </xf>
    <xf numFmtId="0" fontId="5" fillId="0" borderId="4" xfId="0" applyFont="1" applyBorder="1" applyAlignment="1">
      <alignment horizontal="center"/>
    </xf>
    <xf numFmtId="0" fontId="5" fillId="0" borderId="28" xfId="0" applyFont="1" applyBorder="1" applyAlignment="1">
      <alignment horizontal="center"/>
    </xf>
    <xf numFmtId="0" fontId="1" fillId="0" borderId="0" xfId="0" applyFont="1" applyAlignment="1">
      <alignment horizontal="justify" vertical="center" wrapText="1"/>
    </xf>
    <xf numFmtId="0" fontId="1" fillId="0" borderId="0" xfId="0" applyFont="1" applyAlignment="1">
      <alignment horizontal="justify" wrapText="1"/>
    </xf>
    <xf numFmtId="0" fontId="5" fillId="0" borderId="0" xfId="0" applyFont="1" applyAlignment="1">
      <alignment horizontal="justify" vertical="center" wrapText="1"/>
    </xf>
    <xf numFmtId="0" fontId="7" fillId="0" borderId="0" xfId="0" applyFont="1" applyAlignment="1">
      <alignment horizontal="justify" vertical="center" wrapText="1"/>
    </xf>
    <xf numFmtId="0" fontId="6" fillId="0" borderId="0" xfId="0" applyFont="1" applyAlignment="1">
      <alignment horizontal="justify" vertical="center" wrapText="1"/>
    </xf>
    <xf numFmtId="0" fontId="60" fillId="0" borderId="0" xfId="0" applyFont="1" applyAlignment="1">
      <alignment horizontal="justify" wrapText="1"/>
    </xf>
    <xf numFmtId="0" fontId="60" fillId="0" borderId="0" xfId="0" applyFont="1" applyAlignment="1">
      <alignment horizontal="justify" vertical="center" wrapText="1"/>
    </xf>
    <xf numFmtId="0" fontId="61" fillId="0" borderId="0" xfId="0" applyFont="1" applyAlignment="1">
      <alignment horizontal="justify" vertical="center" wrapText="1"/>
    </xf>
    <xf numFmtId="0" fontId="62" fillId="0" borderId="0" xfId="0" applyFont="1" applyAlignment="1">
      <alignment horizontal="justify" vertical="center" wrapText="1"/>
    </xf>
    <xf numFmtId="0" fontId="1" fillId="0" borderId="0" xfId="0" applyFont="1" applyAlignment="1">
      <alignment horizontal="justify" vertical="center"/>
    </xf>
    <xf numFmtId="0" fontId="2" fillId="0" borderId="41" xfId="0" applyFont="1" applyBorder="1" applyAlignment="1">
      <alignment horizontal="justify" vertical="justify" wrapText="1"/>
    </xf>
    <xf numFmtId="0" fontId="2" fillId="0" borderId="3" xfId="0" applyFont="1" applyBorder="1" applyAlignment="1">
      <alignment horizontal="justify" vertical="justify" wrapText="1"/>
    </xf>
    <xf numFmtId="0" fontId="2" fillId="0" borderId="16" xfId="0" applyFont="1" applyBorder="1" applyAlignment="1">
      <alignment horizontal="justify" vertical="justify" wrapText="1"/>
    </xf>
    <xf numFmtId="0" fontId="4" fillId="0" borderId="0" xfId="0" applyFont="1" applyAlignment="1"/>
    <xf numFmtId="0" fontId="0" fillId="0" borderId="0" xfId="0" applyAlignment="1"/>
    <xf numFmtId="0" fontId="4" fillId="0" borderId="0" xfId="0" applyFont="1" applyAlignment="1">
      <alignment horizontal="left" vertical="top" wrapText="1"/>
    </xf>
    <xf numFmtId="0" fontId="97" fillId="0" borderId="0" xfId="0" applyFont="1" applyAlignment="1">
      <alignment horizontal="center"/>
    </xf>
    <xf numFmtId="0" fontId="8" fillId="0" borderId="0" xfId="0" applyFont="1" applyAlignment="1">
      <alignment wrapText="1"/>
    </xf>
    <xf numFmtId="0" fontId="0" fillId="0" borderId="0" xfId="0" applyAlignment="1">
      <alignment wrapText="1"/>
    </xf>
    <xf numFmtId="0" fontId="0" fillId="0" borderId="0" xfId="0" applyAlignment="1">
      <alignment horizontal="justify" wrapText="1"/>
    </xf>
    <xf numFmtId="0" fontId="4" fillId="0" borderId="0" xfId="0" applyFont="1"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106" fillId="0" borderId="0" xfId="0" applyFont="1" applyAlignment="1">
      <alignment wrapText="1"/>
    </xf>
    <xf numFmtId="0" fontId="46" fillId="0" borderId="0" xfId="0" applyFont="1"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justify" wrapText="1"/>
    </xf>
    <xf numFmtId="0" fontId="4" fillId="0" borderId="0" xfId="0" applyFont="1" applyAlignment="1">
      <alignment horizontal="left" wrapText="1"/>
    </xf>
    <xf numFmtId="0" fontId="1" fillId="0" borderId="0" xfId="0" applyFont="1" applyFill="1" applyAlignment="1">
      <alignment horizontal="left" wrapText="1"/>
    </xf>
    <xf numFmtId="0" fontId="8"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left"/>
    </xf>
    <xf numFmtId="0" fontId="45" fillId="0" borderId="0" xfId="0" applyFont="1" applyAlignment="1">
      <alignment horizontal="left" vertical="center"/>
    </xf>
    <xf numFmtId="0" fontId="1" fillId="0" borderId="0" xfId="0" applyNumberFormat="1" applyFont="1" applyAlignment="1">
      <alignment horizontal="justify" wrapText="1"/>
    </xf>
    <xf numFmtId="0" fontId="0" fillId="0" borderId="0" xfId="0" applyNumberFormat="1" applyAlignment="1">
      <alignment horizontal="justify" wrapText="1"/>
    </xf>
    <xf numFmtId="0" fontId="1" fillId="0" borderId="41" xfId="0" applyFont="1" applyBorder="1" applyAlignment="1">
      <alignment horizontal="left" wrapText="1"/>
    </xf>
    <xf numFmtId="0" fontId="0" fillId="0" borderId="3" xfId="0" applyBorder="1" applyAlignment="1">
      <alignment horizontal="left" wrapText="1"/>
    </xf>
    <xf numFmtId="0" fontId="0" fillId="0" borderId="16" xfId="0" applyBorder="1" applyAlignment="1">
      <alignment horizontal="left" wrapText="1"/>
    </xf>
  </cellXfs>
  <cellStyles count="9">
    <cellStyle name="Lien hypertexte" xfId="1" builtinId="8"/>
    <cellStyle name="Lien hypertexte_FD2009" xfId="2"/>
    <cellStyle name="Normal" xfId="0" builtinId="0"/>
    <cellStyle name="Normal_Annexe5_B_2007" xfId="7"/>
    <cellStyle name="Normal_BPD961" xfId="3"/>
    <cellStyle name="Normal_Guide99" xfId="4"/>
    <cellStyle name="Normal_nb_com_pop_str_reg_g07_m10m" xfId="6"/>
    <cellStyle name="Normal_zau98_2" xfId="5"/>
    <cellStyle name="Pourcentage" xfId="8" builtinId="5"/>
  </cellStyles>
  <dxfs count="864">
    <dxf>
      <font>
        <b val="0"/>
        <i val="0"/>
        <strike val="0"/>
        <condense val="0"/>
        <extend val="0"/>
        <outline val="0"/>
        <shadow val="0"/>
        <u val="none"/>
        <vertAlign val="baseline"/>
        <sz val="11"/>
        <color auto="1"/>
        <name val="Arial"/>
        <scheme val="none"/>
      </font>
      <numFmt numFmtId="3" formatCode="#,##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name val="Arial"/>
        <scheme val="none"/>
      </font>
    </dxf>
    <dxf>
      <font>
        <strike val="0"/>
        <outline val="0"/>
        <shadow val="0"/>
        <u val="no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name val="Arial"/>
        <scheme val="none"/>
      </font>
    </dxf>
    <dxf>
      <font>
        <strike val="0"/>
        <outline val="0"/>
        <shadow val="0"/>
        <u val="no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relative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b val="0"/>
        <i val="0"/>
        <strike val="0"/>
        <condense val="0"/>
        <extend val="0"/>
        <outline val="0"/>
        <shadow val="0"/>
        <u val="none"/>
        <vertAlign val="baseline"/>
        <sz val="11"/>
        <color auto="1"/>
        <name val="Arial"/>
        <scheme val="none"/>
      </font>
      <numFmt numFmtId="3" formatCode="#,##0"/>
      <alignment horizontal="right" vertical="bottom" textRotation="0" wrapText="0" relativeIndent="0" justifyLastLine="0" shrinkToFit="0" readingOrder="0"/>
    </dxf>
    <dxf>
      <numFmt numFmtId="3" formatCode="#,##0"/>
    </dxf>
    <dxf>
      <font>
        <b val="0"/>
        <i val="0"/>
        <strike val="0"/>
        <condense val="0"/>
        <extend val="0"/>
        <outline val="0"/>
        <shadow val="0"/>
        <u val="none"/>
        <vertAlign val="baseline"/>
        <sz val="11"/>
        <color auto="1"/>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b val="0"/>
        <i val="0"/>
        <strike val="0"/>
        <condense val="0"/>
        <extend val="0"/>
        <outline val="0"/>
        <shadow val="0"/>
        <u val="none"/>
        <vertAlign val="baseline"/>
        <sz val="11"/>
        <color auto="1"/>
        <name val="Arial"/>
        <scheme val="none"/>
      </font>
      <numFmt numFmtId="3" formatCode="#,##0"/>
      <alignment horizontal="right" vertical="bottom" textRotation="0" wrapText="0" relativeIndent="0" justifyLastLine="0" shrinkToFit="0" readingOrder="0"/>
    </dxf>
    <dxf>
      <numFmt numFmtId="3" formatCode="#,##0"/>
    </dxf>
    <dxf>
      <font>
        <b val="0"/>
        <i val="0"/>
        <strike val="0"/>
        <condense val="0"/>
        <extend val="0"/>
        <outline val="0"/>
        <shadow val="0"/>
        <u val="none"/>
        <vertAlign val="baseline"/>
        <sz val="11"/>
        <color auto="1"/>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b val="0"/>
        <i val="0"/>
        <strike val="0"/>
        <condense val="0"/>
        <extend val="0"/>
        <outline val="0"/>
        <shadow val="0"/>
        <u val="none"/>
        <vertAlign val="baseline"/>
        <sz val="11"/>
        <color auto="1"/>
        <name val="Arial"/>
        <scheme val="none"/>
      </font>
      <numFmt numFmtId="3" formatCode="#,##0"/>
      <alignment horizontal="right" vertical="bottom" textRotation="0" wrapText="0" relativeIndent="0" justifyLastLine="0" shrinkToFit="0" readingOrder="0"/>
    </dxf>
    <dxf>
      <numFmt numFmtId="3" formatCode="#,##0"/>
    </dxf>
    <dxf>
      <font>
        <b val="0"/>
        <i val="0"/>
        <strike val="0"/>
        <condense val="0"/>
        <extend val="0"/>
        <outline val="0"/>
        <shadow val="0"/>
        <u val="none"/>
        <vertAlign val="baseline"/>
        <sz val="11"/>
        <color auto="1"/>
        <name val="Arial"/>
        <scheme val="none"/>
      </font>
      <numFmt numFmtId="3" formatCode="#,##0"/>
      <alignment horizontal="right" vertical="bottom" textRotation="0" wrapText="0" relativeIndent="0" justifyLastLine="0" shrinkToFit="0" readingOrder="0"/>
    </dxf>
    <dxf>
      <numFmt numFmtId="3" formatCode="#,##0"/>
    </dxf>
    <dxf>
      <font>
        <b val="0"/>
        <i val="0"/>
        <strike val="0"/>
        <condense val="0"/>
        <extend val="0"/>
        <outline val="0"/>
        <shadow val="0"/>
        <u val="none"/>
        <vertAlign val="baseline"/>
        <sz val="11"/>
        <color auto="1"/>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strike val="0"/>
        <outline val="0"/>
        <shadow val="0"/>
        <u val="none"/>
        <vertAlign val="baseline"/>
        <sz val="11"/>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relativeIndent="0"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strike val="0"/>
        <outline val="0"/>
        <shadow val="0"/>
        <u val="none"/>
        <vertAlign val="baseline"/>
        <sz val="11"/>
        <color rgb="FF0000FF"/>
        <name val="Arial"/>
        <scheme val="none"/>
      </font>
      <numFmt numFmtId="166"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6"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6" formatCode="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66" formatCode="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66" formatCode="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66" formatCode="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66" formatCode="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66" formatCode="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66" formatCode="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66" formatCode="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66" formatCode="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66" formatCode="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66" formatCode="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66" formatCode="0.0"/>
      <alignment horizontal="right" vertical="bottom" textRotation="0" wrapText="0" indent="1" justifyLastLine="0" shrinkToFit="0" readingOrder="0"/>
    </dxf>
    <dxf>
      <numFmt numFmtId="3" formatCode="#,##0"/>
    </dxf>
    <dxf>
      <font>
        <strike val="0"/>
        <outline val="0"/>
        <shadow val="0"/>
        <u val="no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color auto="1"/>
        <name val="Arial"/>
        <scheme val="none"/>
      </font>
    </dxf>
    <dxf>
      <font>
        <strike val="0"/>
        <outline val="0"/>
        <shadow val="0"/>
        <u val="none"/>
        <sz val="11"/>
        <color auto="1"/>
        <name val="Arial"/>
        <scheme val="none"/>
      </font>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font>
      <numFmt numFmtId="164" formatCode="0.0%"/>
      <alignment horizontal="right" vertical="bottom" textRotation="0" wrapText="0" indent="1" justifyLastLine="0" shrinkToFit="0" readingOrder="0"/>
    </dxf>
    <dxf>
      <numFmt numFmtId="3" formatCode="#,##0"/>
    </dxf>
    <dxf>
      <font>
        <strike val="0"/>
        <outline val="0"/>
        <shadow val="0"/>
        <u val="none"/>
        <vertAlign val="baseline"/>
        <sz val="11"/>
      </font>
      <numFmt numFmtId="164" formatCode="0.0%"/>
      <alignment horizontal="right" vertical="bottom" textRotation="0" wrapText="0" indent="1" justifyLastLine="0" shrinkToFit="0" readingOrder="0"/>
    </dxf>
    <dxf>
      <numFmt numFmtId="3" formatCode="#,##0"/>
    </dxf>
    <dxf>
      <font>
        <b/>
        <i val="0"/>
        <strike val="0"/>
        <condense val="0"/>
        <extend val="0"/>
        <outline val="0"/>
        <shadow val="0"/>
        <u val="none"/>
        <vertAlign val="baseline"/>
        <sz val="10"/>
        <color auto="1"/>
        <name val="Arial"/>
        <scheme val="none"/>
      </font>
    </dxf>
    <dxf>
      <border outline="0">
        <bottom style="thin">
          <color indexed="64"/>
        </bottom>
      </border>
    </dxf>
    <dxf>
      <numFmt numFmtId="3" formatCode="#,##0"/>
    </dxf>
    <dxf>
      <font>
        <b val="0"/>
        <i val="0"/>
        <strike val="0"/>
        <condense val="0"/>
        <extend val="0"/>
        <outline val="0"/>
        <shadow val="0"/>
        <u val="none"/>
        <vertAlign val="baseline"/>
        <sz val="10"/>
        <color indexed="12"/>
        <name val="Arial"/>
        <scheme val="none"/>
      </font>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font>
        <b val="0"/>
        <i/>
        <strike val="0"/>
        <condense val="0"/>
        <extend val="0"/>
        <outline val="0"/>
        <shadow val="0"/>
        <u val="none"/>
        <vertAlign val="baseline"/>
        <sz val="10"/>
        <color auto="1"/>
        <name val="Arial"/>
        <scheme val="none"/>
      </font>
      <border diagonalUp="0" diagonalDown="0" outline="0">
        <left/>
        <right/>
        <top/>
        <bottom style="thin">
          <color indexed="64"/>
        </bottom>
      </border>
    </dxf>
    <dxf>
      <border outline="0">
        <bottom style="thin">
          <color indexed="64"/>
        </bottom>
      </border>
    </dxf>
    <dxf>
      <border outline="0">
        <bottom style="thin">
          <color indexed="64"/>
        </bottom>
      </border>
    </dxf>
    <dxf>
      <font>
        <b val="0"/>
        <i val="0"/>
        <strike val="0"/>
        <condense val="0"/>
        <extend val="0"/>
        <outline val="0"/>
        <shadow val="0"/>
        <u val="none"/>
        <vertAlign val="baseline"/>
        <sz val="10"/>
        <color indexed="12"/>
        <name val="Arial"/>
        <scheme val="none"/>
      </font>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font>
        <b val="0"/>
        <i/>
        <strike val="0"/>
        <condense val="0"/>
        <extend val="0"/>
        <outline val="0"/>
        <shadow val="0"/>
        <u val="none"/>
        <vertAlign val="baseline"/>
        <sz val="10"/>
        <color auto="1"/>
        <name val="Arial"/>
        <scheme val="none"/>
      </font>
      <border diagonalUp="0" diagonalDown="0" outline="0">
        <left/>
        <right/>
        <top/>
        <bottom style="thin">
          <color indexed="64"/>
        </bottom>
      </border>
    </dxf>
    <dxf>
      <border outline="0">
        <bottom style="thin">
          <color indexed="64"/>
        </bottom>
      </border>
    </dxf>
    <dxf>
      <border outline="0">
        <bottom style="thin">
          <color indexed="64"/>
        </bottom>
      </border>
    </dxf>
  </dxfs>
  <tableStyles count="0" defaultTableStyle="TableStyleMedium9" defaultPivotStyle="PivotStyleLight16"/>
  <colors>
    <mruColors>
      <color rgb="FF0000FF"/>
      <color rgb="FFDDDDDD"/>
      <color rgb="FFC0C0C0"/>
      <color rgb="FFFFFFFF"/>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2609850</xdr:colOff>
      <xdr:row>47</xdr:row>
      <xdr:rowOff>85725</xdr:rowOff>
    </xdr:from>
    <xdr:to>
      <xdr:col>0</xdr:col>
      <xdr:colOff>3381375</xdr:colOff>
      <xdr:row>54</xdr:row>
      <xdr:rowOff>57150</xdr:rowOff>
    </xdr:to>
    <xdr:pic>
      <xdr:nvPicPr>
        <xdr:cNvPr id="5" name="Imag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9850" y="8629650"/>
          <a:ext cx="771525" cy="1200150"/>
        </a:xfrm>
        <a:prstGeom prst="rect">
          <a:avLst/>
        </a:prstGeom>
        <a:noFill/>
        <a:ln>
          <a:noFill/>
        </a:ln>
      </xdr:spPr>
    </xdr:pic>
    <xdr:clientData/>
  </xdr:twoCellAnchor>
  <xdr:twoCellAnchor editAs="oneCell">
    <xdr:from>
      <xdr:col>0</xdr:col>
      <xdr:colOff>1552575</xdr:colOff>
      <xdr:row>0</xdr:row>
      <xdr:rowOff>19050</xdr:rowOff>
    </xdr:from>
    <xdr:to>
      <xdr:col>0</xdr:col>
      <xdr:colOff>4476750</xdr:colOff>
      <xdr:row>6</xdr:row>
      <xdr:rowOff>104775</xdr:rowOff>
    </xdr:to>
    <xdr:pic>
      <xdr:nvPicPr>
        <xdr:cNvPr id="7" name="Imag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2575" y="19050"/>
          <a:ext cx="292417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3" name="Tableau184" displayName="Tableau184" ref="A8:O33" headerRowCount="0" totalsRowShown="0" headerRowBorderDxfId="863" tableBorderDxfId="862">
  <tableColumns count="15">
    <tableColumn id="1" name="En nombre de budgets" headerRowDxfId="861"/>
    <tableColumn id="2" name="Colonne1" headerRowDxfId="860"/>
    <tableColumn id="3" name="Colonne2" headerRowDxfId="859"/>
    <tableColumn id="4" name="Colonne3" headerRowDxfId="858"/>
    <tableColumn id="5" name="Colonne4" headerRowDxfId="857"/>
    <tableColumn id="6" name="Colonne5" headerRowDxfId="856"/>
    <tableColumn id="7" name="Colonne6" headerRowDxfId="855"/>
    <tableColumn id="8" name="Colonne7" headerRowDxfId="854"/>
    <tableColumn id="9" name="Colonne8" headerRowDxfId="853"/>
    <tableColumn id="10" name="Colonne9" headerRowDxfId="852"/>
    <tableColumn id="11" name="Colonne10" headerRowDxfId="851"/>
    <tableColumn id="12" name="Colonne11" headerRowDxfId="850"/>
    <tableColumn id="13" name="Colonne12" headerRowDxfId="849"/>
    <tableColumn id="14" name="Colonne13" headerRowDxfId="848"/>
    <tableColumn id="15" name="Colonne14" headerRowDxfId="847"/>
  </tableColumns>
  <tableStyleInfo name="TableStyleLight1" showFirstColumn="0" showLastColumn="0" showRowStripes="0" showColumnStripes="0"/>
</table>
</file>

<file path=xl/tables/table10.xml><?xml version="1.0" encoding="utf-8"?>
<table xmlns="http://schemas.openxmlformats.org/spreadsheetml/2006/main" id="25" name="Tableau5112426" displayName="Tableau5112426" ref="A8:P53" headerRowCount="0" totalsRowShown="0" headerRowDxfId="594" dataDxfId="593" tableBorderDxfId="592">
  <tableColumns count="16">
    <tableColumn id="1" name="Colonne1" headerRowDxfId="591" dataDxfId="590"/>
    <tableColumn id="2" name="Colonne2" headerRowDxfId="589" dataDxfId="588"/>
    <tableColumn id="3" name="Colonne3" headerRowDxfId="587" dataDxfId="586"/>
    <tableColumn id="4" name="Colonne4" headerRowDxfId="585" dataDxfId="584"/>
    <tableColumn id="5" name="Colonne5" headerRowDxfId="583" dataDxfId="582"/>
    <tableColumn id="6" name="Colonne6" headerRowDxfId="581" dataDxfId="580"/>
    <tableColumn id="7" name="Colonne7" headerRowDxfId="579" dataDxfId="578"/>
    <tableColumn id="8" name="Colonne8" headerRowDxfId="577" dataDxfId="576"/>
    <tableColumn id="9" name="Colonne9" headerRowDxfId="575" dataDxfId="574"/>
    <tableColumn id="10" name="Colonne10" headerRowDxfId="573" dataDxfId="572"/>
    <tableColumn id="11" name="Colonne11" headerRowDxfId="571" dataDxfId="570"/>
    <tableColumn id="12" name="Colonne12" headerRowDxfId="569" dataDxfId="568"/>
    <tableColumn id="13" name="Colonne13" headerRowDxfId="567" dataDxfId="566"/>
    <tableColumn id="14" name="Colonne14" headerRowDxfId="565" dataDxfId="564"/>
    <tableColumn id="16" name="Colonne16" headerRowDxfId="563" dataDxfId="562"/>
    <tableColumn id="15" name="Colonne15" headerRowDxfId="561" dataDxfId="560"/>
  </tableColumns>
  <tableStyleInfo name="TableStyleLight1" showFirstColumn="0" showLastColumn="0" showRowStripes="1" showColumnStripes="0"/>
</table>
</file>

<file path=xl/tables/table11.xml><?xml version="1.0" encoding="utf-8"?>
<table xmlns="http://schemas.openxmlformats.org/spreadsheetml/2006/main" id="7" name="Tableau9358" displayName="Tableau9358" ref="A87:P94" headerRowCount="0" totalsRowShown="0" headerRowDxfId="559" dataDxfId="558" tableBorderDxfId="557">
  <tableColumns count="16">
    <tableColumn id="1" name="Colonne1" headerRowDxfId="556" dataDxfId="555"/>
    <tableColumn id="2" name="Colonne2" headerRowDxfId="554" dataDxfId="553"/>
    <tableColumn id="3" name="Colonne3" headerRowDxfId="552" dataDxfId="551"/>
    <tableColumn id="4" name="Colonne4" headerRowDxfId="550" dataDxfId="549"/>
    <tableColumn id="5" name="Colonne5" headerRowDxfId="548" dataDxfId="547"/>
    <tableColumn id="6" name="Colonne6" headerRowDxfId="546" dataDxfId="545"/>
    <tableColumn id="7" name="Colonne7" headerRowDxfId="544" dataDxfId="543"/>
    <tableColumn id="8" name="Colonne8" headerRowDxfId="542" dataDxfId="541"/>
    <tableColumn id="9" name="Colonne9" headerRowDxfId="540" dataDxfId="539"/>
    <tableColumn id="10" name="Colonne10" headerRowDxfId="538" dataDxfId="537"/>
    <tableColumn id="11" name="Colonne11" headerRowDxfId="536" dataDxfId="535"/>
    <tableColumn id="12" name="Colonne12" headerRowDxfId="534" dataDxfId="533"/>
    <tableColumn id="13" name="Colonne13" headerRowDxfId="532" dataDxfId="531"/>
    <tableColumn id="16" name="Colonne16" headerRowDxfId="530" dataDxfId="529"/>
    <tableColumn id="14" name="Colonne14" headerRowDxfId="528" dataDxfId="527"/>
    <tableColumn id="15" name="Colonne15" headerRowDxfId="526" dataDxfId="525"/>
  </tableColumns>
  <tableStyleInfo name="TableStyleLight1" showFirstColumn="0" showLastColumn="0" showRowStripes="1" showColumnStripes="0"/>
</table>
</file>

<file path=xl/tables/table12.xml><?xml version="1.0" encoding="utf-8"?>
<table xmlns="http://schemas.openxmlformats.org/spreadsheetml/2006/main" id="26" name="Tableau511242627" displayName="Tableau511242627" ref="A8:P53" headerRowCount="0" totalsRowShown="0" headerRowDxfId="524" dataDxfId="523" tableBorderDxfId="522">
  <tableColumns count="16">
    <tableColumn id="1" name="Colonne1" headerRowDxfId="521" dataDxfId="520"/>
    <tableColumn id="2" name="Colonne2" headerRowDxfId="519" dataDxfId="518"/>
    <tableColumn id="3" name="Colonne3" headerRowDxfId="517" dataDxfId="516"/>
    <tableColumn id="4" name="Colonne4" headerRowDxfId="515" dataDxfId="514"/>
    <tableColumn id="5" name="Colonne5" headerRowDxfId="513" dataDxfId="512"/>
    <tableColumn id="6" name="Colonne6" headerRowDxfId="511" dataDxfId="510"/>
    <tableColumn id="7" name="Colonne7" headerRowDxfId="509" dataDxfId="508"/>
    <tableColumn id="8" name="Colonne8" headerRowDxfId="507" dataDxfId="506"/>
    <tableColumn id="9" name="Colonne9" headerRowDxfId="505" dataDxfId="504"/>
    <tableColumn id="10" name="Colonne10" headerRowDxfId="503" dataDxfId="502"/>
    <tableColumn id="11" name="Colonne11" headerRowDxfId="501" dataDxfId="500"/>
    <tableColumn id="12" name="Colonne12" headerRowDxfId="499" dataDxfId="498"/>
    <tableColumn id="13" name="Colonne13" headerRowDxfId="497" dataDxfId="496"/>
    <tableColumn id="14" name="Colonne14" headerRowDxfId="495" dataDxfId="494"/>
    <tableColumn id="16" name="Colonne16" headerRowDxfId="493" dataDxfId="492"/>
    <tableColumn id="15" name="Colonne15" headerRowDxfId="491" dataDxfId="490"/>
  </tableColumns>
  <tableStyleInfo name="TableStyleLight1" showFirstColumn="0" showLastColumn="0" showRowStripes="1" showColumnStripes="0"/>
</table>
</file>

<file path=xl/tables/table13.xml><?xml version="1.0" encoding="utf-8"?>
<table xmlns="http://schemas.openxmlformats.org/spreadsheetml/2006/main" id="11" name="Tableau935812" displayName="Tableau935812" ref="A87:P94" headerRowCount="0" totalsRowShown="0" headerRowDxfId="489" dataDxfId="488" tableBorderDxfId="487">
  <tableColumns count="16">
    <tableColumn id="1" name="Colonne1" headerRowDxfId="486" dataDxfId="485"/>
    <tableColumn id="2" name="Colonne2" headerRowDxfId="484" dataDxfId="483"/>
    <tableColumn id="3" name="Colonne3" headerRowDxfId="482" dataDxfId="481"/>
    <tableColumn id="4" name="Colonne4" headerRowDxfId="480" dataDxfId="479"/>
    <tableColumn id="5" name="Colonne5" headerRowDxfId="478" dataDxfId="477"/>
    <tableColumn id="6" name="Colonne6" headerRowDxfId="476" dataDxfId="475"/>
    <tableColumn id="7" name="Colonne7" headerRowDxfId="474" dataDxfId="473"/>
    <tableColumn id="8" name="Colonne8" headerRowDxfId="472" dataDxfId="471"/>
    <tableColumn id="9" name="Colonne9" headerRowDxfId="470" dataDxfId="469"/>
    <tableColumn id="10" name="Colonne10" headerRowDxfId="468" dataDxfId="467"/>
    <tableColumn id="11" name="Colonne11" headerRowDxfId="466" dataDxfId="465"/>
    <tableColumn id="12" name="Colonne12" headerRowDxfId="464" dataDxfId="463"/>
    <tableColumn id="13" name="Colonne13" headerRowDxfId="462" dataDxfId="461"/>
    <tableColumn id="16" name="Colonne16" headerRowDxfId="460" dataDxfId="459"/>
    <tableColumn id="14" name="Colonne14" headerRowDxfId="458" dataDxfId="457"/>
    <tableColumn id="15" name="Colonne15" headerRowDxfId="456" dataDxfId="455"/>
  </tableColumns>
  <tableStyleInfo name="TableStyleLight1" showFirstColumn="0" showLastColumn="0" showRowStripes="1" showColumnStripes="0"/>
</table>
</file>

<file path=xl/tables/table14.xml><?xml version="1.0" encoding="utf-8"?>
<table xmlns="http://schemas.openxmlformats.org/spreadsheetml/2006/main" id="27" name="Tableau51124262728" displayName="Tableau51124262728" ref="A8:P53" headerRowCount="0" totalsRowShown="0" headerRowDxfId="454" dataDxfId="453" tableBorderDxfId="452">
  <tableColumns count="16">
    <tableColumn id="1" name="Colonne1" headerRowDxfId="451" dataDxfId="450"/>
    <tableColumn id="2" name="Colonne2" headerRowDxfId="449" dataDxfId="448"/>
    <tableColumn id="3" name="Colonne3" headerRowDxfId="447" dataDxfId="446"/>
    <tableColumn id="4" name="Colonne4" headerRowDxfId="445" dataDxfId="444"/>
    <tableColumn id="5" name="Colonne5" headerRowDxfId="443" dataDxfId="442"/>
    <tableColumn id="6" name="Colonne6" headerRowDxfId="441" dataDxfId="440"/>
    <tableColumn id="7" name="Colonne7" headerRowDxfId="439" dataDxfId="438"/>
    <tableColumn id="8" name="Colonne8" headerRowDxfId="437" dataDxfId="436"/>
    <tableColumn id="9" name="Colonne9" headerRowDxfId="435" dataDxfId="434"/>
    <tableColumn id="10" name="Colonne10" headerRowDxfId="433" dataDxfId="432"/>
    <tableColumn id="11" name="Colonne11" headerRowDxfId="431" dataDxfId="430"/>
    <tableColumn id="12" name="Colonne12" headerRowDxfId="429" dataDxfId="428"/>
    <tableColumn id="13" name="Colonne13" headerRowDxfId="427" dataDxfId="426"/>
    <tableColumn id="14" name="Colonne14" headerRowDxfId="425" dataDxfId="424"/>
    <tableColumn id="16" name="Colonne16" headerRowDxfId="423" dataDxfId="422"/>
    <tableColumn id="15" name="Colonne15" headerRowDxfId="421" dataDxfId="420"/>
  </tableColumns>
  <tableStyleInfo name="TableStyleLight1" showFirstColumn="0" showLastColumn="0" showRowStripes="1" showColumnStripes="0"/>
</table>
</file>

<file path=xl/tables/table15.xml><?xml version="1.0" encoding="utf-8"?>
<table xmlns="http://schemas.openxmlformats.org/spreadsheetml/2006/main" id="13" name="Tableau93581214" displayName="Tableau93581214" ref="A86:P93" headerRowCount="0" totalsRowShown="0" headerRowDxfId="419" dataDxfId="418" tableBorderDxfId="417">
  <tableColumns count="16">
    <tableColumn id="1" name="Colonne1" headerRowDxfId="416" dataDxfId="415"/>
    <tableColumn id="2" name="Colonne2" headerRowDxfId="414" dataDxfId="413"/>
    <tableColumn id="3" name="Colonne3" headerRowDxfId="412" dataDxfId="411"/>
    <tableColumn id="4" name="Colonne4" headerRowDxfId="410" dataDxfId="409"/>
    <tableColumn id="5" name="Colonne5" headerRowDxfId="408" dataDxfId="407"/>
    <tableColumn id="6" name="Colonne6" headerRowDxfId="406" dataDxfId="405"/>
    <tableColumn id="7" name="Colonne7" headerRowDxfId="404" dataDxfId="403"/>
    <tableColumn id="8" name="Colonne8" headerRowDxfId="402" dataDxfId="401"/>
    <tableColumn id="9" name="Colonne9" headerRowDxfId="400" dataDxfId="399"/>
    <tableColumn id="10" name="Colonne10" headerRowDxfId="398" dataDxfId="397"/>
    <tableColumn id="11" name="Colonne11" headerRowDxfId="396" dataDxfId="395"/>
    <tableColumn id="12" name="Colonne12" headerRowDxfId="394" dataDxfId="393"/>
    <tableColumn id="13" name="Colonne13" headerRowDxfId="392" dataDxfId="391"/>
    <tableColumn id="16" name="Colonne16" headerRowDxfId="390" dataDxfId="389"/>
    <tableColumn id="14" name="Colonne14" headerRowDxfId="388" dataDxfId="387"/>
    <tableColumn id="15" name="Colonne15" headerRowDxfId="386" dataDxfId="385"/>
  </tableColumns>
  <tableStyleInfo name="TableStyleLight1" showFirstColumn="0" showLastColumn="0" showRowStripes="1" showColumnStripes="0"/>
</table>
</file>

<file path=xl/tables/table16.xml><?xml version="1.0" encoding="utf-8"?>
<table xmlns="http://schemas.openxmlformats.org/spreadsheetml/2006/main" id="28" name="Tableau5112426272829" displayName="Tableau5112426272829" ref="A8:P53" headerRowCount="0" totalsRowShown="0" headerRowDxfId="384" dataDxfId="383" tableBorderDxfId="382">
  <tableColumns count="16">
    <tableColumn id="1" name="Colonne1" headerRowDxfId="381" dataDxfId="380"/>
    <tableColumn id="2" name="Colonne2" headerRowDxfId="379" dataDxfId="378"/>
    <tableColumn id="3" name="Colonne3" headerRowDxfId="377" dataDxfId="376"/>
    <tableColumn id="4" name="Colonne4" headerRowDxfId="375" dataDxfId="374"/>
    <tableColumn id="5" name="Colonne5" headerRowDxfId="373" dataDxfId="372"/>
    <tableColumn id="6" name="Colonne6" headerRowDxfId="371" dataDxfId="370"/>
    <tableColumn id="7" name="Colonne7" headerRowDxfId="369" dataDxfId="368"/>
    <tableColumn id="8" name="Colonne8" headerRowDxfId="367" dataDxfId="366"/>
    <tableColumn id="9" name="Colonne9" headerRowDxfId="365" dataDxfId="364"/>
    <tableColumn id="10" name="Colonne10" headerRowDxfId="363" dataDxfId="362"/>
    <tableColumn id="11" name="Colonne11" headerRowDxfId="361" dataDxfId="360"/>
    <tableColumn id="12" name="Colonne12" headerRowDxfId="359" dataDxfId="358"/>
    <tableColumn id="13" name="Colonne13" headerRowDxfId="357" dataDxfId="356"/>
    <tableColumn id="14" name="Colonne14" headerRowDxfId="355" dataDxfId="354"/>
    <tableColumn id="16" name="Colonne16" headerRowDxfId="353" dataDxfId="352"/>
    <tableColumn id="15" name="Colonne15" headerRowDxfId="351" dataDxfId="350"/>
  </tableColumns>
  <tableStyleInfo name="TableStyleLight1" showFirstColumn="0" showLastColumn="0" showRowStripes="1" showColumnStripes="0"/>
</table>
</file>

<file path=xl/tables/table17.xml><?xml version="1.0" encoding="utf-8"?>
<table xmlns="http://schemas.openxmlformats.org/spreadsheetml/2006/main" id="15" name="Tableau935816" displayName="Tableau935816" ref="A86:P93" headerRowCount="0" totalsRowShown="0" headerRowDxfId="349" dataDxfId="348" tableBorderDxfId="347">
  <tableColumns count="16">
    <tableColumn id="1" name="Colonne1" headerRowDxfId="346" dataDxfId="345"/>
    <tableColumn id="2" name="Colonne2" headerRowDxfId="344" dataDxfId="343"/>
    <tableColumn id="3" name="Colonne3" headerRowDxfId="342" dataDxfId="341"/>
    <tableColumn id="4" name="Colonne4" headerRowDxfId="340" dataDxfId="339"/>
    <tableColumn id="5" name="Colonne5" headerRowDxfId="338" dataDxfId="337"/>
    <tableColumn id="6" name="Colonne6" headerRowDxfId="336" dataDxfId="335"/>
    <tableColumn id="7" name="Colonne7" headerRowDxfId="334" dataDxfId="333"/>
    <tableColumn id="8" name="Colonne8" headerRowDxfId="332" dataDxfId="331"/>
    <tableColumn id="9" name="Colonne9" headerRowDxfId="330" dataDxfId="329"/>
    <tableColumn id="10" name="Colonne10" headerRowDxfId="328" dataDxfId="327"/>
    <tableColumn id="11" name="Colonne11" headerRowDxfId="326" dataDxfId="325"/>
    <tableColumn id="12" name="Colonne12" headerRowDxfId="324" dataDxfId="323"/>
    <tableColumn id="13" name="Colonne13" headerRowDxfId="322" dataDxfId="321"/>
    <tableColumn id="16" name="Colonne16" headerRowDxfId="320" dataDxfId="319"/>
    <tableColumn id="14" name="Colonne14" headerRowDxfId="318" dataDxfId="317"/>
    <tableColumn id="15" name="Colonne15" headerRowDxfId="316" dataDxfId="315"/>
  </tableColumns>
  <tableStyleInfo name="TableStyleLight1" showFirstColumn="0" showLastColumn="0" showRowStripes="1" showColumnStripes="0"/>
</table>
</file>

<file path=xl/tables/table18.xml><?xml version="1.0" encoding="utf-8"?>
<table xmlns="http://schemas.openxmlformats.org/spreadsheetml/2006/main" id="29" name="Tableau511242627282930" displayName="Tableau511242627282930" ref="A8:P53" headerRowCount="0" totalsRowShown="0" headerRowDxfId="314" dataDxfId="313" tableBorderDxfId="312">
  <tableColumns count="16">
    <tableColumn id="1" name="Colonne1" headerRowDxfId="311" dataDxfId="310"/>
    <tableColumn id="2" name="Colonne2" headerRowDxfId="309" dataDxfId="308"/>
    <tableColumn id="3" name="Colonne3" headerRowDxfId="307" dataDxfId="306"/>
    <tableColumn id="4" name="Colonne4" headerRowDxfId="305" dataDxfId="304"/>
    <tableColumn id="5" name="Colonne5" headerRowDxfId="303" dataDxfId="302"/>
    <tableColumn id="6" name="Colonne6" headerRowDxfId="301" dataDxfId="300"/>
    <tableColumn id="7" name="Colonne7" headerRowDxfId="299" dataDxfId="298"/>
    <tableColumn id="8" name="Colonne8" headerRowDxfId="297" dataDxfId="296"/>
    <tableColumn id="9" name="Colonne9" headerRowDxfId="295" dataDxfId="294"/>
    <tableColumn id="10" name="Colonne10" headerRowDxfId="293" dataDxfId="292"/>
    <tableColumn id="11" name="Colonne11" headerRowDxfId="291" dataDxfId="290"/>
    <tableColumn id="12" name="Colonne12" headerRowDxfId="289" dataDxfId="288"/>
    <tableColumn id="13" name="Colonne13" headerRowDxfId="287" dataDxfId="286"/>
    <tableColumn id="14" name="Colonne14" headerRowDxfId="285" dataDxfId="284"/>
    <tableColumn id="16" name="Colonne16" headerRowDxfId="283" dataDxfId="282"/>
    <tableColumn id="15" name="Colonne15" headerRowDxfId="281" dataDxfId="280"/>
  </tableColumns>
  <tableStyleInfo name="TableStyleLight1" showFirstColumn="0" showLastColumn="0" showRowStripes="1" showColumnStripes="0"/>
</table>
</file>

<file path=xl/tables/table19.xml><?xml version="1.0" encoding="utf-8"?>
<table xmlns="http://schemas.openxmlformats.org/spreadsheetml/2006/main" id="17" name="Tableau93581618" displayName="Tableau93581618" ref="A86:P93" headerRowCount="0" totalsRowShown="0" headerRowDxfId="279" dataDxfId="278" tableBorderDxfId="277">
  <tableColumns count="16">
    <tableColumn id="1" name="Colonne1" headerRowDxfId="276" dataDxfId="275"/>
    <tableColumn id="2" name="Colonne2" headerRowDxfId="274" dataDxfId="273"/>
    <tableColumn id="3" name="Colonne3" headerRowDxfId="272" dataDxfId="271"/>
    <tableColumn id="4" name="Colonne4" headerRowDxfId="270" dataDxfId="269"/>
    <tableColumn id="5" name="Colonne5" headerRowDxfId="268" dataDxfId="267"/>
    <tableColumn id="6" name="Colonne6" headerRowDxfId="266" dataDxfId="265"/>
    <tableColumn id="7" name="Colonne7" headerRowDxfId="264" dataDxfId="263"/>
    <tableColumn id="8" name="Colonne8" headerRowDxfId="262" dataDxfId="261"/>
    <tableColumn id="9" name="Colonne9" headerRowDxfId="260" dataDxfId="259"/>
    <tableColumn id="10" name="Colonne10" headerRowDxfId="258" dataDxfId="257"/>
    <tableColumn id="11" name="Colonne11" headerRowDxfId="256" dataDxfId="255"/>
    <tableColumn id="12" name="Colonne12" headerRowDxfId="254" dataDxfId="253"/>
    <tableColumn id="13" name="Colonne13" headerRowDxfId="252" dataDxfId="251"/>
    <tableColumn id="16" name="Colonne16" headerRowDxfId="250" dataDxfId="249"/>
    <tableColumn id="14" name="Colonne14" headerRowDxfId="248" dataDxfId="247"/>
    <tableColumn id="15" name="Colonne15" headerRowDxfId="246" dataDxfId="245"/>
  </tableColumns>
  <tableStyleInfo name="TableStyleLight1" showFirstColumn="0" showLastColumn="0" showRowStripes="1" showColumnStripes="0"/>
</table>
</file>

<file path=xl/tables/table2.xml><?xml version="1.0" encoding="utf-8"?>
<table xmlns="http://schemas.openxmlformats.org/spreadsheetml/2006/main" id="8" name="Tableau1849" displayName="Tableau1849" ref="A45:O70" headerRowCount="0" totalsRowShown="0" headerRowBorderDxfId="846" tableBorderDxfId="845">
  <tableColumns count="15">
    <tableColumn id="1" name="En nombre de budgets" headerRowDxfId="844"/>
    <tableColumn id="2" name="Colonne1" headerRowDxfId="843"/>
    <tableColumn id="3" name="Colonne2" headerRowDxfId="842"/>
    <tableColumn id="4" name="Colonne3" headerRowDxfId="841"/>
    <tableColumn id="5" name="Colonne4" headerRowDxfId="840"/>
    <tableColumn id="6" name="Colonne5" headerRowDxfId="839"/>
    <tableColumn id="7" name="Colonne6" headerRowDxfId="838"/>
    <tableColumn id="8" name="Colonne7" headerRowDxfId="837"/>
    <tableColumn id="9" name="Colonne8" headerRowDxfId="836"/>
    <tableColumn id="10" name="Colonne9" headerRowDxfId="835"/>
    <tableColumn id="11" name="Colonne10" headerRowDxfId="834"/>
    <tableColumn id="12" name="Colonne11" headerRowDxfId="833"/>
    <tableColumn id="13" name="Colonne12" headerRowDxfId="832"/>
    <tableColumn id="14" name="Colonne13" headerRowDxfId="831"/>
    <tableColumn id="15" name="Colonne14" headerRowDxfId="830"/>
  </tableColumns>
  <tableStyleInfo name="TableStyleLight1" showFirstColumn="0" showLastColumn="0" showRowStripes="0" showColumnStripes="0"/>
</table>
</file>

<file path=xl/tables/table20.xml><?xml version="1.0" encoding="utf-8"?>
<table xmlns="http://schemas.openxmlformats.org/spreadsheetml/2006/main" id="30" name="Tableau51124262728293031" displayName="Tableau51124262728293031" ref="A8:P53" headerRowCount="0" totalsRowShown="0" headerRowDxfId="244" dataDxfId="243" tableBorderDxfId="242">
  <tableColumns count="16">
    <tableColumn id="1" name="Colonne1" headerRowDxfId="241" dataDxfId="240"/>
    <tableColumn id="2" name="Colonne2" headerRowDxfId="239" dataDxfId="238"/>
    <tableColumn id="3" name="Colonne3" headerRowDxfId="237" dataDxfId="236"/>
    <tableColumn id="4" name="Colonne4" headerRowDxfId="235" dataDxfId="234"/>
    <tableColumn id="5" name="Colonne5" headerRowDxfId="233" dataDxfId="232"/>
    <tableColumn id="6" name="Colonne6" headerRowDxfId="231" dataDxfId="230"/>
    <tableColumn id="7" name="Colonne7" headerRowDxfId="229" dataDxfId="228"/>
    <tableColumn id="8" name="Colonne8" headerRowDxfId="227" dataDxfId="226"/>
    <tableColumn id="9" name="Colonne9" headerRowDxfId="225" dataDxfId="224"/>
    <tableColumn id="10" name="Colonne10" headerRowDxfId="223" dataDxfId="222"/>
    <tableColumn id="11" name="Colonne11" headerRowDxfId="221" dataDxfId="220"/>
    <tableColumn id="12" name="Colonne12" headerRowDxfId="219" dataDxfId="218"/>
    <tableColumn id="13" name="Colonne13" headerRowDxfId="217" dataDxfId="216"/>
    <tableColumn id="14" name="Colonne14" headerRowDxfId="215" dataDxfId="214"/>
    <tableColumn id="16" name="Colonne16" headerRowDxfId="213" dataDxfId="212"/>
    <tableColumn id="15" name="Colonne15" headerRowDxfId="211" dataDxfId="210"/>
  </tableColumns>
  <tableStyleInfo name="TableStyleLight1" showFirstColumn="0" showLastColumn="0" showRowStripes="1" showColumnStripes="0"/>
</table>
</file>

<file path=xl/tables/table21.xml><?xml version="1.0" encoding="utf-8"?>
<table xmlns="http://schemas.openxmlformats.org/spreadsheetml/2006/main" id="21" name="Tableau9358161822" displayName="Tableau9358161822" ref="A86:P93" headerRowCount="0" totalsRowShown="0" headerRowDxfId="209" dataDxfId="208" tableBorderDxfId="207">
  <tableColumns count="16">
    <tableColumn id="1" name="Colonne1" headerRowDxfId="206" dataDxfId="205"/>
    <tableColumn id="2" name="Colonne2" headerRowDxfId="204" dataDxfId="203"/>
    <tableColumn id="3" name="Colonne3" headerRowDxfId="202" dataDxfId="201"/>
    <tableColumn id="4" name="Colonne4" headerRowDxfId="200" dataDxfId="199"/>
    <tableColumn id="5" name="Colonne5" headerRowDxfId="198" dataDxfId="197"/>
    <tableColumn id="6" name="Colonne6" headerRowDxfId="196" dataDxfId="195"/>
    <tableColumn id="7" name="Colonne7" headerRowDxfId="194" dataDxfId="193"/>
    <tableColumn id="8" name="Colonne8" headerRowDxfId="192" dataDxfId="191"/>
    <tableColumn id="9" name="Colonne9" headerRowDxfId="190" dataDxfId="189"/>
    <tableColumn id="10" name="Colonne10" headerRowDxfId="188" dataDxfId="187"/>
    <tableColumn id="11" name="Colonne11" headerRowDxfId="186" dataDxfId="185"/>
    <tableColumn id="12" name="Colonne12" headerRowDxfId="184" dataDxfId="183"/>
    <tableColumn id="13" name="Colonne13" headerRowDxfId="182" dataDxfId="181"/>
    <tableColumn id="16" name="Colonne16" headerRowDxfId="180" dataDxfId="179"/>
    <tableColumn id="14" name="Colonne14" headerRowDxfId="178" dataDxfId="177"/>
    <tableColumn id="15" name="Colonne15" headerRowDxfId="176" dataDxfId="175"/>
  </tableColumns>
  <tableStyleInfo name="TableStyleLight1" showFirstColumn="0" showLastColumn="0" showRowStripes="1" showColumnStripes="0"/>
</table>
</file>

<file path=xl/tables/table22.xml><?xml version="1.0" encoding="utf-8"?>
<table xmlns="http://schemas.openxmlformats.org/spreadsheetml/2006/main" id="31" name="Tableau5112426272829303132" displayName="Tableau5112426272829303132" ref="A8:P53" headerRowCount="0" totalsRowShown="0" headerRowDxfId="174" dataDxfId="173" tableBorderDxfId="172">
  <tableColumns count="16">
    <tableColumn id="1" name="Colonne1" headerRowDxfId="171" dataDxfId="170"/>
    <tableColumn id="2" name="Colonne2" headerRowDxfId="169" dataDxfId="168"/>
    <tableColumn id="3" name="Colonne3" headerRowDxfId="167" dataDxfId="166"/>
    <tableColumn id="4" name="Colonne4" headerRowDxfId="165" dataDxfId="164"/>
    <tableColumn id="5" name="Colonne5" headerRowDxfId="163" dataDxfId="162"/>
    <tableColumn id="6" name="Colonne6" headerRowDxfId="161" dataDxfId="160"/>
    <tableColumn id="7" name="Colonne7" headerRowDxfId="159" dataDxfId="158"/>
    <tableColumn id="8" name="Colonne8" headerRowDxfId="157" dataDxfId="156"/>
    <tableColumn id="9" name="Colonne9" headerRowDxfId="155" dataDxfId="154"/>
    <tableColumn id="10" name="Colonne10" headerRowDxfId="153" dataDxfId="152"/>
    <tableColumn id="11" name="Colonne11" headerRowDxfId="151" dataDxfId="150"/>
    <tableColumn id="12" name="Colonne12" headerRowDxfId="149" dataDxfId="148"/>
    <tableColumn id="13" name="Colonne13" headerRowDxfId="147" dataDxfId="146"/>
    <tableColumn id="14" name="Colonne14" headerRowDxfId="145" dataDxfId="144"/>
    <tableColumn id="16" name="Colonne16" headerRowDxfId="143" dataDxfId="142"/>
    <tableColumn id="15" name="Colonne15" headerRowDxfId="141" dataDxfId="140"/>
  </tableColumns>
  <tableStyleInfo name="TableStyleLight1" showFirstColumn="0" showLastColumn="0" showRowStripes="1" showColumnStripes="0"/>
</table>
</file>

<file path=xl/tables/table23.xml><?xml version="1.0" encoding="utf-8"?>
<table xmlns="http://schemas.openxmlformats.org/spreadsheetml/2006/main" id="32" name="Tableau9333" displayName="Tableau9333" ref="A86:P93" headerRowCount="0" totalsRowShown="0" headerRowDxfId="139" dataDxfId="138" tableBorderDxfId="137">
  <tableColumns count="16">
    <tableColumn id="1" name="Colonne1" headerRowDxfId="136" dataDxfId="135"/>
    <tableColumn id="2" name="Colonne2" headerRowDxfId="134" dataDxfId="133"/>
    <tableColumn id="3" name="Colonne3" headerRowDxfId="132" dataDxfId="131"/>
    <tableColumn id="4" name="Colonne4" headerRowDxfId="130" dataDxfId="129"/>
    <tableColumn id="5" name="Colonne5" headerRowDxfId="128" dataDxfId="127"/>
    <tableColumn id="6" name="Colonne6" headerRowDxfId="126" dataDxfId="125"/>
    <tableColumn id="7" name="Colonne7" headerRowDxfId="124" dataDxfId="123"/>
    <tableColumn id="8" name="Colonne8" headerRowDxfId="122" dataDxfId="121"/>
    <tableColumn id="9" name="Colonne9" headerRowDxfId="120" dataDxfId="119"/>
    <tableColumn id="10" name="Colonne10" headerRowDxfId="118" dataDxfId="117"/>
    <tableColumn id="11" name="Colonne11" headerRowDxfId="116" dataDxfId="115"/>
    <tableColumn id="12" name="Colonne12" headerRowDxfId="114" dataDxfId="113"/>
    <tableColumn id="13" name="Colonne13" headerRowDxfId="112" dataDxfId="111"/>
    <tableColumn id="16" name="Colonne16" headerRowDxfId="110" dataDxfId="109"/>
    <tableColumn id="14" name="Colonne14" headerRowDxfId="108" dataDxfId="107"/>
    <tableColumn id="15" name="Colonne15" headerRowDxfId="106" dataDxfId="105"/>
  </tableColumns>
  <tableStyleInfo name="TableStyleLight1" showFirstColumn="0" showLastColumn="0" showRowStripes="1" showColumnStripes="0"/>
</table>
</file>

<file path=xl/tables/table24.xml><?xml version="1.0" encoding="utf-8"?>
<table xmlns="http://schemas.openxmlformats.org/spreadsheetml/2006/main" id="34" name="Tableau5112435" displayName="Tableau5112435" ref="A8:P53" headerRowCount="0" totalsRowShown="0" headerRowDxfId="104" dataDxfId="103" tableBorderDxfId="102">
  <tableColumns count="16">
    <tableColumn id="1" name="Colonne1" headerRowDxfId="101" dataDxfId="100"/>
    <tableColumn id="2" name="Colonne2" headerRowDxfId="99" dataDxfId="98"/>
    <tableColumn id="3" name="Colonne3" headerRowDxfId="97" dataDxfId="96"/>
    <tableColumn id="4" name="Colonne4" headerRowDxfId="95" dataDxfId="94"/>
    <tableColumn id="5" name="Colonne5" headerRowDxfId="93" dataDxfId="92"/>
    <tableColumn id="6" name="Colonne6" headerRowDxfId="91" dataDxfId="90"/>
    <tableColumn id="7" name="Colonne7" headerRowDxfId="89" dataDxfId="88"/>
    <tableColumn id="8" name="Colonne8" headerRowDxfId="87" dataDxfId="86"/>
    <tableColumn id="9" name="Colonne9" headerRowDxfId="85" dataDxfId="84"/>
    <tableColumn id="10" name="Colonne10" headerRowDxfId="83" dataDxfId="82"/>
    <tableColumn id="11" name="Colonne11" headerRowDxfId="81" dataDxfId="80"/>
    <tableColumn id="12" name="Colonne12" headerRowDxfId="79" dataDxfId="78"/>
    <tableColumn id="13" name="Colonne13" headerRowDxfId="77" dataDxfId="76"/>
    <tableColumn id="14" name="Colonne14" headerRowDxfId="75" dataDxfId="74"/>
    <tableColumn id="16" name="Colonne16" headerRowDxfId="73" dataDxfId="72"/>
    <tableColumn id="15" name="Colonne15" headerRowDxfId="71" dataDxfId="70"/>
  </tableColumns>
  <tableStyleInfo name="TableStyleLight1" showFirstColumn="0" showLastColumn="0" showRowStripes="1" showColumnStripes="0"/>
</table>
</file>

<file path=xl/tables/table25.xml><?xml version="1.0" encoding="utf-8"?>
<table xmlns="http://schemas.openxmlformats.org/spreadsheetml/2006/main" id="35" name="Tableau9336" displayName="Tableau9336" ref="A86:P93" headerRowCount="0" totalsRowShown="0" headerRowDxfId="69" dataDxfId="68" tableBorderDxfId="67">
  <tableColumns count="16">
    <tableColumn id="1" name="Colonne1" headerRowDxfId="66" dataDxfId="65"/>
    <tableColumn id="2" name="Colonne2" headerRowDxfId="64" dataDxfId="63"/>
    <tableColumn id="3" name="Colonne3" headerRowDxfId="62" dataDxfId="61"/>
    <tableColumn id="4" name="Colonne4" headerRowDxfId="60" dataDxfId="59"/>
    <tableColumn id="5" name="Colonne5" headerRowDxfId="58" dataDxfId="57"/>
    <tableColumn id="6" name="Colonne6" headerRowDxfId="56" dataDxfId="55"/>
    <tableColumn id="7" name="Colonne7" headerRowDxfId="54" dataDxfId="53"/>
    <tableColumn id="8" name="Colonne8" headerRowDxfId="52" dataDxfId="51"/>
    <tableColumn id="9" name="Colonne9" headerRowDxfId="50" dataDxfId="49"/>
    <tableColumn id="10" name="Colonne10" headerRowDxfId="48" dataDxfId="47"/>
    <tableColumn id="11" name="Colonne11" headerRowDxfId="46" dataDxfId="45"/>
    <tableColumn id="12" name="Colonne12" headerRowDxfId="44" dataDxfId="43"/>
    <tableColumn id="13" name="Colonne13" headerRowDxfId="42" dataDxfId="41"/>
    <tableColumn id="16" name="Colonne16" headerRowDxfId="40" dataDxfId="39"/>
    <tableColumn id="14" name="Colonne14" headerRowDxfId="38" dataDxfId="37"/>
    <tableColumn id="15" name="Colonne15" headerRowDxfId="36" dataDxfId="35"/>
  </tableColumns>
  <tableStyleInfo name="TableStyleLight1" showFirstColumn="0" showLastColumn="0" showRowStripes="1" showColumnStripes="0"/>
</table>
</file>

<file path=xl/tables/table26.xml><?xml version="1.0" encoding="utf-8"?>
<table xmlns="http://schemas.openxmlformats.org/spreadsheetml/2006/main" id="37" name="Tableau5112438" displayName="Tableau5112438" ref="A8:P53" headerRowCount="0" totalsRowShown="0" headerRowDxfId="34" dataDxfId="33" tableBorderDxfId="32">
  <tableColumns count="16">
    <tableColumn id="1" name="Colonne1" headerRowDxfId="31" dataDxfId="30"/>
    <tableColumn id="2" name="Colonne2" headerRowDxfId="29" dataDxfId="28"/>
    <tableColumn id="3" name="Colonne3" headerRowDxfId="27" dataDxfId="26"/>
    <tableColumn id="4" name="Colonne4" headerRowDxfId="25" dataDxfId="24"/>
    <tableColumn id="5" name="Colonne5" headerRowDxfId="23" dataDxfId="22"/>
    <tableColumn id="6" name="Colonne6" headerRowDxfId="21" dataDxfId="20"/>
    <tableColumn id="7" name="Colonne7" headerRowDxfId="19" dataDxfId="18"/>
    <tableColumn id="8" name="Colonne8" headerRowDxfId="17" dataDxfId="16"/>
    <tableColumn id="9" name="Colonne9" headerRowDxfId="15" dataDxfId="14"/>
    <tableColumn id="10" name="Colonne10" headerRowDxfId="13" dataDxfId="12"/>
    <tableColumn id="11" name="Colonne11" headerRowDxfId="11" dataDxfId="10"/>
    <tableColumn id="12" name="Colonne12" headerRowDxfId="9" dataDxfId="8"/>
    <tableColumn id="13" name="Colonne13" headerRowDxfId="7" dataDxfId="6"/>
    <tableColumn id="14" name="Colonne14" headerRowDxfId="5" dataDxfId="4"/>
    <tableColumn id="16" name="Colonne16" headerRowDxfId="3" dataDxfId="2"/>
    <tableColumn id="15" name="Colonne15" headerRowDxfId="1" dataDxfId="0"/>
  </tableColumns>
  <tableStyleInfo name="TableStyleLight1" showFirstColumn="0" showLastColumn="0" showRowStripes="1" showColumnStripes="0"/>
</table>
</file>

<file path=xl/tables/table3.xml><?xml version="1.0" encoding="utf-8"?>
<table xmlns="http://schemas.openxmlformats.org/spreadsheetml/2006/main" id="5" name="Tableau5" displayName="Tableau5" ref="A7:O52" headerRowCount="0" totalsRowShown="0" headerRowDxfId="829" tableBorderDxfId="828">
  <tableColumns count="15">
    <tableColumn id="1" name="Colonne1" headerRowDxfId="827"/>
    <tableColumn id="2" name="Colonne2" headerRowDxfId="826" dataDxfId="825"/>
    <tableColumn id="3" name="Colonne3" headerRowDxfId="824" dataDxfId="823"/>
    <tableColumn id="4" name="Colonne4" headerRowDxfId="822" dataDxfId="821"/>
    <tableColumn id="5" name="Colonne5" headerRowDxfId="820" dataDxfId="819"/>
    <tableColumn id="6" name="Colonne6" headerRowDxfId="818" dataDxfId="817"/>
    <tableColumn id="7" name="Colonne7" headerRowDxfId="816" dataDxfId="815"/>
    <tableColumn id="8" name="Colonne8" headerRowDxfId="814" dataDxfId="813"/>
    <tableColumn id="9" name="Colonne9" headerRowDxfId="812" dataDxfId="811"/>
    <tableColumn id="10" name="Colonne10" headerRowDxfId="810" dataDxfId="809"/>
    <tableColumn id="11" name="Colonne11" headerRowDxfId="808" dataDxfId="807"/>
    <tableColumn id="12" name="Colonne12" headerRowDxfId="806" dataDxfId="805"/>
    <tableColumn id="13" name="Colonne13" headerRowDxfId="804" dataDxfId="803"/>
    <tableColumn id="14" name="Colonne14" headerRowDxfId="802" dataDxfId="801"/>
    <tableColumn id="15" name="Colonne15" headerRowDxfId="800" dataDxfId="799"/>
  </tableColumns>
  <tableStyleInfo name="TableStyleLight1" showFirstColumn="0" showLastColumn="0" showRowStripes="1" showColumnStripes="0"/>
</table>
</file>

<file path=xl/tables/table4.xml><?xml version="1.0" encoding="utf-8"?>
<table xmlns="http://schemas.openxmlformats.org/spreadsheetml/2006/main" id="9" name="Tableau9" displayName="Tableau9" ref="A83:O90" headerRowCount="0" totalsRowShown="0" headerRowDxfId="798" dataDxfId="797" tableBorderDxfId="796">
  <tableColumns count="15">
    <tableColumn id="1" name="Colonne1" headerRowDxfId="795" dataDxfId="794"/>
    <tableColumn id="2" name="Colonne2" headerRowDxfId="793" dataDxfId="792"/>
    <tableColumn id="3" name="Colonne3" headerRowDxfId="791" dataDxfId="790"/>
    <tableColumn id="4" name="Colonne4" headerRowDxfId="789" dataDxfId="788"/>
    <tableColumn id="5" name="Colonne5" headerRowDxfId="787" dataDxfId="786"/>
    <tableColumn id="6" name="Colonne6" headerRowDxfId="785" dataDxfId="784"/>
    <tableColumn id="7" name="Colonne7" headerRowDxfId="783" dataDxfId="782"/>
    <tableColumn id="8" name="Colonne8" headerRowDxfId="781" dataDxfId="780"/>
    <tableColumn id="9" name="Colonne9" headerRowDxfId="779" dataDxfId="778"/>
    <tableColumn id="10" name="Colonne10" headerRowDxfId="777" dataDxfId="776"/>
    <tableColumn id="11" name="Colonne11" headerRowDxfId="775" dataDxfId="774"/>
    <tableColumn id="12" name="Colonne12" headerRowDxfId="773" dataDxfId="772"/>
    <tableColumn id="13" name="Colonne13" headerRowDxfId="771" dataDxfId="770"/>
    <tableColumn id="14" name="Colonne14" headerRowDxfId="769" dataDxfId="768"/>
    <tableColumn id="15" name="Colonne15" headerRowDxfId="767" dataDxfId="766"/>
  </tableColumns>
  <tableStyleInfo name="TableStyleLight1" showFirstColumn="0" showLastColumn="0" showRowStripes="1" showColumnStripes="0"/>
</table>
</file>

<file path=xl/tables/table5.xml><?xml version="1.0" encoding="utf-8"?>
<table xmlns="http://schemas.openxmlformats.org/spreadsheetml/2006/main" id="10" name="Tableau511" displayName="Tableau511" ref="A7:O52" headerRowCount="0" totalsRowShown="0" headerRowDxfId="765" dataDxfId="764" tableBorderDxfId="763">
  <tableColumns count="15">
    <tableColumn id="1" name="Colonne1" headerRowDxfId="762" dataDxfId="761"/>
    <tableColumn id="2" name="Colonne2" headerRowDxfId="760" dataDxfId="759"/>
    <tableColumn id="3" name="Colonne3" headerRowDxfId="758" dataDxfId="757"/>
    <tableColumn id="4" name="Colonne4" headerRowDxfId="756" dataDxfId="755"/>
    <tableColumn id="5" name="Colonne5" headerRowDxfId="754" dataDxfId="753"/>
    <tableColumn id="6" name="Colonne6" headerRowDxfId="752" dataDxfId="751"/>
    <tableColumn id="7" name="Colonne7" headerRowDxfId="750" dataDxfId="749"/>
    <tableColumn id="8" name="Colonne8" headerRowDxfId="748" dataDxfId="747"/>
    <tableColumn id="9" name="Colonne9" headerRowDxfId="746" dataDxfId="745"/>
    <tableColumn id="10" name="Colonne10" headerRowDxfId="744" dataDxfId="743"/>
    <tableColumn id="11" name="Colonne11" headerRowDxfId="742" dataDxfId="741"/>
    <tableColumn id="12" name="Colonne12" headerRowDxfId="740" dataDxfId="739"/>
    <tableColumn id="13" name="Colonne13" headerRowDxfId="738" dataDxfId="737"/>
    <tableColumn id="14" name="Colonne14" headerRowDxfId="736" dataDxfId="735"/>
    <tableColumn id="15" name="Colonne15" headerRowDxfId="734" dataDxfId="733"/>
  </tableColumns>
  <tableStyleInfo name="TableStyleLight1" showFirstColumn="0" showLastColumn="0" showRowStripes="1" showColumnStripes="0"/>
</table>
</file>

<file path=xl/tables/table6.xml><?xml version="1.0" encoding="utf-8"?>
<table xmlns="http://schemas.openxmlformats.org/spreadsheetml/2006/main" id="24" name="Tableau5225" displayName="Tableau5225" ref="A7:O59" headerRowCount="0" totalsRowShown="0" headerRowDxfId="732" dataDxfId="731" tableBorderDxfId="730">
  <tableColumns count="15">
    <tableColumn id="1" name="Colonne1" headerRowDxfId="729" dataDxfId="728"/>
    <tableColumn id="2" name="Colonne2" headerRowDxfId="727" dataDxfId="726"/>
    <tableColumn id="3" name="Colonne3" headerRowDxfId="725" dataDxfId="724"/>
    <tableColumn id="4" name="Colonne4" headerRowDxfId="723" dataDxfId="722"/>
    <tableColumn id="5" name="Colonne5" headerRowDxfId="721" dataDxfId="720"/>
    <tableColumn id="6" name="Colonne6" headerRowDxfId="719" dataDxfId="718"/>
    <tableColumn id="7" name="Colonne7" headerRowDxfId="717" dataDxfId="716"/>
    <tableColumn id="8" name="Colonne8" headerRowDxfId="715" dataDxfId="714"/>
    <tableColumn id="9" name="Colonne9" headerRowDxfId="713" dataDxfId="712"/>
    <tableColumn id="10" name="Colonne10" headerRowDxfId="711" dataDxfId="710"/>
    <tableColumn id="11" name="Colonne11" headerRowDxfId="709" dataDxfId="708"/>
    <tableColumn id="12" name="Colonne12" headerRowDxfId="707" dataDxfId="706"/>
    <tableColumn id="13" name="Colonne13" headerRowDxfId="705" dataDxfId="704"/>
    <tableColumn id="14" name="Colonne14" headerRowDxfId="703" dataDxfId="702"/>
    <tableColumn id="15" name="Colonne15" headerRowDxfId="701" dataDxfId="700"/>
  </tableColumns>
  <tableStyleInfo name="TableStyleLight1" showFirstColumn="0" showLastColumn="0" showRowStripes="1" showColumnStripes="0"/>
</table>
</file>

<file path=xl/tables/table7.xml><?xml version="1.0" encoding="utf-8"?>
<table xmlns="http://schemas.openxmlformats.org/spreadsheetml/2006/main" id="2" name="Tableau93" displayName="Tableau93" ref="A87:P94" headerRowCount="0" totalsRowShown="0" headerRowDxfId="699" dataDxfId="698" tableBorderDxfId="697">
  <tableColumns count="16">
    <tableColumn id="1" name="Colonne1" headerRowDxfId="696" dataDxfId="695"/>
    <tableColumn id="2" name="Colonne2" headerRowDxfId="694" dataDxfId="693"/>
    <tableColumn id="3" name="Colonne3" headerRowDxfId="692" dataDxfId="691"/>
    <tableColumn id="4" name="Colonne4" headerRowDxfId="690" dataDxfId="689"/>
    <tableColumn id="5" name="Colonne5" headerRowDxfId="688" dataDxfId="687"/>
    <tableColumn id="6" name="Colonne6" headerRowDxfId="686" dataDxfId="685"/>
    <tableColumn id="7" name="Colonne7" headerRowDxfId="684" dataDxfId="683"/>
    <tableColumn id="8" name="Colonne8" headerRowDxfId="682" dataDxfId="681"/>
    <tableColumn id="9" name="Colonne9" headerRowDxfId="680" dataDxfId="679"/>
    <tableColumn id="10" name="Colonne10" headerRowDxfId="678" dataDxfId="677"/>
    <tableColumn id="11" name="Colonne11" headerRowDxfId="676" dataDxfId="675"/>
    <tableColumn id="12" name="Colonne12" headerRowDxfId="674" dataDxfId="673"/>
    <tableColumn id="13" name="Colonne13" headerRowDxfId="672" dataDxfId="671"/>
    <tableColumn id="16" name="Colonne16" headerRowDxfId="670" dataDxfId="669"/>
    <tableColumn id="14" name="Colonne14" headerRowDxfId="668" dataDxfId="667"/>
    <tableColumn id="15" name="Colonne15" headerRowDxfId="666" dataDxfId="665"/>
  </tableColumns>
  <tableStyleInfo name="TableStyleLight1" showFirstColumn="0" showLastColumn="0" showRowStripes="1" showColumnStripes="0"/>
</table>
</file>

<file path=xl/tables/table8.xml><?xml version="1.0" encoding="utf-8"?>
<table xmlns="http://schemas.openxmlformats.org/spreadsheetml/2006/main" id="23" name="Tableau51124" displayName="Tableau51124" ref="A8:P53" headerRowCount="0" totalsRowShown="0" headerRowDxfId="664" dataDxfId="663" tableBorderDxfId="662">
  <tableColumns count="16">
    <tableColumn id="1" name="Colonne1" headerRowDxfId="661" dataDxfId="660"/>
    <tableColumn id="2" name="Colonne2" headerRowDxfId="659" dataDxfId="658"/>
    <tableColumn id="3" name="Colonne3" headerRowDxfId="657" dataDxfId="656"/>
    <tableColumn id="4" name="Colonne4" headerRowDxfId="655" dataDxfId="654"/>
    <tableColumn id="5" name="Colonne5" headerRowDxfId="653" dataDxfId="652"/>
    <tableColumn id="6" name="Colonne6" headerRowDxfId="651" dataDxfId="650"/>
    <tableColumn id="7" name="Colonne7" headerRowDxfId="649" dataDxfId="648"/>
    <tableColumn id="8" name="Colonne8" headerRowDxfId="647" dataDxfId="646"/>
    <tableColumn id="9" name="Colonne9" headerRowDxfId="645" dataDxfId="644"/>
    <tableColumn id="10" name="Colonne10" headerRowDxfId="643" dataDxfId="642"/>
    <tableColumn id="11" name="Colonne11" headerRowDxfId="641" dataDxfId="640"/>
    <tableColumn id="12" name="Colonne12" headerRowDxfId="639" dataDxfId="638"/>
    <tableColumn id="13" name="Colonne13" headerRowDxfId="637" dataDxfId="636"/>
    <tableColumn id="14" name="Colonne14" headerRowDxfId="635" dataDxfId="634"/>
    <tableColumn id="16" name="Colonne16" headerRowDxfId="633" dataDxfId="632"/>
    <tableColumn id="15" name="Colonne15" headerRowDxfId="631" dataDxfId="630"/>
  </tableColumns>
  <tableStyleInfo name="TableStyleLight1" showFirstColumn="0" showLastColumn="0" showRowStripes="1" showColumnStripes="0"/>
</table>
</file>

<file path=xl/tables/table9.xml><?xml version="1.0" encoding="utf-8"?>
<table xmlns="http://schemas.openxmlformats.org/spreadsheetml/2006/main" id="4" name="Tableau935" displayName="Tableau935" ref="A87:P94" headerRowCount="0" totalsRowShown="0" headerRowDxfId="629" dataDxfId="628" tableBorderDxfId="627">
  <tableColumns count="16">
    <tableColumn id="1" name="Colonne1" headerRowDxfId="626" dataDxfId="625"/>
    <tableColumn id="2" name="Colonne2" headerRowDxfId="624" dataDxfId="623"/>
    <tableColumn id="3" name="Colonne3" headerRowDxfId="622" dataDxfId="621"/>
    <tableColumn id="4" name="Colonne4" headerRowDxfId="620" dataDxfId="619"/>
    <tableColumn id="5" name="Colonne5" headerRowDxfId="618" dataDxfId="617"/>
    <tableColumn id="6" name="Colonne6" headerRowDxfId="616" dataDxfId="615"/>
    <tableColumn id="7" name="Colonne7" headerRowDxfId="614" dataDxfId="613"/>
    <tableColumn id="8" name="Colonne8" headerRowDxfId="612" dataDxfId="611"/>
    <tableColumn id="9" name="Colonne9" headerRowDxfId="610" dataDxfId="609"/>
    <tableColumn id="10" name="Colonne10" headerRowDxfId="608" dataDxfId="607"/>
    <tableColumn id="11" name="Colonne11" headerRowDxfId="606" dataDxfId="605"/>
    <tableColumn id="12" name="Colonne12" headerRowDxfId="604" dataDxfId="603"/>
    <tableColumn id="13" name="Colonne13" headerRowDxfId="602" dataDxfId="601"/>
    <tableColumn id="16" name="Colonne16" headerRowDxfId="600" dataDxfId="599"/>
    <tableColumn id="14" name="Colonne14" headerRowDxfId="598" dataDxfId="597"/>
    <tableColumn id="15" name="Colonne15" headerRowDxfId="596" dataDxfId="595"/>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llectivites-locales.gouv.fr/etudes-et-statistiques-locales" TargetMode="External"/></Relationships>
</file>

<file path=xl/worksheets/_rels/sheet20.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08"/>
  <sheetViews>
    <sheetView tabSelected="1" zoomScaleNormal="100" zoomScalePageLayoutView="70" workbookViewId="0"/>
  </sheetViews>
  <sheetFormatPr baseColWidth="10" defaultRowHeight="12.75" x14ac:dyDescent="0.2"/>
  <cols>
    <col min="1" max="1" width="100.7109375" customWidth="1"/>
  </cols>
  <sheetData>
    <row r="1" spans="1:1" x14ac:dyDescent="0.2">
      <c r="A1" s="749"/>
    </row>
    <row r="2" spans="1:1" x14ac:dyDescent="0.2">
      <c r="A2" s="54"/>
    </row>
    <row r="3" spans="1:1" x14ac:dyDescent="0.2">
      <c r="A3" s="54"/>
    </row>
    <row r="4" spans="1:1" x14ac:dyDescent="0.2">
      <c r="A4" s="54"/>
    </row>
    <row r="5" spans="1:1" x14ac:dyDescent="0.2">
      <c r="A5" s="54"/>
    </row>
    <row r="6" spans="1:1" x14ac:dyDescent="0.2">
      <c r="A6" s="749"/>
    </row>
    <row r="7" spans="1:1" x14ac:dyDescent="0.2">
      <c r="A7" s="749"/>
    </row>
    <row r="17" spans="1:1" x14ac:dyDescent="0.2">
      <c r="A17" s="749"/>
    </row>
    <row r="18" spans="1:1" x14ac:dyDescent="0.2">
      <c r="A18" s="749"/>
    </row>
    <row r="24" spans="1:1" ht="44.25" x14ac:dyDescent="0.55000000000000004">
      <c r="A24" s="750" t="s">
        <v>516</v>
      </c>
    </row>
    <row r="25" spans="1:1" ht="44.25" x14ac:dyDescent="0.55000000000000004">
      <c r="A25" s="750" t="s">
        <v>734</v>
      </c>
    </row>
    <row r="33" spans="1:1" ht="18" x14ac:dyDescent="0.25">
      <c r="A33" s="751" t="s">
        <v>517</v>
      </c>
    </row>
    <row r="34" spans="1:1" ht="18" x14ac:dyDescent="0.25">
      <c r="A34" s="752" t="s">
        <v>518</v>
      </c>
    </row>
    <row r="46" spans="1:1" ht="15" x14ac:dyDescent="0.2">
      <c r="A46" s="950" t="s">
        <v>728</v>
      </c>
    </row>
    <row r="50" spans="1:1" ht="18" x14ac:dyDescent="0.25">
      <c r="A50" s="754"/>
    </row>
    <row r="51" spans="1:1" ht="15" x14ac:dyDescent="0.2">
      <c r="A51" s="753"/>
    </row>
    <row r="101" spans="1:1" x14ac:dyDescent="0.2">
      <c r="A101" s="755" t="s">
        <v>735</v>
      </c>
    </row>
    <row r="102" spans="1:1" x14ac:dyDescent="0.2">
      <c r="A102" s="755" t="s">
        <v>520</v>
      </c>
    </row>
    <row r="103" spans="1:1" x14ac:dyDescent="0.2">
      <c r="A103" s="755" t="s">
        <v>521</v>
      </c>
    </row>
    <row r="104" spans="1:1" x14ac:dyDescent="0.2">
      <c r="A104" s="755" t="s">
        <v>519</v>
      </c>
    </row>
    <row r="105" spans="1:1" x14ac:dyDescent="0.2">
      <c r="A105" s="85"/>
    </row>
    <row r="106" spans="1:1" x14ac:dyDescent="0.2">
      <c r="A106" s="757" t="s">
        <v>947</v>
      </c>
    </row>
    <row r="107" spans="1:1" x14ac:dyDescent="0.2">
      <c r="A107" s="85"/>
    </row>
    <row r="108" spans="1:1" x14ac:dyDescent="0.2">
      <c r="A108" s="756" t="s">
        <v>948</v>
      </c>
    </row>
  </sheetData>
  <pageMargins left="0.70866141732283472" right="0.70866141732283472" top="0.74803149606299213" bottom="0.74803149606299213" header="0.31496062992125984" footer="0.31496062992125984"/>
  <pageSetup paperSize="9" scale="88" fitToHeight="2" orientation="portrait" r:id="rId1"/>
  <rowBreaks count="1" manualBreakCount="1">
    <brk id="5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96"/>
  <sheetViews>
    <sheetView showGridLines="0" zoomScale="85" zoomScaleNormal="85" zoomScaleSheetLayoutView="55" zoomScalePageLayoutView="55" workbookViewId="0"/>
  </sheetViews>
  <sheetFormatPr baseColWidth="10" defaultRowHeight="12.75" x14ac:dyDescent="0.2"/>
  <cols>
    <col min="1" max="1" width="85" customWidth="1"/>
    <col min="2" max="12" width="12.7109375" customWidth="1"/>
    <col min="13" max="14" width="16" customWidth="1"/>
    <col min="15" max="15" width="12.7109375" customWidth="1"/>
  </cols>
  <sheetData>
    <row r="1" spans="1:17" ht="21" x14ac:dyDescent="0.25">
      <c r="A1" s="10" t="s">
        <v>792</v>
      </c>
      <c r="B1" s="3"/>
      <c r="C1" s="3"/>
      <c r="D1" s="3"/>
      <c r="E1" s="3"/>
      <c r="F1" s="3"/>
      <c r="G1" s="246"/>
      <c r="H1" s="3"/>
      <c r="I1" s="3"/>
      <c r="J1" s="246"/>
      <c r="K1" s="3"/>
      <c r="L1" s="3"/>
      <c r="M1" s="3"/>
      <c r="N1" s="3"/>
      <c r="O1" s="3"/>
    </row>
    <row r="2" spans="1:17" ht="13.5" thickBot="1" x14ac:dyDescent="0.25">
      <c r="A2" s="232"/>
      <c r="O2" s="54" t="s">
        <v>23</v>
      </c>
    </row>
    <row r="3" spans="1:17" ht="12.75" customHeight="1" x14ac:dyDescent="0.2">
      <c r="A3" s="231" t="s">
        <v>794</v>
      </c>
      <c r="B3" s="21" t="s">
        <v>35</v>
      </c>
      <c r="C3" s="21" t="s">
        <v>124</v>
      </c>
      <c r="D3" s="21" t="s">
        <v>126</v>
      </c>
      <c r="E3" s="21" t="s">
        <v>36</v>
      </c>
      <c r="F3" s="21" t="s">
        <v>37</v>
      </c>
      <c r="G3" s="21" t="s">
        <v>38</v>
      </c>
      <c r="H3" s="21" t="s">
        <v>39</v>
      </c>
      <c r="I3" s="21" t="s">
        <v>128</v>
      </c>
      <c r="J3" s="21" t="s">
        <v>129</v>
      </c>
      <c r="K3" s="21" t="s">
        <v>130</v>
      </c>
      <c r="L3" s="217">
        <v>100000</v>
      </c>
      <c r="M3" s="22" t="s">
        <v>231</v>
      </c>
      <c r="N3" s="22" t="s">
        <v>231</v>
      </c>
      <c r="O3" s="22" t="s">
        <v>77</v>
      </c>
    </row>
    <row r="4" spans="1:17" ht="12.75" customHeight="1" x14ac:dyDescent="0.2">
      <c r="A4" s="230"/>
      <c r="B4" s="23" t="s">
        <v>123</v>
      </c>
      <c r="C4" s="23" t="s">
        <v>40</v>
      </c>
      <c r="D4" s="23" t="s">
        <v>40</v>
      </c>
      <c r="E4" s="23" t="s">
        <v>40</v>
      </c>
      <c r="F4" s="23" t="s">
        <v>40</v>
      </c>
      <c r="G4" s="23" t="s">
        <v>40</v>
      </c>
      <c r="H4" s="23" t="s">
        <v>40</v>
      </c>
      <c r="I4" s="23" t="s">
        <v>40</v>
      </c>
      <c r="J4" s="23" t="s">
        <v>40</v>
      </c>
      <c r="K4" s="23" t="s">
        <v>40</v>
      </c>
      <c r="L4" s="23" t="s">
        <v>43</v>
      </c>
      <c r="M4" s="12" t="s">
        <v>233</v>
      </c>
      <c r="N4" s="12" t="s">
        <v>141</v>
      </c>
      <c r="O4" s="12" t="s">
        <v>140</v>
      </c>
    </row>
    <row r="5" spans="1:17" ht="12.75" customHeight="1" thickBot="1" x14ac:dyDescent="0.25">
      <c r="A5" s="233" t="s">
        <v>81</v>
      </c>
      <c r="B5" s="24" t="s">
        <v>43</v>
      </c>
      <c r="C5" s="24" t="s">
        <v>125</v>
      </c>
      <c r="D5" s="24" t="s">
        <v>127</v>
      </c>
      <c r="E5" s="24" t="s">
        <v>44</v>
      </c>
      <c r="F5" s="24" t="s">
        <v>45</v>
      </c>
      <c r="G5" s="24" t="s">
        <v>46</v>
      </c>
      <c r="H5" s="24" t="s">
        <v>42</v>
      </c>
      <c r="I5" s="24" t="s">
        <v>131</v>
      </c>
      <c r="J5" s="24" t="s">
        <v>132</v>
      </c>
      <c r="K5" s="24" t="s">
        <v>133</v>
      </c>
      <c r="L5" s="24" t="s">
        <v>134</v>
      </c>
      <c r="M5" s="184" t="s">
        <v>141</v>
      </c>
      <c r="N5" s="184" t="s">
        <v>134</v>
      </c>
      <c r="O5" s="184" t="s">
        <v>41</v>
      </c>
    </row>
    <row r="6" spans="1:17" ht="12.75" customHeight="1" x14ac:dyDescent="0.2">
      <c r="P6" s="3"/>
    </row>
    <row r="7" spans="1:17" ht="14.25" customHeight="1" x14ac:dyDescent="0.25">
      <c r="A7" s="475" t="s">
        <v>163</v>
      </c>
      <c r="B7" s="708">
        <v>5.7339729229999996</v>
      </c>
      <c r="C7" s="708">
        <v>4.4810329060000003</v>
      </c>
      <c r="D7" s="708">
        <v>4.1156785170000001</v>
      </c>
      <c r="E7" s="708">
        <v>4.3561441360000002</v>
      </c>
      <c r="F7" s="708">
        <v>4.0581319819999999</v>
      </c>
      <c r="G7" s="708">
        <v>3.8155413720000002</v>
      </c>
      <c r="H7" s="708">
        <v>3.4295260609999998</v>
      </c>
      <c r="I7" s="708">
        <v>3.2323255739999999</v>
      </c>
      <c r="J7" s="708">
        <v>2.0001211809999999</v>
      </c>
      <c r="K7" s="708">
        <v>1.9790320699999999</v>
      </c>
      <c r="L7" s="708">
        <v>1.5431837429999999</v>
      </c>
      <c r="M7" s="709">
        <v>3.9372482409999998</v>
      </c>
      <c r="N7" s="709">
        <v>2.0581187980000002</v>
      </c>
      <c r="O7" s="709">
        <v>2.73014644</v>
      </c>
      <c r="P7" s="935"/>
      <c r="Q7" s="929"/>
    </row>
    <row r="8" spans="1:17" ht="14.25" customHeight="1" x14ac:dyDescent="0.2">
      <c r="A8" s="466" t="s">
        <v>164</v>
      </c>
      <c r="B8" s="710">
        <v>6.1843347309999999</v>
      </c>
      <c r="C8" s="710">
        <v>5.6533940979999997</v>
      </c>
      <c r="D8" s="710">
        <v>6.7409911439999997</v>
      </c>
      <c r="E8" s="710">
        <v>8.0977222700000002</v>
      </c>
      <c r="F8" s="710">
        <v>8.2360933710000008</v>
      </c>
      <c r="G8" s="710">
        <v>8.4052045520000007</v>
      </c>
      <c r="H8" s="710">
        <v>7.6026938470000003</v>
      </c>
      <c r="I8" s="710">
        <v>7.427500963</v>
      </c>
      <c r="J8" s="710">
        <v>6.624012918</v>
      </c>
      <c r="K8" s="710">
        <v>6.4619311589999997</v>
      </c>
      <c r="L8" s="710">
        <v>2.0498153100000001</v>
      </c>
      <c r="M8" s="576">
        <v>7.8283132689999997</v>
      </c>
      <c r="N8" s="576">
        <v>5.3941775590000001</v>
      </c>
      <c r="O8" s="576">
        <v>6.486511331</v>
      </c>
      <c r="P8" s="933"/>
      <c r="Q8" s="929"/>
    </row>
    <row r="9" spans="1:17" ht="14.25" customHeight="1" x14ac:dyDescent="0.2">
      <c r="A9" s="466" t="s">
        <v>165</v>
      </c>
      <c r="B9" s="710">
        <v>1.9738251360000001</v>
      </c>
      <c r="C9" s="710">
        <v>1.3702194379999999</v>
      </c>
      <c r="D9" s="710">
        <v>2.0323810440000001</v>
      </c>
      <c r="E9" s="710">
        <v>3.4441088049999999</v>
      </c>
      <c r="F9" s="710">
        <v>3.9115770169999999</v>
      </c>
      <c r="G9" s="710">
        <v>3.576444414</v>
      </c>
      <c r="H9" s="710">
        <v>3.554334468</v>
      </c>
      <c r="I9" s="710">
        <v>2.8615226580000002</v>
      </c>
      <c r="J9" s="710">
        <v>1.9995468780000001</v>
      </c>
      <c r="K9" s="710">
        <v>1.734210485</v>
      </c>
      <c r="L9" s="710">
        <v>1.86882941</v>
      </c>
      <c r="M9" s="576">
        <v>3.4798591659999998</v>
      </c>
      <c r="N9" s="576">
        <v>2.0728543240000001</v>
      </c>
      <c r="O9" s="576">
        <v>2.5316989990000001</v>
      </c>
      <c r="P9" s="933"/>
      <c r="Q9" s="929"/>
    </row>
    <row r="10" spans="1:17" ht="14.25" customHeight="1" x14ac:dyDescent="0.2">
      <c r="A10" s="466" t="s">
        <v>166</v>
      </c>
      <c r="B10" s="710">
        <v>-11.73107216</v>
      </c>
      <c r="C10" s="710">
        <v>-7.7537133789999997</v>
      </c>
      <c r="D10" s="710">
        <v>-9.2216431209999996</v>
      </c>
      <c r="E10" s="710">
        <v>-9.7653920190000001</v>
      </c>
      <c r="F10" s="710">
        <v>-7.8315571119999996</v>
      </c>
      <c r="G10" s="710">
        <v>-6.0537275709999996</v>
      </c>
      <c r="H10" s="710">
        <v>-10.501033723000001</v>
      </c>
      <c r="I10" s="710">
        <v>-3.193516233</v>
      </c>
      <c r="J10" s="710">
        <v>-9.6317907980000008</v>
      </c>
      <c r="K10" s="710">
        <v>-10.116454260999999</v>
      </c>
      <c r="L10" s="710">
        <v>-3.1305415280000002</v>
      </c>
      <c r="M10" s="576">
        <v>-9.0865832120000007</v>
      </c>
      <c r="N10" s="576">
        <v>-6.3936432559999998</v>
      </c>
      <c r="O10" s="576">
        <v>-7.4370448539999998</v>
      </c>
      <c r="P10" s="933"/>
      <c r="Q10" s="929"/>
    </row>
    <row r="11" spans="1:17" ht="14.25" customHeight="1" x14ac:dyDescent="0.2">
      <c r="A11" s="466" t="s">
        <v>167</v>
      </c>
      <c r="B11" s="710">
        <v>6.0514279609999999</v>
      </c>
      <c r="C11" s="710">
        <v>1.0864567359999999</v>
      </c>
      <c r="D11" s="710">
        <v>1.2837202990000001</v>
      </c>
      <c r="E11" s="710">
        <v>0.26002717400000003</v>
      </c>
      <c r="F11" s="710">
        <v>-0.58958240900000003</v>
      </c>
      <c r="G11" s="710">
        <v>-1.452345306</v>
      </c>
      <c r="H11" s="710">
        <v>-0.95540254999999996</v>
      </c>
      <c r="I11" s="710">
        <v>0.52444270699999995</v>
      </c>
      <c r="J11" s="710">
        <v>-0.97110853200000002</v>
      </c>
      <c r="K11" s="710">
        <v>-0.953491804</v>
      </c>
      <c r="L11" s="710">
        <v>-0.124117546</v>
      </c>
      <c r="M11" s="576">
        <v>-0.23657787899999999</v>
      </c>
      <c r="N11" s="576">
        <v>-0.30797255000000001</v>
      </c>
      <c r="O11" s="576">
        <v>-0.28920461200000003</v>
      </c>
      <c r="P11" s="933"/>
      <c r="Q11" s="929"/>
    </row>
    <row r="12" spans="1:17" ht="14.25" customHeight="1" x14ac:dyDescent="0.2">
      <c r="A12" s="466" t="s">
        <v>168</v>
      </c>
      <c r="B12" s="710">
        <v>9.7717695379999991</v>
      </c>
      <c r="C12" s="710">
        <v>11.126038036000001</v>
      </c>
      <c r="D12" s="710">
        <v>9.0405295579999994</v>
      </c>
      <c r="E12" s="710">
        <v>5.0447705469999997</v>
      </c>
      <c r="F12" s="710">
        <v>-2.3217768570000001</v>
      </c>
      <c r="G12" s="710">
        <v>-3.649289183</v>
      </c>
      <c r="H12" s="710">
        <v>-5.7022522850000001</v>
      </c>
      <c r="I12" s="710">
        <v>-5.8276599930000001</v>
      </c>
      <c r="J12" s="710">
        <v>-11.747507593</v>
      </c>
      <c r="K12" s="710">
        <v>-0.62138157299999996</v>
      </c>
      <c r="L12" s="710">
        <v>12.820979448999999</v>
      </c>
      <c r="M12" s="576">
        <v>2.084870945</v>
      </c>
      <c r="N12" s="576">
        <v>-0.86390098800000004</v>
      </c>
      <c r="O12" s="576">
        <v>0.79587155799999998</v>
      </c>
      <c r="P12" s="933"/>
      <c r="Q12" s="929"/>
    </row>
    <row r="13" spans="1:17" ht="14.25" customHeight="1" x14ac:dyDescent="0.25">
      <c r="A13" s="475" t="s">
        <v>169</v>
      </c>
      <c r="B13" s="708">
        <v>7.506350952</v>
      </c>
      <c r="C13" s="708">
        <v>4.7244878789999998</v>
      </c>
      <c r="D13" s="708">
        <v>3.0923013780000002</v>
      </c>
      <c r="E13" s="708">
        <v>3.3563481720000001</v>
      </c>
      <c r="F13" s="708">
        <v>3.0987542989999999</v>
      </c>
      <c r="G13" s="708">
        <v>3.1183738910000001</v>
      </c>
      <c r="H13" s="708">
        <v>3.7656470849999999</v>
      </c>
      <c r="I13" s="708">
        <v>3.5357539720000002</v>
      </c>
      <c r="J13" s="708">
        <v>3.1450830970000001</v>
      </c>
      <c r="K13" s="708">
        <v>3.4629790219999999</v>
      </c>
      <c r="L13" s="708">
        <v>5.253612403</v>
      </c>
      <c r="M13" s="709">
        <v>3.45025161</v>
      </c>
      <c r="N13" s="709">
        <v>3.9868780140000002</v>
      </c>
      <c r="O13" s="709">
        <v>3.7817289089999999</v>
      </c>
      <c r="P13" s="933"/>
      <c r="Q13" s="929"/>
    </row>
    <row r="14" spans="1:17" ht="14.25" customHeight="1" x14ac:dyDescent="0.2">
      <c r="A14" s="466" t="s">
        <v>525</v>
      </c>
      <c r="B14" s="710">
        <v>4.8166460579999999</v>
      </c>
      <c r="C14" s="710">
        <v>3.9644878289999999</v>
      </c>
      <c r="D14" s="710">
        <v>-1.3766912710000001</v>
      </c>
      <c r="E14" s="710">
        <v>-1.6585295010000001</v>
      </c>
      <c r="F14" s="710">
        <v>-6.1815562999999997E-2</v>
      </c>
      <c r="G14" s="710">
        <v>-0.213474777</v>
      </c>
      <c r="H14" s="710">
        <v>1.2087944390000001</v>
      </c>
      <c r="I14" s="710">
        <v>2.3105929249999999</v>
      </c>
      <c r="J14" s="710">
        <v>3.357870423</v>
      </c>
      <c r="K14" s="710">
        <v>4.2068280680000001</v>
      </c>
      <c r="L14" s="710">
        <v>5.3680142269999997</v>
      </c>
      <c r="M14" s="576">
        <v>-7.3814521999999994E-2</v>
      </c>
      <c r="N14" s="576">
        <v>4.0106085939999998</v>
      </c>
      <c r="O14" s="576">
        <v>2.5531331819999998</v>
      </c>
      <c r="P14" s="933"/>
      <c r="Q14" s="929"/>
    </row>
    <row r="15" spans="1:17" ht="14.25" customHeight="1" x14ac:dyDescent="0.2">
      <c r="A15" s="690" t="s">
        <v>526</v>
      </c>
      <c r="B15" s="710">
        <v>6.3521707850000002</v>
      </c>
      <c r="C15" s="710">
        <v>4.0757842789999996</v>
      </c>
      <c r="D15" s="710">
        <v>-1.810393277</v>
      </c>
      <c r="E15" s="710">
        <v>-2.1366541450000001</v>
      </c>
      <c r="F15" s="710">
        <v>-0.78779740300000001</v>
      </c>
      <c r="G15" s="710">
        <v>-1.0639760190000001</v>
      </c>
      <c r="H15" s="710">
        <v>-0.86540313400000002</v>
      </c>
      <c r="I15" s="710">
        <v>0.49213748499999999</v>
      </c>
      <c r="J15" s="710">
        <v>2.2211813710000001</v>
      </c>
      <c r="K15" s="710">
        <v>4.1143330860000003</v>
      </c>
      <c r="L15" s="710">
        <v>-4.0907061799999997</v>
      </c>
      <c r="M15" s="576">
        <v>-1.1743949869999999</v>
      </c>
      <c r="N15" s="576">
        <v>0.27065676</v>
      </c>
      <c r="O15" s="576">
        <v>-0.264044273</v>
      </c>
      <c r="P15" s="933"/>
      <c r="Q15" s="929"/>
    </row>
    <row r="16" spans="1:17" ht="14.25" customHeight="1" x14ac:dyDescent="0.2">
      <c r="A16" s="466" t="s">
        <v>528</v>
      </c>
      <c r="B16" s="710">
        <v>-0.18281720300000001</v>
      </c>
      <c r="C16" s="710">
        <v>2.7329627740000002</v>
      </c>
      <c r="D16" s="710">
        <v>9.7223369999999993E-3</v>
      </c>
      <c r="E16" s="710">
        <v>9.180207E-2</v>
      </c>
      <c r="F16" s="710">
        <v>0.94256537699999998</v>
      </c>
      <c r="G16" s="710">
        <v>0.19628885099999999</v>
      </c>
      <c r="H16" s="710">
        <v>0.145558945</v>
      </c>
      <c r="I16" s="710">
        <v>1.221984417</v>
      </c>
      <c r="J16" s="710">
        <v>-0.53389975599999995</v>
      </c>
      <c r="K16" s="710">
        <v>-0.63520517600000004</v>
      </c>
      <c r="L16" s="710">
        <v>2.4771428360000001</v>
      </c>
      <c r="M16" s="576">
        <v>0.30452163999999998</v>
      </c>
      <c r="N16" s="576">
        <v>0.62015082200000005</v>
      </c>
      <c r="O16" s="576">
        <v>0.51286741400000002</v>
      </c>
      <c r="P16" s="933"/>
      <c r="Q16" s="929"/>
    </row>
    <row r="17" spans="1:17" ht="14.25" customHeight="1" x14ac:dyDescent="0.2">
      <c r="A17" s="466" t="s">
        <v>171</v>
      </c>
      <c r="B17" s="710">
        <v>1.6324241420000001</v>
      </c>
      <c r="C17" s="710">
        <v>3.5952437850000001</v>
      </c>
      <c r="D17" s="710">
        <v>0.91267802399999998</v>
      </c>
      <c r="E17" s="710">
        <v>2.5742305650000001</v>
      </c>
      <c r="F17" s="710">
        <v>7.5416694379999996</v>
      </c>
      <c r="G17" s="710">
        <v>7.6688418159999996</v>
      </c>
      <c r="H17" s="710">
        <v>16.502504793</v>
      </c>
      <c r="I17" s="710">
        <v>15.756263261000001</v>
      </c>
      <c r="J17" s="710">
        <v>12.972173365</v>
      </c>
      <c r="K17" s="710">
        <v>4.8618788579999999</v>
      </c>
      <c r="L17" s="710">
        <v>34.134776023999997</v>
      </c>
      <c r="M17" s="576">
        <v>8.706762951</v>
      </c>
      <c r="N17" s="576">
        <v>23.556289844999998</v>
      </c>
      <c r="O17" s="576">
        <v>19.430329424</v>
      </c>
      <c r="P17" s="933"/>
      <c r="Q17" s="929"/>
    </row>
    <row r="18" spans="1:17" ht="14.25" customHeight="1" x14ac:dyDescent="0.2">
      <c r="A18" s="466" t="s">
        <v>172</v>
      </c>
      <c r="B18" s="710">
        <v>8.2283481090000006</v>
      </c>
      <c r="C18" s="710">
        <v>3.1011513769999999</v>
      </c>
      <c r="D18" s="710">
        <v>7.3290989419999999</v>
      </c>
      <c r="E18" s="710">
        <v>10.462043864</v>
      </c>
      <c r="F18" s="710">
        <v>9.9635756180000001</v>
      </c>
      <c r="G18" s="710">
        <v>10.59624163</v>
      </c>
      <c r="H18" s="710">
        <v>11.638213357</v>
      </c>
      <c r="I18" s="710">
        <v>6.514378604</v>
      </c>
      <c r="J18" s="710">
        <v>-0.48476201000000002</v>
      </c>
      <c r="K18" s="710">
        <v>-3.8924846629999998</v>
      </c>
      <c r="L18" s="710">
        <v>-6.4733661490000003</v>
      </c>
      <c r="M18" s="576">
        <v>10.057613217</v>
      </c>
      <c r="N18" s="576">
        <v>-1.4136325750000001</v>
      </c>
      <c r="O18" s="576">
        <v>3.7592176529999999</v>
      </c>
      <c r="P18" s="933"/>
      <c r="Q18" s="929"/>
    </row>
    <row r="19" spans="1:17" ht="14.25" customHeight="1" x14ac:dyDescent="0.2">
      <c r="A19" s="690" t="s">
        <v>529</v>
      </c>
      <c r="B19" s="710">
        <v>0.448595201</v>
      </c>
      <c r="C19" s="710">
        <v>0.100437784</v>
      </c>
      <c r="D19" s="710">
        <v>0.21681791</v>
      </c>
      <c r="E19" s="710">
        <v>0.54988950599999997</v>
      </c>
      <c r="F19" s="710">
        <v>0.96587210499999998</v>
      </c>
      <c r="G19" s="710">
        <v>0.81110453900000001</v>
      </c>
      <c r="H19" s="710">
        <v>0.56918673600000003</v>
      </c>
      <c r="I19" s="710">
        <v>0.241921838</v>
      </c>
      <c r="J19" s="710">
        <v>0.706265696</v>
      </c>
      <c r="K19" s="710">
        <v>1.0298073409999999</v>
      </c>
      <c r="L19" s="710">
        <v>-1.1304030000000001E-3</v>
      </c>
      <c r="M19" s="576">
        <v>0.61008223399999995</v>
      </c>
      <c r="N19" s="576">
        <v>0.48349282300000002</v>
      </c>
      <c r="O19" s="576">
        <v>0.540369082</v>
      </c>
      <c r="P19" s="933"/>
      <c r="Q19" s="929"/>
    </row>
    <row r="20" spans="1:17" ht="14.25" customHeight="1" x14ac:dyDescent="0.2">
      <c r="A20" s="466" t="s">
        <v>174</v>
      </c>
      <c r="B20" s="710">
        <v>1.4463149390000001</v>
      </c>
      <c r="C20" s="710">
        <v>1.2903898039999999</v>
      </c>
      <c r="D20" s="710">
        <v>1.979505367</v>
      </c>
      <c r="E20" s="710">
        <v>8.2015585590000004</v>
      </c>
      <c r="F20" s="710">
        <v>26.104295517000001</v>
      </c>
      <c r="G20" s="710">
        <v>17.794714457000001</v>
      </c>
      <c r="H20" s="710">
        <v>18.050818062000001</v>
      </c>
      <c r="I20" s="710">
        <v>7.6012277150000003</v>
      </c>
      <c r="J20" s="710">
        <v>8.0453038800000005</v>
      </c>
      <c r="K20" s="710">
        <v>3.3711106800000001</v>
      </c>
      <c r="L20" s="710">
        <v>-1.359182865</v>
      </c>
      <c r="M20" s="576">
        <v>7.0208229930000003</v>
      </c>
      <c r="N20" s="576">
        <v>2.4776471240000002</v>
      </c>
      <c r="O20" s="576">
        <v>4.8307496839999997</v>
      </c>
      <c r="P20" s="933"/>
      <c r="Q20" s="929"/>
    </row>
    <row r="21" spans="1:17" ht="14.25" customHeight="1" x14ac:dyDescent="0.2">
      <c r="A21" s="690" t="s">
        <v>627</v>
      </c>
      <c r="B21" s="710">
        <v>48.509551680000001</v>
      </c>
      <c r="C21" s="710">
        <v>16.805587831</v>
      </c>
      <c r="D21" s="710">
        <v>39.200318082000003</v>
      </c>
      <c r="E21" s="710">
        <v>64.365526532999993</v>
      </c>
      <c r="F21" s="710">
        <v>58.850062518999998</v>
      </c>
      <c r="G21" s="710">
        <v>61.190493289999999</v>
      </c>
      <c r="H21" s="710">
        <v>69.347006702000002</v>
      </c>
      <c r="I21" s="710">
        <v>39.741448175999999</v>
      </c>
      <c r="J21" s="710">
        <v>-7.4021599089999999</v>
      </c>
      <c r="K21" s="710">
        <v>-29.221580688</v>
      </c>
      <c r="L21" s="710">
        <v>-41.172557136999998</v>
      </c>
      <c r="M21" s="576">
        <v>59.297795610999998</v>
      </c>
      <c r="N21" s="576">
        <v>-11.709581353000001</v>
      </c>
      <c r="O21" s="576">
        <v>20.194553196000001</v>
      </c>
      <c r="P21" s="933"/>
      <c r="Q21" s="929"/>
    </row>
    <row r="22" spans="1:17" ht="14.25" customHeight="1" x14ac:dyDescent="0.2">
      <c r="A22" s="466" t="s">
        <v>175</v>
      </c>
      <c r="B22" s="710">
        <v>14.19525279</v>
      </c>
      <c r="C22" s="710">
        <v>6.3025032689999998</v>
      </c>
      <c r="D22" s="710">
        <v>5.4296245949999999</v>
      </c>
      <c r="E22" s="710">
        <v>3.0443245050000001</v>
      </c>
      <c r="F22" s="710">
        <v>-4.241314279</v>
      </c>
      <c r="G22" s="710">
        <v>-0.884693532</v>
      </c>
      <c r="H22" s="710">
        <v>-5.0304638769999999</v>
      </c>
      <c r="I22" s="710">
        <v>-7.5116845469999998</v>
      </c>
      <c r="J22" s="710">
        <v>-5.9193584189999999</v>
      </c>
      <c r="K22" s="710">
        <v>-6.5904750830000003</v>
      </c>
      <c r="L22" s="710">
        <v>4.1159603120000003</v>
      </c>
      <c r="M22" s="576">
        <v>-1.384343643</v>
      </c>
      <c r="N22" s="576">
        <v>-3.4762823429999998</v>
      </c>
      <c r="O22" s="576">
        <v>-2.7552112420000001</v>
      </c>
      <c r="P22" s="933"/>
      <c r="Q22" s="929"/>
    </row>
    <row r="23" spans="1:17" ht="14.25" customHeight="1" x14ac:dyDescent="0.2">
      <c r="A23" s="466" t="s">
        <v>176</v>
      </c>
      <c r="B23" s="710">
        <v>15.921799102</v>
      </c>
      <c r="C23" s="710">
        <v>15.361524857999999</v>
      </c>
      <c r="D23" s="710">
        <v>14.390754107999999</v>
      </c>
      <c r="E23" s="710">
        <v>19.265833473000001</v>
      </c>
      <c r="F23" s="710">
        <v>20.789128010999999</v>
      </c>
      <c r="G23" s="710">
        <v>21.296769541</v>
      </c>
      <c r="H23" s="710">
        <v>19.888180077000001</v>
      </c>
      <c r="I23" s="710">
        <v>17.364148518</v>
      </c>
      <c r="J23" s="710">
        <v>17.207531586999998</v>
      </c>
      <c r="K23" s="710">
        <v>17.080430103000001</v>
      </c>
      <c r="L23" s="710">
        <v>17.934284510000001</v>
      </c>
      <c r="M23" s="576">
        <v>19.393736819000001</v>
      </c>
      <c r="N23" s="576">
        <v>17.475446448</v>
      </c>
      <c r="O23" s="576">
        <v>18.225850180999998</v>
      </c>
      <c r="P23" s="933"/>
      <c r="Q23" s="929"/>
    </row>
    <row r="24" spans="1:17" ht="14.25" customHeight="1" x14ac:dyDescent="0.2">
      <c r="A24" s="476" t="s">
        <v>177</v>
      </c>
      <c r="B24" s="711">
        <v>6.8816342349999999</v>
      </c>
      <c r="C24" s="711">
        <v>4.5589979749999996</v>
      </c>
      <c r="D24" s="711">
        <v>5.2879753000000003</v>
      </c>
      <c r="E24" s="711">
        <v>7.1435526989999998</v>
      </c>
      <c r="F24" s="711">
        <v>0.28520980000000001</v>
      </c>
      <c r="G24" s="711">
        <v>0.91387857100000003</v>
      </c>
      <c r="H24" s="711">
        <v>1.471714068</v>
      </c>
      <c r="I24" s="711">
        <v>8.7713487269999995</v>
      </c>
      <c r="J24" s="711">
        <v>8.795125638</v>
      </c>
      <c r="K24" s="711">
        <v>22.999070448000001</v>
      </c>
      <c r="L24" s="711">
        <v>21.274073250000001</v>
      </c>
      <c r="M24" s="581">
        <v>3.9673124319999999</v>
      </c>
      <c r="N24" s="581">
        <v>16.380844370999998</v>
      </c>
      <c r="O24" s="581">
        <v>9.6494353220000004</v>
      </c>
      <c r="P24" s="933"/>
      <c r="Q24" s="929"/>
    </row>
    <row r="25" spans="1:17" ht="14.25" customHeight="1" x14ac:dyDescent="0.25">
      <c r="A25" s="475" t="s">
        <v>178</v>
      </c>
      <c r="B25" s="708">
        <v>12.071284452</v>
      </c>
      <c r="C25" s="708">
        <v>5.4086355700000004</v>
      </c>
      <c r="D25" s="708">
        <v>-0.24411290099999999</v>
      </c>
      <c r="E25" s="708">
        <v>-0.280720474</v>
      </c>
      <c r="F25" s="708">
        <v>-0.557318867</v>
      </c>
      <c r="G25" s="708">
        <v>0.18126268600000001</v>
      </c>
      <c r="H25" s="708">
        <v>5.3499783680000004</v>
      </c>
      <c r="I25" s="708">
        <v>5.2669768350000004</v>
      </c>
      <c r="J25" s="708">
        <v>10.829755560000001</v>
      </c>
      <c r="K25" s="708">
        <v>13.489655494000001</v>
      </c>
      <c r="L25" s="708">
        <v>55.270023346999999</v>
      </c>
      <c r="M25" s="709">
        <v>1.525242153</v>
      </c>
      <c r="N25" s="709">
        <v>19.1587605</v>
      </c>
      <c r="O25" s="709">
        <v>9.8907137709999997</v>
      </c>
      <c r="P25" s="193"/>
    </row>
    <row r="26" spans="1:17" ht="14.25" customHeight="1" x14ac:dyDescent="0.25">
      <c r="A26" s="477" t="s">
        <v>967</v>
      </c>
      <c r="B26" s="712">
        <v>22.632821922000002</v>
      </c>
      <c r="C26" s="712">
        <v>7.0209983720000002</v>
      </c>
      <c r="D26" s="712">
        <v>-0.84934444799999997</v>
      </c>
      <c r="E26" s="712">
        <v>0.22678677999999999</v>
      </c>
      <c r="F26" s="712">
        <v>-2.2850208219999999</v>
      </c>
      <c r="G26" s="712">
        <v>2.235628942</v>
      </c>
      <c r="H26" s="712">
        <v>11.590699946000001</v>
      </c>
      <c r="I26" s="712">
        <v>6.8231786449999996</v>
      </c>
      <c r="J26" s="712">
        <v>21.666860884999998</v>
      </c>
      <c r="K26" s="712">
        <v>36.086292551</v>
      </c>
      <c r="L26" s="712">
        <v>1068.9266302240001</v>
      </c>
      <c r="M26" s="713">
        <v>3.4138857630000001</v>
      </c>
      <c r="N26" s="713">
        <v>47.144997584000002</v>
      </c>
      <c r="O26" s="713">
        <v>19.443277602999999</v>
      </c>
      <c r="P26" s="193"/>
    </row>
    <row r="27" spans="1:17" ht="14.25" customHeight="1" x14ac:dyDescent="0.25">
      <c r="A27" s="475" t="s">
        <v>180</v>
      </c>
      <c r="B27" s="708">
        <v>16.430639764999999</v>
      </c>
      <c r="C27" s="708">
        <v>19.654905078999999</v>
      </c>
      <c r="D27" s="708">
        <v>14.750403189</v>
      </c>
      <c r="E27" s="708">
        <v>10.462770959</v>
      </c>
      <c r="F27" s="708">
        <v>6.4197539519999998</v>
      </c>
      <c r="G27" s="708">
        <v>9.4280877660000009</v>
      </c>
      <c r="H27" s="708">
        <v>4.0589222879999998</v>
      </c>
      <c r="I27" s="708">
        <v>2.7989621640000002</v>
      </c>
      <c r="J27" s="708">
        <v>5.1869727609999998</v>
      </c>
      <c r="K27" s="708">
        <v>3.0599169910000001</v>
      </c>
      <c r="L27" s="708">
        <v>3.5296319939999998</v>
      </c>
      <c r="M27" s="709">
        <v>8.6630154729999997</v>
      </c>
      <c r="N27" s="709">
        <v>3.7860529079999998</v>
      </c>
      <c r="O27" s="709">
        <v>6.0501238639999997</v>
      </c>
      <c r="P27" s="193"/>
    </row>
    <row r="28" spans="1:17" ht="14.25" customHeight="1" x14ac:dyDescent="0.2">
      <c r="A28" s="466" t="s">
        <v>181</v>
      </c>
      <c r="B28" s="710">
        <v>17.092265897000001</v>
      </c>
      <c r="C28" s="710">
        <v>19.244130501000001</v>
      </c>
      <c r="D28" s="710">
        <v>15.272788955999999</v>
      </c>
      <c r="E28" s="710">
        <v>10.299388631999999</v>
      </c>
      <c r="F28" s="710">
        <v>6.8729770080000003</v>
      </c>
      <c r="G28" s="710">
        <v>8.9204633560000008</v>
      </c>
      <c r="H28" s="710">
        <v>3.3477287169999999</v>
      </c>
      <c r="I28" s="710">
        <v>2.9919898869999999</v>
      </c>
      <c r="J28" s="710">
        <v>5.0516032500000003</v>
      </c>
      <c r="K28" s="710">
        <v>0.81354163000000002</v>
      </c>
      <c r="L28" s="710">
        <v>2.5556165289999999</v>
      </c>
      <c r="M28" s="576">
        <v>8.5070071729999999</v>
      </c>
      <c r="N28" s="576">
        <v>3.1092306939999999</v>
      </c>
      <c r="O28" s="576">
        <v>5.748173092</v>
      </c>
      <c r="P28" s="193"/>
    </row>
    <row r="29" spans="1:17" ht="14.25" customHeight="1" x14ac:dyDescent="0.2">
      <c r="A29" s="466" t="s">
        <v>182</v>
      </c>
      <c r="B29" s="710">
        <v>9.0151559559999992</v>
      </c>
      <c r="C29" s="710">
        <v>16.492149947000001</v>
      </c>
      <c r="D29" s="710">
        <v>-4.8056625989999997</v>
      </c>
      <c r="E29" s="710">
        <v>13.969687988</v>
      </c>
      <c r="F29" s="710">
        <v>-2.9869961979999999</v>
      </c>
      <c r="G29" s="710">
        <v>10.158157379</v>
      </c>
      <c r="H29" s="710">
        <v>6.3066859129999999</v>
      </c>
      <c r="I29" s="710">
        <v>14.535792447</v>
      </c>
      <c r="J29" s="710">
        <v>18.158311889</v>
      </c>
      <c r="K29" s="710">
        <v>45.834063882000002</v>
      </c>
      <c r="L29" s="710">
        <v>-1.4994730860000001</v>
      </c>
      <c r="M29" s="576">
        <v>6.4397827550000004</v>
      </c>
      <c r="N29" s="576">
        <v>8.2179585910000004</v>
      </c>
      <c r="O29" s="576">
        <v>7.7729441110000002</v>
      </c>
      <c r="P29" s="193"/>
    </row>
    <row r="30" spans="1:17" ht="14.25" customHeight="1" x14ac:dyDescent="0.2">
      <c r="A30" s="466" t="s">
        <v>183</v>
      </c>
      <c r="B30" s="710">
        <v>-0.15979542099999999</v>
      </c>
      <c r="C30" s="710">
        <v>51.516594451000003</v>
      </c>
      <c r="D30" s="710">
        <v>29.621330519000001</v>
      </c>
      <c r="E30" s="710">
        <v>11.732682025000001</v>
      </c>
      <c r="F30" s="710">
        <v>4.2822579779999996</v>
      </c>
      <c r="G30" s="710">
        <v>29.799135739</v>
      </c>
      <c r="H30" s="710">
        <v>23.395299378000001</v>
      </c>
      <c r="I30" s="710">
        <v>-16.443060540000001</v>
      </c>
      <c r="J30" s="710">
        <v>-6.1588798379999998</v>
      </c>
      <c r="K30" s="710">
        <v>-5.3878338619999999</v>
      </c>
      <c r="L30" s="710">
        <v>29.092032761999999</v>
      </c>
      <c r="M30" s="576">
        <v>17.574807116999999</v>
      </c>
      <c r="N30" s="576">
        <v>6.3916661680000004</v>
      </c>
      <c r="O30" s="576">
        <v>9.6777756050000008</v>
      </c>
      <c r="P30" s="193"/>
    </row>
    <row r="31" spans="1:17" ht="14.25" customHeight="1" x14ac:dyDescent="0.25">
      <c r="A31" s="475" t="s">
        <v>184</v>
      </c>
      <c r="B31" s="708">
        <v>8.2058775149999992</v>
      </c>
      <c r="C31" s="708">
        <v>10.64400558</v>
      </c>
      <c r="D31" s="708">
        <v>6.6676610309999997</v>
      </c>
      <c r="E31" s="708">
        <v>5.368370359</v>
      </c>
      <c r="F31" s="708">
        <v>6.214657044</v>
      </c>
      <c r="G31" s="708">
        <v>7.9954891139999997</v>
      </c>
      <c r="H31" s="708">
        <v>2.8930421709999998</v>
      </c>
      <c r="I31" s="708">
        <v>1.412558363</v>
      </c>
      <c r="J31" s="708">
        <v>1.635567153</v>
      </c>
      <c r="K31" s="708">
        <v>-5.7959408149999998</v>
      </c>
      <c r="L31" s="708">
        <v>-5.1224789409999998</v>
      </c>
      <c r="M31" s="709">
        <v>5.5297059280000003</v>
      </c>
      <c r="N31" s="709">
        <v>-1.643181024</v>
      </c>
      <c r="O31" s="709">
        <v>1.992302681</v>
      </c>
      <c r="P31" s="193"/>
    </row>
    <row r="32" spans="1:17" ht="14.25" customHeight="1" x14ac:dyDescent="0.2">
      <c r="A32" s="466" t="s">
        <v>185</v>
      </c>
      <c r="B32" s="710">
        <v>-9.6644380299999995</v>
      </c>
      <c r="C32" s="710">
        <v>-0.53134475800000003</v>
      </c>
      <c r="D32" s="710">
        <v>-0.40509004799999998</v>
      </c>
      <c r="E32" s="710">
        <v>-4.1012380100000003</v>
      </c>
      <c r="F32" s="710">
        <v>-1.6891140849999999</v>
      </c>
      <c r="G32" s="710">
        <v>0.378558114</v>
      </c>
      <c r="H32" s="710">
        <v>2.0574773830000002</v>
      </c>
      <c r="I32" s="710">
        <v>-0.143381758</v>
      </c>
      <c r="J32" s="710">
        <v>-1.1775744399999999</v>
      </c>
      <c r="K32" s="710">
        <v>-10.518293755</v>
      </c>
      <c r="L32" s="710">
        <v>-6.8017796480000001</v>
      </c>
      <c r="M32" s="576">
        <v>-1.197935384</v>
      </c>
      <c r="N32" s="576">
        <v>-4.289463456</v>
      </c>
      <c r="O32" s="576">
        <v>-2.7534535939999998</v>
      </c>
      <c r="P32" s="193"/>
    </row>
    <row r="33" spans="1:16" ht="14.25" customHeight="1" x14ac:dyDescent="0.2">
      <c r="A33" s="466" t="s">
        <v>186</v>
      </c>
      <c r="B33" s="710">
        <v>13.063534808</v>
      </c>
      <c r="C33" s="710">
        <v>12.881262783</v>
      </c>
      <c r="D33" s="710">
        <v>6.2292680660000004</v>
      </c>
      <c r="E33" s="710">
        <v>5.4144802329999999</v>
      </c>
      <c r="F33" s="710">
        <v>8.0757063379999998</v>
      </c>
      <c r="G33" s="710">
        <v>7.880953324</v>
      </c>
      <c r="H33" s="710">
        <v>8.1901103899999992</v>
      </c>
      <c r="I33" s="710">
        <v>1.5374152089999999</v>
      </c>
      <c r="J33" s="710">
        <v>5.9120619159999999</v>
      </c>
      <c r="K33" s="710">
        <v>-3.0101306860000001</v>
      </c>
      <c r="L33" s="710">
        <v>23.018992225000002</v>
      </c>
      <c r="M33" s="576">
        <v>7.2011340840000004</v>
      </c>
      <c r="N33" s="576">
        <v>5.6938466720000003</v>
      </c>
      <c r="O33" s="576">
        <v>6.5617254980000004</v>
      </c>
      <c r="P33" s="193"/>
    </row>
    <row r="34" spans="1:16" ht="14.25" customHeight="1" x14ac:dyDescent="0.2">
      <c r="A34" s="476" t="s">
        <v>187</v>
      </c>
      <c r="B34" s="711">
        <v>22.943688804000001</v>
      </c>
      <c r="C34" s="711">
        <v>25.419842226</v>
      </c>
      <c r="D34" s="711">
        <v>22.181838747</v>
      </c>
      <c r="E34" s="711">
        <v>24.065616392999999</v>
      </c>
      <c r="F34" s="711">
        <v>13.554767365</v>
      </c>
      <c r="G34" s="711">
        <v>20.999795070000001</v>
      </c>
      <c r="H34" s="711">
        <v>-9.6476835110000003</v>
      </c>
      <c r="I34" s="711">
        <v>3.2427539150000002</v>
      </c>
      <c r="J34" s="711">
        <v>-3.199613984</v>
      </c>
      <c r="K34" s="711">
        <v>-5.8559087300000003</v>
      </c>
      <c r="L34" s="711">
        <v>-25.855133629000001</v>
      </c>
      <c r="M34" s="581">
        <v>10.815671537</v>
      </c>
      <c r="N34" s="581">
        <v>-10.401396364</v>
      </c>
      <c r="O34" s="581">
        <v>-2.8028868629999999</v>
      </c>
      <c r="P34" s="193"/>
    </row>
    <row r="35" spans="1:16" ht="14.25" customHeight="1" x14ac:dyDescent="0.25">
      <c r="A35" s="478" t="s">
        <v>188</v>
      </c>
      <c r="B35" s="708">
        <v>9.5755514319999993</v>
      </c>
      <c r="C35" s="708">
        <v>9.6799126799999993</v>
      </c>
      <c r="D35" s="708">
        <v>7.5586939080000004</v>
      </c>
      <c r="E35" s="708">
        <v>6.2271063470000003</v>
      </c>
      <c r="F35" s="708">
        <v>4.749806381</v>
      </c>
      <c r="G35" s="708">
        <v>5.3114907159999998</v>
      </c>
      <c r="H35" s="708">
        <v>3.5843378750000001</v>
      </c>
      <c r="I35" s="708">
        <v>3.136176479</v>
      </c>
      <c r="J35" s="708">
        <v>2.6620676410000002</v>
      </c>
      <c r="K35" s="708">
        <v>2.2056440839999998</v>
      </c>
      <c r="L35" s="708">
        <v>1.9096367970000001</v>
      </c>
      <c r="M35" s="709">
        <v>5.2767846299999999</v>
      </c>
      <c r="N35" s="709">
        <v>2.4082942539999999</v>
      </c>
      <c r="O35" s="709">
        <v>3.5055706020000001</v>
      </c>
      <c r="P35" s="193"/>
    </row>
    <row r="36" spans="1:16" ht="14.25" customHeight="1" x14ac:dyDescent="0.25">
      <c r="A36" s="478" t="s">
        <v>189</v>
      </c>
      <c r="B36" s="708">
        <v>7.6483279990000002</v>
      </c>
      <c r="C36" s="708">
        <v>5.8194277039999998</v>
      </c>
      <c r="D36" s="708">
        <v>3.742594086</v>
      </c>
      <c r="E36" s="708">
        <v>3.7030410730000001</v>
      </c>
      <c r="F36" s="708">
        <v>3.5878985139999999</v>
      </c>
      <c r="G36" s="708">
        <v>3.7832490330000001</v>
      </c>
      <c r="H36" s="708">
        <v>3.654269475</v>
      </c>
      <c r="I36" s="708">
        <v>3.2949204499999998</v>
      </c>
      <c r="J36" s="708">
        <v>2.9840501850000001</v>
      </c>
      <c r="K36" s="708">
        <v>2.3968479669999998</v>
      </c>
      <c r="L36" s="708">
        <v>4.5056514969999997</v>
      </c>
      <c r="M36" s="709">
        <v>3.768710757</v>
      </c>
      <c r="N36" s="709">
        <v>3.4339688970000002</v>
      </c>
      <c r="O36" s="709">
        <v>3.5669427759999999</v>
      </c>
      <c r="P36" s="193"/>
    </row>
    <row r="37" spans="1:16" ht="14.25" customHeight="1" x14ac:dyDescent="0.25">
      <c r="A37" s="477"/>
      <c r="B37" s="712"/>
      <c r="C37" s="712"/>
      <c r="D37" s="712"/>
      <c r="E37" s="712"/>
      <c r="F37" s="712"/>
      <c r="G37" s="712"/>
      <c r="H37" s="712"/>
      <c r="I37" s="712"/>
      <c r="J37" s="712"/>
      <c r="K37" s="712"/>
      <c r="L37" s="712"/>
      <c r="M37" s="713"/>
      <c r="N37" s="713"/>
      <c r="O37" s="713"/>
      <c r="P37" s="193"/>
    </row>
    <row r="38" spans="1:16" ht="14.25" customHeight="1" x14ac:dyDescent="0.2">
      <c r="A38" s="466" t="s">
        <v>191</v>
      </c>
      <c r="B38" s="710">
        <v>-8.7567988729999993</v>
      </c>
      <c r="C38" s="710">
        <v>2.8211263899999999</v>
      </c>
      <c r="D38" s="710">
        <v>0.51897958300000002</v>
      </c>
      <c r="E38" s="710">
        <v>-0.90945430900000002</v>
      </c>
      <c r="F38" s="710">
        <v>1.969603131</v>
      </c>
      <c r="G38" s="710">
        <v>-2.7418458729999999</v>
      </c>
      <c r="H38" s="710">
        <v>-2.8549407929999999</v>
      </c>
      <c r="I38" s="710">
        <v>3.384983718</v>
      </c>
      <c r="J38" s="710">
        <v>1.639535602</v>
      </c>
      <c r="K38" s="710">
        <v>3.0244269899999998</v>
      </c>
      <c r="L38" s="710">
        <v>3.837497725</v>
      </c>
      <c r="M38" s="576">
        <v>-1.00170626</v>
      </c>
      <c r="N38" s="576">
        <v>2.941814221</v>
      </c>
      <c r="O38" s="576">
        <v>1.2537203429999999</v>
      </c>
      <c r="P38" s="193"/>
    </row>
    <row r="39" spans="1:16" ht="14.25" customHeight="1" x14ac:dyDescent="0.2">
      <c r="A39" s="466" t="s">
        <v>192</v>
      </c>
      <c r="B39" s="710">
        <v>34.643622571000002</v>
      </c>
      <c r="C39" s="710">
        <v>37.372385196000003</v>
      </c>
      <c r="D39" s="710">
        <v>22.228193315999999</v>
      </c>
      <c r="E39" s="710">
        <v>20.873758982999998</v>
      </c>
      <c r="F39" s="710">
        <v>31.849912416999999</v>
      </c>
      <c r="G39" s="710">
        <v>44.678567968999999</v>
      </c>
      <c r="H39" s="710">
        <v>25.982307221999999</v>
      </c>
      <c r="I39" s="710">
        <v>9.8804957990000002</v>
      </c>
      <c r="J39" s="710">
        <v>13.991585595</v>
      </c>
      <c r="K39" s="710">
        <v>11.545148706000001</v>
      </c>
      <c r="L39" s="710">
        <v>-8.5962331200000008</v>
      </c>
      <c r="M39" s="576">
        <v>27.541242034</v>
      </c>
      <c r="N39" s="576">
        <v>1.7454304899999999</v>
      </c>
      <c r="O39" s="576">
        <v>9.8285417079999995</v>
      </c>
      <c r="P39" s="193"/>
    </row>
    <row r="40" spans="1:16" ht="14.25" customHeight="1" x14ac:dyDescent="0.2">
      <c r="A40" s="476"/>
      <c r="B40" s="711"/>
      <c r="C40" s="711"/>
      <c r="D40" s="711"/>
      <c r="E40" s="711"/>
      <c r="F40" s="711"/>
      <c r="G40" s="711"/>
      <c r="H40" s="711"/>
      <c r="I40" s="711"/>
      <c r="J40" s="711"/>
      <c r="K40" s="711"/>
      <c r="L40" s="711"/>
      <c r="M40" s="581"/>
      <c r="N40" s="581"/>
      <c r="O40" s="581"/>
      <c r="P40" s="193"/>
    </row>
    <row r="41" spans="1:16" ht="14.25" customHeight="1" x14ac:dyDescent="0.25">
      <c r="A41" s="478" t="s">
        <v>194</v>
      </c>
      <c r="B41" s="708">
        <v>8.1593378649999995</v>
      </c>
      <c r="C41" s="708">
        <v>9.1147034930000004</v>
      </c>
      <c r="D41" s="708">
        <v>6.9670954309999997</v>
      </c>
      <c r="E41" s="708">
        <v>5.6670319190000003</v>
      </c>
      <c r="F41" s="708">
        <v>4.5550004700000004</v>
      </c>
      <c r="G41" s="708">
        <v>4.7716031890000004</v>
      </c>
      <c r="H41" s="708">
        <v>3.1680899400000002</v>
      </c>
      <c r="I41" s="708">
        <v>3.1506422490000001</v>
      </c>
      <c r="J41" s="708">
        <v>2.6006737630000001</v>
      </c>
      <c r="K41" s="708">
        <v>2.2662565369999998</v>
      </c>
      <c r="L41" s="708">
        <v>2.0145950099999999</v>
      </c>
      <c r="M41" s="709">
        <v>4.8250095860000002</v>
      </c>
      <c r="N41" s="709">
        <v>2.4404688069999998</v>
      </c>
      <c r="O41" s="709">
        <v>3.359657613</v>
      </c>
      <c r="P41" s="193"/>
    </row>
    <row r="42" spans="1:16" ht="14.25" customHeight="1" x14ac:dyDescent="0.25">
      <c r="A42" s="478" t="s">
        <v>195</v>
      </c>
      <c r="B42" s="708">
        <v>9.0596378850000008</v>
      </c>
      <c r="C42" s="708">
        <v>7.8221363410000002</v>
      </c>
      <c r="D42" s="708">
        <v>4.8817300599999998</v>
      </c>
      <c r="E42" s="708">
        <v>4.6281875289999999</v>
      </c>
      <c r="F42" s="708">
        <v>4.8412951780000002</v>
      </c>
      <c r="G42" s="708">
        <v>5.556747369</v>
      </c>
      <c r="H42" s="708">
        <v>4.5313104979999999</v>
      </c>
      <c r="I42" s="708">
        <v>3.5842209719999998</v>
      </c>
      <c r="J42" s="708">
        <v>3.5000883790000001</v>
      </c>
      <c r="K42" s="708">
        <v>2.978432127</v>
      </c>
      <c r="L42" s="708">
        <v>3.2066497840000001</v>
      </c>
      <c r="M42" s="709">
        <v>4.8967687639999999</v>
      </c>
      <c r="N42" s="709">
        <v>3.3206431190000001</v>
      </c>
      <c r="O42" s="709">
        <v>3.9388935900000002</v>
      </c>
      <c r="P42" s="193"/>
    </row>
    <row r="43" spans="1:16" ht="14.25" customHeight="1" x14ac:dyDescent="0.2">
      <c r="A43" s="476"/>
      <c r="B43" s="711"/>
      <c r="C43" s="711"/>
      <c r="D43" s="711"/>
      <c r="E43" s="711"/>
      <c r="F43" s="711"/>
      <c r="G43" s="711"/>
      <c r="H43" s="711"/>
      <c r="I43" s="711"/>
      <c r="J43" s="711"/>
      <c r="K43" s="711"/>
      <c r="L43" s="711"/>
      <c r="M43" s="581"/>
      <c r="N43" s="581"/>
      <c r="O43" s="581"/>
      <c r="P43" s="193"/>
    </row>
    <row r="44" spans="1:16" s="8" customFormat="1" ht="14.25" customHeight="1" x14ac:dyDescent="0.25">
      <c r="A44" s="479" t="s">
        <v>286</v>
      </c>
      <c r="B44" s="712">
        <v>1.349316368</v>
      </c>
      <c r="C44" s="712">
        <v>0.77937611699999998</v>
      </c>
      <c r="D44" s="712">
        <v>-1.876621018</v>
      </c>
      <c r="E44" s="712">
        <v>-2.1592044509999999</v>
      </c>
      <c r="F44" s="712">
        <v>-2.42743887</v>
      </c>
      <c r="G44" s="712">
        <v>-0.32569682799999999</v>
      </c>
      <c r="H44" s="712">
        <v>-2.866056044</v>
      </c>
      <c r="I44" s="712">
        <v>-2.670409888</v>
      </c>
      <c r="J44" s="712">
        <v>-1.010704922</v>
      </c>
      <c r="K44" s="712">
        <v>-0.62072424000000004</v>
      </c>
      <c r="L44" s="712">
        <v>4.5756939870000002</v>
      </c>
      <c r="M44" s="713">
        <v>-2.076981779</v>
      </c>
      <c r="N44" s="713">
        <v>1.0232304400000001</v>
      </c>
      <c r="O44" s="713">
        <v>-7.9549052999999995E-2</v>
      </c>
      <c r="P44" s="934"/>
    </row>
    <row r="45" spans="1:16" ht="14.25" customHeight="1" x14ac:dyDescent="0.25">
      <c r="A45" s="475" t="s">
        <v>449</v>
      </c>
      <c r="B45" s="710"/>
      <c r="C45" s="710"/>
      <c r="D45" s="710"/>
      <c r="E45" s="710"/>
      <c r="F45" s="710"/>
      <c r="G45" s="710"/>
      <c r="H45" s="710"/>
      <c r="I45" s="710"/>
      <c r="J45" s="710"/>
      <c r="K45" s="710"/>
      <c r="L45" s="710"/>
      <c r="M45" s="576"/>
      <c r="N45" s="576"/>
      <c r="O45" s="576"/>
      <c r="P45" s="193"/>
    </row>
    <row r="46" spans="1:16" ht="15.75" customHeight="1" x14ac:dyDescent="0.2">
      <c r="A46" s="466" t="s">
        <v>968</v>
      </c>
      <c r="B46" s="710">
        <v>1.187549266</v>
      </c>
      <c r="C46" s="710">
        <v>0.171458209</v>
      </c>
      <c r="D46" s="710">
        <v>-0.75966783000000004</v>
      </c>
      <c r="E46" s="710">
        <v>-0.75875454600000003</v>
      </c>
      <c r="F46" s="710">
        <v>-0.73711787299999998</v>
      </c>
      <c r="G46" s="710">
        <v>-0.54639061200000005</v>
      </c>
      <c r="H46" s="710">
        <v>0.26722959299999999</v>
      </c>
      <c r="I46" s="710">
        <v>0.24936119500000001</v>
      </c>
      <c r="J46" s="710">
        <v>0.96610682999999997</v>
      </c>
      <c r="K46" s="710">
        <v>1.2493713799999999</v>
      </c>
      <c r="L46" s="710">
        <v>3.281771247</v>
      </c>
      <c r="M46" s="576">
        <v>-0.37570664199999998</v>
      </c>
      <c r="N46" s="576">
        <v>1.6456085579999999</v>
      </c>
      <c r="O46" s="576">
        <v>0.86445830700000004</v>
      </c>
      <c r="P46" s="193"/>
    </row>
    <row r="47" spans="1:16" ht="15.75" customHeight="1" x14ac:dyDescent="0.2">
      <c r="A47" s="466" t="s">
        <v>969</v>
      </c>
      <c r="B47" s="710">
        <v>2.6110671179999998</v>
      </c>
      <c r="C47" s="710">
        <v>0.35458690999999998</v>
      </c>
      <c r="D47" s="710">
        <v>-0.50050634199999999</v>
      </c>
      <c r="E47" s="710">
        <v>-0.36126810799999998</v>
      </c>
      <c r="F47" s="710">
        <v>-0.64467322000000005</v>
      </c>
      <c r="G47" s="710">
        <v>-9.6439279000000003E-2</v>
      </c>
      <c r="H47" s="710">
        <v>0.74965825799999997</v>
      </c>
      <c r="I47" s="710">
        <v>0.25919059500000002</v>
      </c>
      <c r="J47" s="710">
        <v>1.068526788</v>
      </c>
      <c r="K47" s="710">
        <v>1.286719792</v>
      </c>
      <c r="L47" s="710">
        <v>3.3702011409999999</v>
      </c>
      <c r="M47" s="576">
        <v>-4.0617869999999999E-3</v>
      </c>
      <c r="N47" s="576">
        <v>1.7173749039999999</v>
      </c>
      <c r="O47" s="576">
        <v>1.0523256809999999</v>
      </c>
      <c r="P47" s="193"/>
    </row>
    <row r="48" spans="1:16" ht="14.25" customHeight="1" x14ac:dyDescent="0.2">
      <c r="A48" s="466" t="s">
        <v>970</v>
      </c>
      <c r="B48" s="710">
        <v>-2.9486045750000001</v>
      </c>
      <c r="C48" s="710">
        <v>-2.451438333</v>
      </c>
      <c r="D48" s="710">
        <v>-3.4160674649999998</v>
      </c>
      <c r="E48" s="710">
        <v>-4.1267131949999998</v>
      </c>
      <c r="F48" s="710">
        <v>-4.1261160649999997</v>
      </c>
      <c r="G48" s="710">
        <v>-2.3978974860000002</v>
      </c>
      <c r="H48" s="710">
        <v>-4.6162331310000004</v>
      </c>
      <c r="I48" s="710">
        <v>-3.9868801340000002</v>
      </c>
      <c r="J48" s="710">
        <v>-2.908770568</v>
      </c>
      <c r="K48" s="710">
        <v>-3.58341932</v>
      </c>
      <c r="L48" s="710">
        <v>-0.62664710300000004</v>
      </c>
      <c r="M48" s="576">
        <v>-3.9530538119999998</v>
      </c>
      <c r="N48" s="576">
        <v>-2.3637623259999998</v>
      </c>
      <c r="O48" s="576">
        <v>-2.9584686389999999</v>
      </c>
      <c r="P48" s="193"/>
    </row>
    <row r="49" spans="1:16" ht="14.25" customHeight="1" x14ac:dyDescent="0.2">
      <c r="A49" s="466" t="s">
        <v>971</v>
      </c>
      <c r="B49" s="710">
        <v>-0.17611969399999999</v>
      </c>
      <c r="C49" s="710">
        <v>-0.10889014499999999</v>
      </c>
      <c r="D49" s="710">
        <v>-4.9412550999999999E-2</v>
      </c>
      <c r="E49" s="710">
        <v>-6.7560648000000001E-2</v>
      </c>
      <c r="F49" s="710">
        <v>-6.9645003999999996E-2</v>
      </c>
      <c r="G49" s="710">
        <v>-1.8939237000000001E-2</v>
      </c>
      <c r="H49" s="710">
        <v>-0.32184880599999999</v>
      </c>
      <c r="I49" s="710">
        <v>-0.33629424699999999</v>
      </c>
      <c r="J49" s="710">
        <v>-0.59479664099999996</v>
      </c>
      <c r="K49" s="710">
        <v>-0.87557091399999998</v>
      </c>
      <c r="L49" s="710">
        <v>-4.5996161180000001</v>
      </c>
      <c r="M49" s="576">
        <v>-0.130018631</v>
      </c>
      <c r="N49" s="576">
        <v>-1.119165872</v>
      </c>
      <c r="O49" s="576">
        <v>-0.49125446699999997</v>
      </c>
      <c r="P49" s="193"/>
    </row>
    <row r="50" spans="1:16" ht="18" customHeight="1" x14ac:dyDescent="0.25">
      <c r="A50" s="466" t="s">
        <v>972</v>
      </c>
      <c r="B50" s="710">
        <v>6.2931017330000003</v>
      </c>
      <c r="C50" s="710">
        <v>4.786834442</v>
      </c>
      <c r="D50" s="710">
        <v>4.2645198930000001</v>
      </c>
      <c r="E50" s="710">
        <v>4.1863587239999998</v>
      </c>
      <c r="F50" s="710">
        <v>3.7097931499999999</v>
      </c>
      <c r="G50" s="710">
        <v>3.4110041639999999</v>
      </c>
      <c r="H50" s="710">
        <v>2.9645073129999999</v>
      </c>
      <c r="I50" s="710">
        <v>2.8093974720000001</v>
      </c>
      <c r="J50" s="710">
        <v>1.6276862729999999</v>
      </c>
      <c r="K50" s="710">
        <v>1.5992282550000001</v>
      </c>
      <c r="L50" s="710">
        <v>1.189403432</v>
      </c>
      <c r="M50" s="576">
        <v>3.6786374720000001</v>
      </c>
      <c r="N50" s="576">
        <v>1.6780741320000001</v>
      </c>
      <c r="O50" s="576">
        <v>2.411951621</v>
      </c>
      <c r="P50" s="193"/>
    </row>
    <row r="51" spans="1:16" ht="14.25" customHeight="1" x14ac:dyDescent="0.25">
      <c r="A51" s="466" t="s">
        <v>406</v>
      </c>
      <c r="B51" s="710">
        <v>14.50770389</v>
      </c>
      <c r="C51" s="710">
        <v>5.2260659770000002</v>
      </c>
      <c r="D51" s="710">
        <v>6.506787E-2</v>
      </c>
      <c r="E51" s="710">
        <v>-0.89853889600000003</v>
      </c>
      <c r="F51" s="710">
        <v>-1.312738999</v>
      </c>
      <c r="G51" s="710">
        <v>-1.6683212519999999</v>
      </c>
      <c r="H51" s="710">
        <v>-1.4154417880000001</v>
      </c>
      <c r="I51" s="710">
        <v>-6.3704341999999997E-2</v>
      </c>
      <c r="J51" s="710">
        <v>2.4101589859999999</v>
      </c>
      <c r="K51" s="710">
        <v>4.0279609580000004</v>
      </c>
      <c r="L51" s="710">
        <v>-5.5435341539999996</v>
      </c>
      <c r="M51" s="576">
        <v>-0.96233453700000005</v>
      </c>
      <c r="N51" s="576">
        <v>-0.528856663</v>
      </c>
      <c r="O51" s="576">
        <v>-0.67297995600000005</v>
      </c>
      <c r="P51" s="193"/>
    </row>
    <row r="52" spans="1:16" ht="14.25" customHeight="1" x14ac:dyDescent="0.25">
      <c r="A52" s="466" t="s">
        <v>402</v>
      </c>
      <c r="B52" s="710">
        <v>6.947876087</v>
      </c>
      <c r="C52" s="710">
        <v>4.4031825739999997</v>
      </c>
      <c r="D52" s="710">
        <v>-1.669074809</v>
      </c>
      <c r="E52" s="710">
        <v>-2.2913928870000002</v>
      </c>
      <c r="F52" s="710">
        <v>-1.106981555</v>
      </c>
      <c r="G52" s="710">
        <v>-1.4325666509999999</v>
      </c>
      <c r="H52" s="710">
        <v>-1.3037267720000001</v>
      </c>
      <c r="I52" s="710">
        <v>7.7800315999999994E-2</v>
      </c>
      <c r="J52" s="710">
        <v>1.816759601</v>
      </c>
      <c r="K52" s="710">
        <v>3.7355822999999999</v>
      </c>
      <c r="L52" s="710">
        <v>-4.4271267439999997</v>
      </c>
      <c r="M52" s="576">
        <v>-1.4120211899999999</v>
      </c>
      <c r="N52" s="576">
        <v>-0.110681988</v>
      </c>
      <c r="O52" s="576">
        <v>-0.57430365299999997</v>
      </c>
      <c r="P52" s="193"/>
    </row>
    <row r="53" spans="1:16" ht="14.25" customHeight="1" x14ac:dyDescent="0.25">
      <c r="A53" s="466" t="s">
        <v>403</v>
      </c>
      <c r="B53" s="710">
        <v>8.1085211079999997</v>
      </c>
      <c r="C53" s="710">
        <v>5.0539268450000003</v>
      </c>
      <c r="D53" s="710">
        <v>3.2406760029999999</v>
      </c>
      <c r="E53" s="710">
        <v>3.1929240499999998</v>
      </c>
      <c r="F53" s="710">
        <v>2.7670663850000001</v>
      </c>
      <c r="G53" s="710">
        <v>2.7342017250000001</v>
      </c>
      <c r="H53" s="710">
        <v>3.3068472569999998</v>
      </c>
      <c r="I53" s="710">
        <v>3.1088677269999998</v>
      </c>
      <c r="J53" s="710">
        <v>2.7370060569999999</v>
      </c>
      <c r="K53" s="710">
        <v>3.086597754</v>
      </c>
      <c r="L53" s="710">
        <v>4.8844148179999998</v>
      </c>
      <c r="M53" s="576">
        <v>3.2015054410000001</v>
      </c>
      <c r="N53" s="576">
        <v>3.5914061269999999</v>
      </c>
      <c r="O53" s="576">
        <v>3.4588839060000001</v>
      </c>
      <c r="P53" s="193"/>
    </row>
    <row r="54" spans="1:16" ht="15.75" customHeight="1" x14ac:dyDescent="0.25">
      <c r="A54" s="466" t="s">
        <v>973</v>
      </c>
      <c r="B54" s="710">
        <v>16.597047563</v>
      </c>
      <c r="C54" s="710">
        <v>19.438528763000001</v>
      </c>
      <c r="D54" s="710">
        <v>15.241812058000001</v>
      </c>
      <c r="E54" s="710">
        <v>10.019109729</v>
      </c>
      <c r="F54" s="710">
        <v>6.4851183639999999</v>
      </c>
      <c r="G54" s="710">
        <v>8.6655087670000004</v>
      </c>
      <c r="H54" s="710">
        <v>3.088205603</v>
      </c>
      <c r="I54" s="710">
        <v>2.315836805</v>
      </c>
      <c r="J54" s="710">
        <v>4.5432856959999999</v>
      </c>
      <c r="K54" s="710">
        <v>0.34889661199999999</v>
      </c>
      <c r="L54" s="710">
        <v>2.5487507859999998</v>
      </c>
      <c r="M54" s="576">
        <v>8.2166481319999995</v>
      </c>
      <c r="N54" s="576">
        <v>2.7120016420000002</v>
      </c>
      <c r="O54" s="576">
        <v>5.3922424920000003</v>
      </c>
      <c r="P54" s="193"/>
    </row>
    <row r="55" spans="1:16" ht="14.25" customHeight="1" x14ac:dyDescent="0.25">
      <c r="A55" s="466" t="s">
        <v>404</v>
      </c>
      <c r="B55" s="710">
        <v>1.916999422</v>
      </c>
      <c r="C55" s="710">
        <v>1.0964046759999999</v>
      </c>
      <c r="D55" s="710">
        <v>-1.735397868</v>
      </c>
      <c r="E55" s="710">
        <v>-2.313907537</v>
      </c>
      <c r="F55" s="710">
        <v>-2.74134799</v>
      </c>
      <c r="G55" s="710">
        <v>-0.69703795199999996</v>
      </c>
      <c r="H55" s="710">
        <v>-3.2955337949999999</v>
      </c>
      <c r="I55" s="710">
        <v>-3.0717076200000002</v>
      </c>
      <c r="J55" s="710">
        <v>-1.402340251</v>
      </c>
      <c r="K55" s="710">
        <v>-0.98224966800000002</v>
      </c>
      <c r="L55" s="710">
        <v>4.2088743329999998</v>
      </c>
      <c r="M55" s="576">
        <v>-2.3124377119999999</v>
      </c>
      <c r="N55" s="576">
        <v>0.63902958300000001</v>
      </c>
      <c r="O55" s="576">
        <v>-0.39038236300000001</v>
      </c>
      <c r="P55" s="193"/>
    </row>
    <row r="56" spans="1:16" ht="14.25" customHeight="1" x14ac:dyDescent="0.25">
      <c r="A56" s="466" t="s">
        <v>407</v>
      </c>
      <c r="B56" s="710">
        <v>1.0112330890000001</v>
      </c>
      <c r="C56" s="710">
        <v>0.41533056000000002</v>
      </c>
      <c r="D56" s="710">
        <v>0.36105402199999997</v>
      </c>
      <c r="E56" s="710">
        <v>0.39090287699999998</v>
      </c>
      <c r="F56" s="710">
        <v>0.64104607000000002</v>
      </c>
      <c r="G56" s="710">
        <v>0.43552821000000003</v>
      </c>
      <c r="H56" s="710">
        <v>0.124520057</v>
      </c>
      <c r="I56" s="710">
        <v>-0.17138367199999999</v>
      </c>
      <c r="J56" s="710">
        <v>0.30783744800000001</v>
      </c>
      <c r="K56" s="710">
        <v>0.66227754999999999</v>
      </c>
      <c r="L56" s="710">
        <v>-0.35189595200000001</v>
      </c>
      <c r="M56" s="576">
        <v>0.368165254</v>
      </c>
      <c r="N56" s="576">
        <v>0.10134464</v>
      </c>
      <c r="O56" s="576">
        <v>0.227607326</v>
      </c>
      <c r="P56" s="193"/>
    </row>
    <row r="57" spans="1:16" ht="14.25" customHeight="1" x14ac:dyDescent="0.25">
      <c r="A57" s="518" t="s">
        <v>974</v>
      </c>
      <c r="B57" s="714">
        <v>-0.84358168499999997</v>
      </c>
      <c r="C57" s="714">
        <v>-0.87096505599999996</v>
      </c>
      <c r="D57" s="714">
        <v>-0.71777478500000003</v>
      </c>
      <c r="E57" s="714">
        <v>-0.39523997500000002</v>
      </c>
      <c r="F57" s="714">
        <v>-7.2606985999999998E-2</v>
      </c>
      <c r="G57" s="714">
        <v>-0.12511266300000001</v>
      </c>
      <c r="H57" s="714">
        <v>6.9875155999999994E-2</v>
      </c>
      <c r="I57" s="714">
        <v>-0.21866269799999999</v>
      </c>
      <c r="J57" s="714">
        <v>-3.5160500000000001E-4</v>
      </c>
      <c r="K57" s="714">
        <v>-0.149888667</v>
      </c>
      <c r="L57" s="714">
        <v>0.16146482100000001</v>
      </c>
      <c r="M57" s="587">
        <v>-0.22141239400000001</v>
      </c>
      <c r="N57" s="587">
        <v>8.3572750000000008E-3</v>
      </c>
      <c r="O57" s="587">
        <v>-0.10658480300000001</v>
      </c>
      <c r="P57" s="193"/>
    </row>
    <row r="58" spans="1:16" ht="14.25" customHeight="1" x14ac:dyDescent="0.25">
      <c r="A58" s="518" t="s">
        <v>975</v>
      </c>
      <c r="B58" s="714">
        <v>-2.6319073039999998</v>
      </c>
      <c r="C58" s="714">
        <v>-0.37046143599999998</v>
      </c>
      <c r="D58" s="714">
        <v>0.49867440600000001</v>
      </c>
      <c r="E58" s="714">
        <v>0.35554452199999997</v>
      </c>
      <c r="F58" s="714">
        <v>0.63089769399999995</v>
      </c>
      <c r="G58" s="714">
        <v>7.9200846000000005E-2</v>
      </c>
      <c r="H58" s="714">
        <v>-0.75417663499999998</v>
      </c>
      <c r="I58" s="714">
        <v>-0.25585960099999999</v>
      </c>
      <c r="J58" s="714">
        <v>-1.0388668940000001</v>
      </c>
      <c r="K58" s="714">
        <v>-1.2908050550000001</v>
      </c>
      <c r="L58" s="714">
        <v>-3.364162495</v>
      </c>
      <c r="M58" s="587">
        <v>-4.2795639999999996E-3</v>
      </c>
      <c r="N58" s="587">
        <v>-1.705999209</v>
      </c>
      <c r="O58" s="587">
        <v>-1.0483301060000001</v>
      </c>
      <c r="P58" s="193"/>
    </row>
    <row r="59" spans="1:16" ht="14.25" customHeight="1" x14ac:dyDescent="0.25">
      <c r="A59" s="518" t="s">
        <v>976</v>
      </c>
      <c r="B59" s="714">
        <v>3.056805888</v>
      </c>
      <c r="C59" s="714">
        <v>5.021218921</v>
      </c>
      <c r="D59" s="714">
        <v>4.0500421060000003</v>
      </c>
      <c r="E59" s="714">
        <v>2.1830711439999999</v>
      </c>
      <c r="F59" s="714">
        <v>1.1313064429999999</v>
      </c>
      <c r="G59" s="714">
        <v>1.6396231560000001</v>
      </c>
      <c r="H59" s="714">
        <v>-5.4568485E-2</v>
      </c>
      <c r="I59" s="714">
        <v>-0.17551829399999999</v>
      </c>
      <c r="J59" s="714">
        <v>0.37365262199999999</v>
      </c>
      <c r="K59" s="714">
        <v>-0.55014867599999995</v>
      </c>
      <c r="L59" s="714">
        <v>-0.35564055500000002</v>
      </c>
      <c r="M59" s="587">
        <v>1.4665394410000001</v>
      </c>
      <c r="N59" s="587">
        <v>-0.16699714500000001</v>
      </c>
      <c r="O59" s="587">
        <v>0.44267060800000002</v>
      </c>
      <c r="P59" s="936"/>
    </row>
    <row r="60" spans="1:16" ht="12.75" customHeight="1" x14ac:dyDescent="0.2">
      <c r="A60" s="236" t="s">
        <v>795</v>
      </c>
      <c r="B60" s="473"/>
      <c r="C60" s="473"/>
      <c r="D60" s="473"/>
      <c r="E60" s="473"/>
      <c r="F60" s="473"/>
      <c r="G60" s="473"/>
      <c r="H60" s="473"/>
      <c r="I60" s="473"/>
      <c r="J60" s="473"/>
      <c r="K60" s="473"/>
      <c r="L60" s="473"/>
      <c r="M60" s="486"/>
      <c r="N60" s="486"/>
      <c r="O60" s="486"/>
      <c r="P60" s="3"/>
    </row>
    <row r="61" spans="1:16" ht="12.75" customHeight="1" x14ac:dyDescent="0.2">
      <c r="A61" s="236" t="s">
        <v>962</v>
      </c>
      <c r="B61" s="473"/>
      <c r="C61" s="473"/>
      <c r="D61" s="473"/>
      <c r="E61" s="473"/>
      <c r="F61" s="473"/>
      <c r="G61" s="473"/>
      <c r="H61" s="473"/>
      <c r="I61" s="473"/>
      <c r="J61" s="473"/>
      <c r="K61" s="473"/>
      <c r="L61" s="473"/>
      <c r="M61" s="486"/>
      <c r="N61" s="486"/>
      <c r="O61" s="486"/>
      <c r="P61" s="3"/>
    </row>
    <row r="62" spans="1:16" x14ac:dyDescent="0.2">
      <c r="A62" s="287" t="s">
        <v>963</v>
      </c>
      <c r="B62" s="222"/>
      <c r="C62" s="222"/>
      <c r="D62" s="222"/>
      <c r="E62" s="222"/>
      <c r="F62" s="222"/>
      <c r="G62" s="245"/>
      <c r="H62" s="222"/>
      <c r="I62" s="222"/>
      <c r="J62" s="245"/>
      <c r="K62" s="222"/>
      <c r="L62" s="222"/>
      <c r="M62" s="222"/>
      <c r="N62" s="222"/>
      <c r="O62" s="222"/>
    </row>
    <row r="63" spans="1:16" x14ac:dyDescent="0.2">
      <c r="A63" s="287" t="s">
        <v>964</v>
      </c>
      <c r="B63" s="222"/>
      <c r="C63" s="222"/>
      <c r="D63" s="222"/>
      <c r="E63" s="222"/>
      <c r="F63" s="222"/>
      <c r="G63" s="245"/>
      <c r="H63" s="222"/>
      <c r="I63" s="222"/>
      <c r="J63" s="245"/>
      <c r="K63" s="222"/>
      <c r="L63" s="222"/>
      <c r="M63" s="222"/>
      <c r="N63" s="222"/>
      <c r="O63" s="222"/>
    </row>
    <row r="64" spans="1:16" x14ac:dyDescent="0.2">
      <c r="A64" s="38" t="s">
        <v>965</v>
      </c>
      <c r="B64" s="222"/>
      <c r="C64" s="222"/>
      <c r="D64" s="222"/>
      <c r="E64" s="222"/>
      <c r="F64" s="222"/>
      <c r="G64" s="245"/>
      <c r="H64" s="222"/>
      <c r="I64" s="222"/>
      <c r="J64" s="245"/>
      <c r="K64" s="222"/>
      <c r="L64" s="222"/>
      <c r="M64" s="222"/>
      <c r="N64" s="222"/>
      <c r="O64" s="222"/>
    </row>
    <row r="65" spans="1:15" x14ac:dyDescent="0.2">
      <c r="A65" s="38" t="s">
        <v>966</v>
      </c>
      <c r="B65" s="222"/>
      <c r="C65" s="222"/>
      <c r="D65" s="222"/>
      <c r="E65" s="222"/>
      <c r="F65" s="222"/>
      <c r="G65" s="245"/>
      <c r="H65" s="222"/>
      <c r="I65" s="222"/>
      <c r="J65" s="245"/>
      <c r="K65" s="222"/>
      <c r="L65" s="222"/>
      <c r="M65" s="222"/>
      <c r="N65" s="222"/>
      <c r="O65" s="222"/>
    </row>
    <row r="66" spans="1:15" x14ac:dyDescent="0.2">
      <c r="A66" s="287" t="s">
        <v>319</v>
      </c>
      <c r="B66" s="222"/>
      <c r="C66" s="222"/>
      <c r="D66" s="222"/>
      <c r="E66" s="222"/>
      <c r="F66" s="222"/>
      <c r="G66" s="245"/>
      <c r="H66" s="222"/>
      <c r="I66" s="222"/>
      <c r="J66" s="245"/>
      <c r="K66" s="222"/>
      <c r="L66" s="222"/>
      <c r="M66" s="222"/>
      <c r="N66" s="222"/>
      <c r="O66" s="222"/>
    </row>
    <row r="67" spans="1:15" ht="15" customHeight="1" x14ac:dyDescent="0.2">
      <c r="A67" s="287" t="s">
        <v>791</v>
      </c>
      <c r="B67" s="3"/>
      <c r="C67" s="3"/>
      <c r="D67" s="3"/>
      <c r="E67" s="3"/>
      <c r="F67" s="3"/>
      <c r="G67" s="246"/>
      <c r="H67" s="3"/>
      <c r="I67" s="3"/>
      <c r="J67" s="246"/>
      <c r="K67" s="3"/>
      <c r="L67" s="3"/>
      <c r="M67" s="3"/>
      <c r="N67" s="3"/>
      <c r="O67" s="3"/>
    </row>
    <row r="68" spans="1:15" x14ac:dyDescent="0.2">
      <c r="A68" s="244"/>
      <c r="B68" s="3"/>
      <c r="C68" s="3"/>
      <c r="D68" s="3"/>
      <c r="E68" s="3"/>
      <c r="F68" s="3"/>
      <c r="G68" s="246"/>
      <c r="H68" s="3"/>
      <c r="I68" s="3"/>
      <c r="J68" s="246"/>
      <c r="K68" s="3"/>
      <c r="L68" s="3"/>
      <c r="M68" s="3"/>
      <c r="N68" s="3"/>
      <c r="O68" s="3"/>
    </row>
    <row r="69" spans="1:15" ht="12.75" customHeight="1" x14ac:dyDescent="0.2">
      <c r="A69" s="944" t="s">
        <v>209</v>
      </c>
      <c r="B69" s="938"/>
      <c r="C69" s="938"/>
      <c r="D69" s="938"/>
      <c r="E69" s="938"/>
      <c r="F69" s="938"/>
    </row>
    <row r="70" spans="1:15" ht="51" customHeight="1" x14ac:dyDescent="0.2">
      <c r="A70" s="1001" t="s">
        <v>210</v>
      </c>
      <c r="B70" s="1001"/>
      <c r="C70" s="1001"/>
      <c r="D70" s="1001"/>
      <c r="E70" s="1001"/>
      <c r="F70" s="1001"/>
      <c r="G70" s="1001"/>
      <c r="H70" s="1001"/>
      <c r="I70" s="1001"/>
      <c r="J70" s="1001"/>
      <c r="K70" s="1001"/>
      <c r="L70" s="1001"/>
      <c r="M70" s="1001"/>
      <c r="N70" s="1001"/>
      <c r="O70" s="1001"/>
    </row>
    <row r="71" spans="1:15" ht="12.75" customHeight="1" x14ac:dyDescent="0.3">
      <c r="A71" s="308"/>
      <c r="B71" s="938"/>
      <c r="C71" s="938"/>
      <c r="D71" s="938"/>
      <c r="E71" s="938"/>
      <c r="F71" s="938"/>
    </row>
    <row r="72" spans="1:15" ht="24.75" customHeight="1" x14ac:dyDescent="0.2">
      <c r="A72" s="1002" t="s">
        <v>694</v>
      </c>
      <c r="B72" s="1002"/>
      <c r="C72" s="1002"/>
      <c r="D72" s="1002"/>
      <c r="E72" s="1002"/>
      <c r="F72" s="1002"/>
      <c r="G72" s="1002"/>
      <c r="H72" s="1002"/>
      <c r="I72" s="1002"/>
      <c r="J72" s="1002"/>
      <c r="K72" s="1002"/>
      <c r="L72" s="1002"/>
      <c r="M72" s="1002"/>
      <c r="N72" s="1002"/>
      <c r="O72" s="1002"/>
    </row>
    <row r="73" spans="1:15" ht="12.75" customHeight="1" x14ac:dyDescent="0.3">
      <c r="A73" s="308"/>
      <c r="B73" s="938"/>
      <c r="C73" s="938"/>
      <c r="D73" s="938"/>
      <c r="E73" s="938"/>
      <c r="F73" s="938"/>
    </row>
    <row r="74" spans="1:15" ht="26.25" customHeight="1" x14ac:dyDescent="0.2">
      <c r="A74" s="1003" t="s">
        <v>695</v>
      </c>
      <c r="B74" s="1003"/>
      <c r="C74" s="1003"/>
      <c r="D74" s="1003"/>
      <c r="E74" s="1003"/>
      <c r="F74" s="1003"/>
      <c r="G74" s="1003"/>
      <c r="H74" s="1003"/>
      <c r="I74" s="1003"/>
      <c r="J74" s="1003"/>
      <c r="K74" s="1003"/>
      <c r="L74" s="1003"/>
      <c r="M74" s="1003"/>
      <c r="N74" s="1003"/>
      <c r="O74" s="1003"/>
    </row>
    <row r="75" spans="1:15" ht="12.75" customHeight="1" x14ac:dyDescent="0.2">
      <c r="A75" s="945"/>
      <c r="B75" s="938"/>
      <c r="C75" s="938"/>
      <c r="D75" s="938"/>
      <c r="E75" s="938"/>
      <c r="F75" s="938"/>
    </row>
    <row r="76" spans="1:15" ht="12.75" customHeight="1" x14ac:dyDescent="0.2">
      <c r="A76" s="1003" t="s">
        <v>696</v>
      </c>
      <c r="B76" s="1003"/>
      <c r="C76" s="1003"/>
      <c r="D76" s="1003"/>
      <c r="E76" s="1003"/>
      <c r="F76" s="1003"/>
      <c r="G76" s="1003"/>
      <c r="H76" s="1003"/>
      <c r="I76" s="1003"/>
      <c r="J76" s="1003"/>
      <c r="K76" s="1003"/>
      <c r="L76" s="1003"/>
      <c r="M76" s="1003"/>
      <c r="N76" s="1003"/>
      <c r="O76" s="1003"/>
    </row>
    <row r="77" spans="1:15" ht="12.75" customHeight="1" x14ac:dyDescent="0.2">
      <c r="A77" s="939"/>
      <c r="B77" s="939"/>
      <c r="C77" s="939"/>
      <c r="D77" s="939"/>
      <c r="E77" s="939"/>
      <c r="F77" s="939"/>
    </row>
    <row r="78" spans="1:15" ht="24.75" customHeight="1" x14ac:dyDescent="0.2">
      <c r="A78" s="1003" t="s">
        <v>697</v>
      </c>
      <c r="B78" s="1003"/>
      <c r="C78" s="1003"/>
      <c r="D78" s="1003"/>
      <c r="E78" s="1003"/>
      <c r="F78" s="1003"/>
      <c r="G78" s="1003"/>
      <c r="H78" s="1003"/>
      <c r="I78" s="1003"/>
      <c r="J78" s="1003"/>
      <c r="K78" s="1003"/>
      <c r="L78" s="1003"/>
      <c r="M78" s="1003"/>
      <c r="N78" s="1003"/>
      <c r="O78" s="1003"/>
    </row>
    <row r="79" spans="1:15" ht="12.75" customHeight="1" x14ac:dyDescent="0.2">
      <c r="A79" s="938"/>
      <c r="B79" s="938"/>
      <c r="C79" s="938"/>
      <c r="D79" s="938"/>
      <c r="E79" s="938"/>
      <c r="F79" s="938"/>
    </row>
    <row r="80" spans="1:15" ht="21" customHeight="1" x14ac:dyDescent="0.2">
      <c r="A80" s="1003" t="s">
        <v>698</v>
      </c>
      <c r="B80" s="1003"/>
      <c r="C80" s="1003"/>
      <c r="D80" s="1003"/>
      <c r="E80" s="1003"/>
      <c r="F80" s="1003"/>
      <c r="G80" s="1003"/>
      <c r="H80" s="1003"/>
      <c r="I80" s="1003"/>
      <c r="J80" s="1003"/>
      <c r="K80" s="1003"/>
      <c r="L80" s="1003"/>
      <c r="M80" s="1003"/>
      <c r="N80" s="1003"/>
      <c r="O80" s="1003"/>
    </row>
    <row r="81" spans="1:15" ht="12.75" customHeight="1" x14ac:dyDescent="0.2">
      <c r="A81" s="938"/>
      <c r="B81" s="938"/>
      <c r="C81" s="938"/>
      <c r="D81" s="938"/>
      <c r="E81" s="938"/>
      <c r="F81" s="938"/>
    </row>
    <row r="82" spans="1:15" ht="48.75" customHeight="1" x14ac:dyDescent="0.2">
      <c r="A82" s="1003" t="s">
        <v>802</v>
      </c>
      <c r="B82" s="1003"/>
      <c r="C82" s="1003"/>
      <c r="D82" s="1003"/>
      <c r="E82" s="1003"/>
      <c r="F82" s="1003"/>
      <c r="G82" s="1003"/>
      <c r="H82" s="1003"/>
      <c r="I82" s="1003"/>
      <c r="J82" s="1003"/>
      <c r="K82" s="1003"/>
      <c r="L82" s="1003"/>
      <c r="M82" s="1003"/>
      <c r="N82" s="1003"/>
      <c r="O82" s="1003"/>
    </row>
    <row r="83" spans="1:15" ht="12.75" customHeight="1" x14ac:dyDescent="0.2">
      <c r="A83" s="945"/>
      <c r="B83" s="938"/>
      <c r="C83" s="938"/>
      <c r="D83" s="938"/>
      <c r="E83" s="938"/>
      <c r="F83" s="938"/>
    </row>
    <row r="84" spans="1:15" ht="27" customHeight="1" x14ac:dyDescent="0.2">
      <c r="A84" s="1003" t="s">
        <v>699</v>
      </c>
      <c r="B84" s="1003"/>
      <c r="C84" s="1003"/>
      <c r="D84" s="1003"/>
      <c r="E84" s="1003"/>
      <c r="F84" s="1003"/>
      <c r="G84" s="1003"/>
      <c r="H84" s="1003"/>
      <c r="I84" s="1003"/>
      <c r="J84" s="1003"/>
      <c r="K84" s="1003"/>
      <c r="L84" s="1003"/>
      <c r="M84" s="1003"/>
      <c r="N84" s="1003"/>
      <c r="O84" s="1003"/>
    </row>
    <row r="85" spans="1:15" ht="12.75" customHeight="1" x14ac:dyDescent="0.2">
      <c r="A85" s="946"/>
      <c r="B85" s="938"/>
      <c r="C85" s="938"/>
      <c r="D85" s="938"/>
      <c r="E85" s="938"/>
      <c r="F85" s="938"/>
    </row>
    <row r="86" spans="1:15" ht="19.5" customHeight="1" x14ac:dyDescent="0.2">
      <c r="A86" s="1003" t="s">
        <v>700</v>
      </c>
      <c r="B86" s="1003"/>
      <c r="C86" s="1003"/>
      <c r="D86" s="1003"/>
      <c r="E86" s="1003"/>
      <c r="F86" s="1003"/>
      <c r="G86" s="1003"/>
      <c r="H86" s="1003"/>
      <c r="I86" s="1003"/>
      <c r="J86" s="1003"/>
      <c r="K86" s="1003"/>
      <c r="L86" s="1003"/>
      <c r="M86" s="1003"/>
      <c r="N86" s="1003"/>
      <c r="O86" s="1003"/>
    </row>
    <row r="87" spans="1:15" ht="12.75" customHeight="1" x14ac:dyDescent="0.2">
      <c r="A87" s="946"/>
      <c r="B87" s="938"/>
      <c r="C87" s="938"/>
      <c r="D87" s="938"/>
      <c r="E87" s="938"/>
      <c r="F87" s="938"/>
    </row>
    <row r="88" spans="1:15" ht="22.5" customHeight="1" x14ac:dyDescent="0.2">
      <c r="A88" s="1003" t="s">
        <v>701</v>
      </c>
      <c r="B88" s="1003"/>
      <c r="C88" s="1003"/>
      <c r="D88" s="1003"/>
      <c r="E88" s="1003"/>
      <c r="F88" s="1003"/>
      <c r="G88" s="1003"/>
      <c r="H88" s="1003"/>
      <c r="I88" s="1003"/>
      <c r="J88" s="1003"/>
      <c r="K88" s="1003"/>
      <c r="L88" s="1003"/>
      <c r="M88" s="1003"/>
      <c r="N88" s="1003"/>
      <c r="O88" s="1003"/>
    </row>
    <row r="89" spans="1:15" ht="34.5" customHeight="1" x14ac:dyDescent="0.2">
      <c r="A89" s="1003" t="s">
        <v>702</v>
      </c>
      <c r="B89" s="1003"/>
      <c r="C89" s="1003"/>
      <c r="D89" s="1003"/>
      <c r="E89" s="1003"/>
      <c r="F89" s="1003"/>
      <c r="G89" s="1003"/>
      <c r="H89" s="1003"/>
      <c r="I89" s="1003"/>
      <c r="J89" s="1003"/>
      <c r="K89" s="1003"/>
      <c r="L89" s="1003"/>
      <c r="M89" s="1003"/>
      <c r="N89" s="1003"/>
      <c r="O89" s="1003"/>
    </row>
    <row r="90" spans="1:15" ht="12.75" customHeight="1" x14ac:dyDescent="0.2">
      <c r="A90" s="946"/>
      <c r="B90" s="938"/>
      <c r="C90" s="938"/>
      <c r="D90" s="938"/>
      <c r="E90" s="938"/>
      <c r="F90" s="938"/>
    </row>
    <row r="91" spans="1:15" ht="33.75" customHeight="1" x14ac:dyDescent="0.2">
      <c r="A91" s="1003" t="s">
        <v>703</v>
      </c>
      <c r="B91" s="1003"/>
      <c r="C91" s="1003"/>
      <c r="D91" s="1003"/>
      <c r="E91" s="1003"/>
      <c r="F91" s="1003"/>
      <c r="G91" s="1003"/>
      <c r="H91" s="1003"/>
      <c r="I91" s="1003"/>
      <c r="J91" s="1003"/>
      <c r="K91" s="1003"/>
      <c r="L91" s="1003"/>
      <c r="M91" s="1003"/>
      <c r="N91" s="1003"/>
      <c r="O91" s="1003"/>
    </row>
    <row r="92" spans="1:15" ht="12.75" customHeight="1" x14ac:dyDescent="0.2">
      <c r="A92" s="946"/>
      <c r="B92" s="938"/>
      <c r="C92" s="938"/>
      <c r="D92" s="938"/>
      <c r="E92" s="938"/>
      <c r="F92" s="938"/>
    </row>
    <row r="93" spans="1:15" ht="21" customHeight="1" x14ac:dyDescent="0.2">
      <c r="A93" s="1003" t="s">
        <v>704</v>
      </c>
      <c r="B93" s="1003"/>
      <c r="C93" s="1003"/>
      <c r="D93" s="1003"/>
      <c r="E93" s="1003"/>
      <c r="F93" s="1003"/>
      <c r="G93" s="1003"/>
      <c r="H93" s="1003"/>
      <c r="I93" s="1003"/>
      <c r="J93" s="1003"/>
      <c r="K93" s="1003"/>
      <c r="L93" s="1003"/>
      <c r="M93" s="1003"/>
      <c r="N93" s="1003"/>
      <c r="O93" s="1003"/>
    </row>
    <row r="94" spans="1:15" ht="12.75" customHeight="1" x14ac:dyDescent="0.2">
      <c r="A94" s="940"/>
      <c r="B94" s="938"/>
      <c r="C94" s="938"/>
      <c r="D94" s="938"/>
      <c r="E94" s="938"/>
      <c r="F94" s="938"/>
    </row>
    <row r="95" spans="1:15" ht="21.75" customHeight="1" x14ac:dyDescent="0.2">
      <c r="A95" s="1000" t="s">
        <v>211</v>
      </c>
      <c r="B95" s="1000"/>
      <c r="C95" s="1000"/>
      <c r="D95" s="1000"/>
      <c r="E95" s="1000"/>
      <c r="F95" s="1000"/>
      <c r="G95" s="1000"/>
      <c r="H95" s="1000"/>
      <c r="I95" s="1000"/>
      <c r="J95" s="1000"/>
      <c r="K95" s="1000"/>
      <c r="L95" s="1000"/>
      <c r="M95" s="1000"/>
      <c r="N95" s="1000"/>
      <c r="O95" s="1000"/>
    </row>
    <row r="96" spans="1:15" ht="12.75" customHeight="1" x14ac:dyDescent="0.2">
      <c r="A96" s="1000" t="s">
        <v>212</v>
      </c>
      <c r="B96" s="1000"/>
      <c r="C96" s="1000"/>
      <c r="D96" s="1000"/>
      <c r="E96" s="1000"/>
      <c r="F96" s="1000"/>
      <c r="G96" s="1000"/>
      <c r="H96" s="1000"/>
      <c r="I96" s="1000"/>
      <c r="J96" s="1000"/>
      <c r="K96" s="1000"/>
      <c r="L96" s="1000"/>
      <c r="M96" s="1000"/>
      <c r="N96" s="1000"/>
      <c r="O96" s="1000"/>
    </row>
  </sheetData>
  <mergeCells count="15">
    <mergeCell ref="A70:O70"/>
    <mergeCell ref="A72:O72"/>
    <mergeCell ref="A74:O74"/>
    <mergeCell ref="A76:O76"/>
    <mergeCell ref="A78:O78"/>
    <mergeCell ref="A80:O80"/>
    <mergeCell ref="A82:O82"/>
    <mergeCell ref="A93:O93"/>
    <mergeCell ref="A95:O95"/>
    <mergeCell ref="A96:O96"/>
    <mergeCell ref="A84:O84"/>
    <mergeCell ref="A86:O86"/>
    <mergeCell ref="A88:O88"/>
    <mergeCell ref="A89:O89"/>
    <mergeCell ref="A91:O91"/>
  </mergeCells>
  <phoneticPr fontId="2" type="noConversion"/>
  <pageMargins left="0.59055118110236227" right="0.59055118110236227" top="0.78740157480314965" bottom="0.78740157480314965" header="0.39370078740157483" footer="0.39370078740157483"/>
  <pageSetup paperSize="9" scale="50" firstPageNumber="16" fitToHeight="0" orientation="landscape" useFirstPageNumber="1" r:id="rId1"/>
  <headerFooter alignWithMargins="0">
    <oddHeader>&amp;R&amp;12Les finances des communes en 2021</oddHeader>
    <oddFooter>&amp;L&amp;12Direction Générale des Collectivités Locales / DESL&amp;C&amp;12&amp;P&amp;R&amp;12Mise en ligne : février 2023</oddFooter>
  </headerFooter>
  <rowBreaks count="1" manualBreakCount="1">
    <brk id="68" max="14" man="1"/>
  </rowBreak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235"/>
  <sheetViews>
    <sheetView zoomScaleNormal="100" zoomScaleSheetLayoutView="70" zoomScalePageLayoutView="70" workbookViewId="0"/>
  </sheetViews>
  <sheetFormatPr baseColWidth="10" defaultRowHeight="12.75" x14ac:dyDescent="0.2"/>
  <cols>
    <col min="1" max="1" width="49" customWidth="1"/>
    <col min="2" max="12" width="12.7109375" customWidth="1"/>
    <col min="13" max="14" width="16.85546875" style="216" customWidth="1"/>
    <col min="15" max="15" width="12.7109375" customWidth="1"/>
  </cols>
  <sheetData>
    <row r="1" spans="1:15" ht="20.25" customHeight="1" x14ac:dyDescent="0.2">
      <c r="A1" s="47" t="s">
        <v>800</v>
      </c>
      <c r="B1" s="235"/>
      <c r="C1" s="235"/>
      <c r="D1" s="235"/>
      <c r="E1" s="235"/>
      <c r="F1" s="235"/>
      <c r="G1" s="235"/>
      <c r="H1" s="235"/>
      <c r="I1" s="235"/>
      <c r="J1" s="235"/>
      <c r="K1" s="235"/>
      <c r="L1" s="235"/>
      <c r="M1" s="242"/>
      <c r="N1" s="242"/>
      <c r="O1" s="235"/>
    </row>
    <row r="2" spans="1:15" ht="3" customHeight="1" x14ac:dyDescent="0.2">
      <c r="A2" s="236"/>
    </row>
    <row r="3" spans="1:15" ht="3.75" customHeight="1" x14ac:dyDescent="0.2"/>
    <row r="4" spans="1:15" ht="14.25" x14ac:dyDescent="0.2">
      <c r="A4" s="16" t="s">
        <v>456</v>
      </c>
      <c r="L4" t="s">
        <v>217</v>
      </c>
      <c r="O4" s="214" t="s">
        <v>216</v>
      </c>
    </row>
    <row r="5" spans="1:15" x14ac:dyDescent="0.2">
      <c r="A5" s="1"/>
      <c r="B5" s="32" t="s">
        <v>35</v>
      </c>
      <c r="C5" s="33" t="s">
        <v>124</v>
      </c>
      <c r="D5" s="33" t="s">
        <v>126</v>
      </c>
      <c r="E5" s="33" t="s">
        <v>36</v>
      </c>
      <c r="F5" s="33" t="s">
        <v>37</v>
      </c>
      <c r="G5" s="33" t="s">
        <v>38</v>
      </c>
      <c r="H5" s="33" t="s">
        <v>39</v>
      </c>
      <c r="I5" s="33" t="s">
        <v>128</v>
      </c>
      <c r="J5" s="33" t="s">
        <v>129</v>
      </c>
      <c r="K5" s="33" t="s">
        <v>130</v>
      </c>
      <c r="L5" s="237">
        <v>100000</v>
      </c>
      <c r="M5" s="239" t="s">
        <v>234</v>
      </c>
      <c r="N5" s="239" t="s">
        <v>231</v>
      </c>
      <c r="O5" s="238" t="s">
        <v>77</v>
      </c>
    </row>
    <row r="6" spans="1:15" x14ac:dyDescent="0.2">
      <c r="A6" s="19" t="s">
        <v>786</v>
      </c>
      <c r="B6" s="34" t="s">
        <v>123</v>
      </c>
      <c r="C6" s="35" t="s">
        <v>40</v>
      </c>
      <c r="D6" s="35" t="s">
        <v>40</v>
      </c>
      <c r="E6" s="35" t="s">
        <v>40</v>
      </c>
      <c r="F6" s="35" t="s">
        <v>40</v>
      </c>
      <c r="G6" s="35" t="s">
        <v>40</v>
      </c>
      <c r="H6" s="35" t="s">
        <v>40</v>
      </c>
      <c r="I6" s="35" t="s">
        <v>40</v>
      </c>
      <c r="J6" s="35" t="s">
        <v>40</v>
      </c>
      <c r="K6" s="35" t="s">
        <v>40</v>
      </c>
      <c r="L6" s="35" t="s">
        <v>43</v>
      </c>
      <c r="M6" s="240" t="s">
        <v>233</v>
      </c>
      <c r="N6" s="240" t="s">
        <v>141</v>
      </c>
      <c r="O6" s="27" t="s">
        <v>140</v>
      </c>
    </row>
    <row r="7" spans="1:15" x14ac:dyDescent="0.2">
      <c r="A7" s="4"/>
      <c r="B7" s="36" t="s">
        <v>43</v>
      </c>
      <c r="C7" s="37" t="s">
        <v>125</v>
      </c>
      <c r="D7" s="37" t="s">
        <v>127</v>
      </c>
      <c r="E7" s="37" t="s">
        <v>44</v>
      </c>
      <c r="F7" s="37" t="s">
        <v>45</v>
      </c>
      <c r="G7" s="37" t="s">
        <v>46</v>
      </c>
      <c r="H7" s="37" t="s">
        <v>42</v>
      </c>
      <c r="I7" s="37" t="s">
        <v>131</v>
      </c>
      <c r="J7" s="37" t="s">
        <v>132</v>
      </c>
      <c r="K7" s="37" t="s">
        <v>133</v>
      </c>
      <c r="L7" s="37" t="s">
        <v>134</v>
      </c>
      <c r="M7" s="241" t="s">
        <v>141</v>
      </c>
      <c r="N7" s="241" t="s">
        <v>134</v>
      </c>
      <c r="O7" s="28" t="s">
        <v>41</v>
      </c>
    </row>
    <row r="8" spans="1:15" ht="14.25" x14ac:dyDescent="0.2">
      <c r="A8" s="38" t="s">
        <v>320</v>
      </c>
      <c r="B8" s="378">
        <v>748.83510000000001</v>
      </c>
      <c r="C8" s="378">
        <v>602.03319999999997</v>
      </c>
      <c r="D8" s="378">
        <v>552.81960000000004</v>
      </c>
      <c r="E8" s="378">
        <v>599.43669999999997</v>
      </c>
      <c r="F8" s="378">
        <v>698.96460000000002</v>
      </c>
      <c r="G8" s="378">
        <v>795.02080000000001</v>
      </c>
      <c r="H8" s="378">
        <v>914.49350000000004</v>
      </c>
      <c r="I8" s="378">
        <v>1066.8061</v>
      </c>
      <c r="J8" s="378">
        <v>1210.0761</v>
      </c>
      <c r="K8" s="378">
        <v>1302.5877</v>
      </c>
      <c r="L8" s="378">
        <v>1515.3023000000001</v>
      </c>
      <c r="M8" s="379">
        <v>713.9434</v>
      </c>
      <c r="N8" s="379">
        <v>1285.7229</v>
      </c>
      <c r="O8" s="380">
        <v>996.84839999999997</v>
      </c>
    </row>
    <row r="9" spans="1:15" ht="6" customHeight="1" x14ac:dyDescent="0.2">
      <c r="A9" s="38"/>
      <c r="B9" s="378"/>
      <c r="C9" s="378"/>
      <c r="D9" s="378"/>
      <c r="E9" s="378"/>
      <c r="F9" s="378"/>
      <c r="G9" s="378"/>
      <c r="H9" s="378"/>
      <c r="I9" s="378"/>
      <c r="J9" s="378"/>
      <c r="K9" s="378"/>
      <c r="L9" s="378"/>
      <c r="M9" s="379"/>
      <c r="N9" s="379"/>
      <c r="O9" s="380"/>
    </row>
    <row r="10" spans="1:15" ht="14.25" x14ac:dyDescent="0.2">
      <c r="A10" s="659" t="s">
        <v>321</v>
      </c>
      <c r="B10" s="660">
        <v>870.92939999999999</v>
      </c>
      <c r="C10" s="660">
        <v>837.0145</v>
      </c>
      <c r="D10" s="660">
        <v>793.13710000000003</v>
      </c>
      <c r="E10" s="660">
        <v>789.08280000000002</v>
      </c>
      <c r="F10" s="660">
        <v>859.52390000000003</v>
      </c>
      <c r="G10" s="660">
        <v>916.39840000000004</v>
      </c>
      <c r="H10" s="660">
        <v>967.15009999999995</v>
      </c>
      <c r="I10" s="660">
        <v>1056.4588000000001</v>
      </c>
      <c r="J10" s="660">
        <v>1067.098</v>
      </c>
      <c r="K10" s="660">
        <v>1236.1808000000001</v>
      </c>
      <c r="L10" s="847" t="s">
        <v>102</v>
      </c>
      <c r="M10" s="662">
        <v>873.42949999999996</v>
      </c>
      <c r="N10" s="662">
        <v>1082.1232</v>
      </c>
      <c r="O10" s="663">
        <v>938.37720000000002</v>
      </c>
    </row>
    <row r="11" spans="1:15" x14ac:dyDescent="0.2">
      <c r="A11" s="69" t="s">
        <v>218</v>
      </c>
      <c r="B11" s="316"/>
      <c r="C11" s="316"/>
      <c r="D11" s="316"/>
      <c r="E11" s="316"/>
      <c r="F11" s="316"/>
      <c r="G11" s="316"/>
      <c r="H11" s="316"/>
      <c r="I11" s="316"/>
      <c r="J11" s="316"/>
      <c r="K11" s="316"/>
      <c r="L11" s="381"/>
      <c r="M11" s="317"/>
      <c r="N11" s="317"/>
      <c r="O11" s="318"/>
    </row>
    <row r="12" spans="1:15" ht="14.25" x14ac:dyDescent="0.2">
      <c r="A12" s="664" t="s">
        <v>322</v>
      </c>
      <c r="B12" s="665">
        <v>2093.9796000000001</v>
      </c>
      <c r="C12" s="923">
        <v>910.89660000000003</v>
      </c>
      <c r="D12" s="665">
        <v>785.57889999999998</v>
      </c>
      <c r="E12" s="665">
        <v>684.33839999999998</v>
      </c>
      <c r="F12" s="665">
        <v>752.51340000000005</v>
      </c>
      <c r="G12" s="665">
        <v>922.07550000000003</v>
      </c>
      <c r="H12" s="665">
        <v>949.93979999999999</v>
      </c>
      <c r="I12" s="665">
        <v>1006.5208</v>
      </c>
      <c r="J12" s="665">
        <v>1057.4328</v>
      </c>
      <c r="K12" s="665">
        <v>1236.1808000000001</v>
      </c>
      <c r="L12" s="661" t="s">
        <v>102</v>
      </c>
      <c r="M12" s="666">
        <v>854.21119999999996</v>
      </c>
      <c r="N12" s="666">
        <v>1061.4575</v>
      </c>
      <c r="O12" s="667">
        <v>946.18889999999999</v>
      </c>
    </row>
    <row r="13" spans="1:15" x14ac:dyDescent="0.2">
      <c r="A13" t="s">
        <v>22</v>
      </c>
      <c r="B13" s="316">
        <v>852.75360000000001</v>
      </c>
      <c r="C13" s="316">
        <v>917.91300000000001</v>
      </c>
      <c r="D13" s="316">
        <v>927.149</v>
      </c>
      <c r="E13" s="316">
        <v>1052.8298</v>
      </c>
      <c r="F13" s="316">
        <v>1365.9694</v>
      </c>
      <c r="G13" s="316">
        <v>1045.4455</v>
      </c>
      <c r="H13" s="316">
        <v>1193.6575</v>
      </c>
      <c r="I13" s="316">
        <v>1100.8947000000001</v>
      </c>
      <c r="J13" s="381" t="s">
        <v>102</v>
      </c>
      <c r="K13" s="381" t="s">
        <v>102</v>
      </c>
      <c r="L13" s="381" t="s">
        <v>102</v>
      </c>
      <c r="M13" s="317">
        <v>1116.3933999999999</v>
      </c>
      <c r="N13" s="317">
        <v>1100.8947000000001</v>
      </c>
      <c r="O13" s="318">
        <v>1115.2886000000001</v>
      </c>
    </row>
    <row r="14" spans="1:15" x14ac:dyDescent="0.2">
      <c r="A14" s="664" t="s">
        <v>213</v>
      </c>
      <c r="B14" s="665">
        <v>839.10599999999999</v>
      </c>
      <c r="C14" s="665">
        <v>832.90509999999995</v>
      </c>
      <c r="D14" s="665">
        <v>754.13300000000004</v>
      </c>
      <c r="E14" s="665">
        <v>713.25599999999997</v>
      </c>
      <c r="F14" s="665">
        <v>761.11279999999999</v>
      </c>
      <c r="G14" s="665">
        <v>806.29150000000004</v>
      </c>
      <c r="H14" s="665">
        <v>894.99199999999996</v>
      </c>
      <c r="I14" s="665">
        <v>1699.1994</v>
      </c>
      <c r="J14" s="665">
        <v>1039.3570999999999</v>
      </c>
      <c r="K14" s="661" t="s">
        <v>102</v>
      </c>
      <c r="L14" s="661" t="s">
        <v>102</v>
      </c>
      <c r="M14" s="666">
        <v>761.10450000000003</v>
      </c>
      <c r="N14" s="666">
        <v>1290.9541999999999</v>
      </c>
      <c r="O14" s="667">
        <v>786.73770000000002</v>
      </c>
    </row>
    <row r="15" spans="1:15" x14ac:dyDescent="0.2">
      <c r="A15" s="69" t="s">
        <v>214</v>
      </c>
      <c r="B15" s="316">
        <v>760.66369999999995</v>
      </c>
      <c r="C15" s="316">
        <v>593.80359999999996</v>
      </c>
      <c r="D15" s="316">
        <v>630.44619999999998</v>
      </c>
      <c r="E15" s="316">
        <v>668.85929999999996</v>
      </c>
      <c r="F15" s="316">
        <v>817.46690000000001</v>
      </c>
      <c r="G15" s="316">
        <v>891.25250000000005</v>
      </c>
      <c r="H15" s="316">
        <v>951.39250000000004</v>
      </c>
      <c r="I15" s="316">
        <v>1185.9457</v>
      </c>
      <c r="J15" s="316">
        <v>1167.8453999999999</v>
      </c>
      <c r="K15" s="381" t="s">
        <v>102</v>
      </c>
      <c r="L15" s="381" t="s">
        <v>102</v>
      </c>
      <c r="M15" s="317">
        <v>811.91849999999999</v>
      </c>
      <c r="N15" s="317">
        <v>1180.6134999999999</v>
      </c>
      <c r="O15" s="318">
        <v>895.90170000000001</v>
      </c>
    </row>
    <row r="16" spans="1:15" ht="6" customHeight="1" x14ac:dyDescent="0.2">
      <c r="A16" s="69"/>
      <c r="B16" s="316"/>
      <c r="C16" s="316"/>
      <c r="D16" s="316"/>
      <c r="E16" s="316"/>
      <c r="F16" s="316"/>
      <c r="G16" s="316"/>
      <c r="H16" s="316"/>
      <c r="I16" s="316"/>
      <c r="J16" s="316"/>
      <c r="K16" s="381"/>
      <c r="L16" s="381"/>
      <c r="M16" s="317"/>
      <c r="N16" s="317"/>
      <c r="O16" s="318"/>
    </row>
    <row r="17" spans="1:15" ht="14.25" x14ac:dyDescent="0.2">
      <c r="A17" s="659" t="s">
        <v>372</v>
      </c>
      <c r="B17" s="660">
        <v>739.43949999999995</v>
      </c>
      <c r="C17" s="660">
        <v>586.51170000000002</v>
      </c>
      <c r="D17" s="660">
        <v>534.81579999999997</v>
      </c>
      <c r="E17" s="660">
        <v>576.3365</v>
      </c>
      <c r="F17" s="660">
        <v>666.36990000000003</v>
      </c>
      <c r="G17" s="660">
        <v>761.6798</v>
      </c>
      <c r="H17" s="660">
        <v>897.90599999999995</v>
      </c>
      <c r="I17" s="660">
        <v>1062.8622</v>
      </c>
      <c r="J17" s="660">
        <v>1216.8244999999999</v>
      </c>
      <c r="K17" s="668">
        <v>1307.1483000000001</v>
      </c>
      <c r="L17" s="668">
        <v>1520.8589999999999</v>
      </c>
      <c r="M17" s="662">
        <v>686.00530000000003</v>
      </c>
      <c r="N17" s="662">
        <v>1300.0872999999999</v>
      </c>
      <c r="O17" s="663">
        <v>993.63990000000001</v>
      </c>
    </row>
    <row r="18" spans="1:15" ht="6" customHeight="1" x14ac:dyDescent="0.2">
      <c r="A18" s="69"/>
      <c r="B18" s="316"/>
      <c r="C18" s="316"/>
      <c r="D18" s="316"/>
      <c r="E18" s="316"/>
      <c r="F18" s="316"/>
      <c r="G18" s="316"/>
      <c r="H18" s="316"/>
      <c r="I18" s="316"/>
      <c r="J18" s="316"/>
      <c r="K18" s="381"/>
      <c r="L18" s="381"/>
      <c r="M18" s="317"/>
      <c r="N18" s="317"/>
      <c r="O18" s="318"/>
    </row>
    <row r="19" spans="1:15" ht="14.25" x14ac:dyDescent="0.2">
      <c r="A19" s="8" t="s">
        <v>323</v>
      </c>
      <c r="B19" s="316"/>
      <c r="C19" s="316"/>
      <c r="D19" s="316"/>
      <c r="E19" s="316"/>
      <c r="F19" s="316"/>
      <c r="G19" s="316"/>
      <c r="H19" s="316"/>
      <c r="I19" s="316"/>
      <c r="J19" s="316"/>
      <c r="K19" s="316"/>
      <c r="L19" s="316"/>
      <c r="M19" s="317"/>
      <c r="N19" s="317"/>
      <c r="O19" s="318"/>
    </row>
    <row r="20" spans="1:15" ht="6" customHeight="1" x14ac:dyDescent="0.2">
      <c r="A20" s="69"/>
      <c r="B20" s="316"/>
      <c r="C20" s="316"/>
      <c r="D20" s="316"/>
      <c r="E20" s="316"/>
      <c r="F20" s="316"/>
      <c r="G20" s="316"/>
      <c r="H20" s="316"/>
      <c r="I20" s="316"/>
      <c r="J20" s="316"/>
      <c r="K20" s="316"/>
      <c r="L20" s="316"/>
      <c r="M20" s="317"/>
      <c r="N20" s="317"/>
      <c r="O20" s="318"/>
    </row>
    <row r="21" spans="1:15" x14ac:dyDescent="0.2">
      <c r="A21" s="664" t="s">
        <v>215</v>
      </c>
      <c r="B21" s="665">
        <v>748.83510000000001</v>
      </c>
      <c r="C21" s="665">
        <v>602.03319999999997</v>
      </c>
      <c r="D21" s="665">
        <v>553.23270000000002</v>
      </c>
      <c r="E21" s="665">
        <v>599.64980000000003</v>
      </c>
      <c r="F21" s="665">
        <v>699.82510000000002</v>
      </c>
      <c r="G21" s="665">
        <v>774.88549999999998</v>
      </c>
      <c r="H21" s="665">
        <v>827.83100000000002</v>
      </c>
      <c r="I21" s="661">
        <v>922.56079999999997</v>
      </c>
      <c r="J21" s="661">
        <v>740.94979999999998</v>
      </c>
      <c r="K21" s="661" t="s">
        <v>102</v>
      </c>
      <c r="L21" s="661" t="s">
        <v>102</v>
      </c>
      <c r="M21" s="666">
        <v>648.90530000000001</v>
      </c>
      <c r="N21" s="675">
        <v>873.32899999999995</v>
      </c>
      <c r="O21" s="667">
        <v>652.06140000000005</v>
      </c>
    </row>
    <row r="22" spans="1:15" x14ac:dyDescent="0.2">
      <c r="A22" s="69" t="s">
        <v>219</v>
      </c>
      <c r="B22" s="316" t="s">
        <v>102</v>
      </c>
      <c r="C22" s="316" t="s">
        <v>102</v>
      </c>
      <c r="D22" s="316">
        <v>499.98329999999999</v>
      </c>
      <c r="E22" s="316">
        <v>597.67750000000001</v>
      </c>
      <c r="F22" s="316">
        <v>697.15679999999998</v>
      </c>
      <c r="G22" s="316">
        <v>820.44039999999995</v>
      </c>
      <c r="H22" s="316">
        <v>938.7636</v>
      </c>
      <c r="I22" s="316">
        <v>1071.5551</v>
      </c>
      <c r="J22" s="316">
        <v>1214.1312</v>
      </c>
      <c r="K22" s="316">
        <v>1302.5877</v>
      </c>
      <c r="L22" s="316">
        <v>1515.3023000000001</v>
      </c>
      <c r="M22" s="317">
        <v>842.05240000000003</v>
      </c>
      <c r="N22" s="317">
        <v>1289.7456</v>
      </c>
      <c r="O22" s="318">
        <v>1174.3694</v>
      </c>
    </row>
    <row r="23" spans="1:15" ht="6" customHeight="1" x14ac:dyDescent="0.2">
      <c r="A23" s="69"/>
      <c r="B23" s="316"/>
      <c r="C23" s="316"/>
      <c r="D23" s="316"/>
      <c r="E23" s="316"/>
      <c r="F23" s="316"/>
      <c r="G23" s="316"/>
      <c r="H23" s="316"/>
      <c r="I23" s="316"/>
      <c r="J23" s="316"/>
      <c r="K23" s="316"/>
      <c r="L23" s="316"/>
      <c r="M23" s="317"/>
      <c r="N23" s="317"/>
      <c r="O23" s="318"/>
    </row>
    <row r="24" spans="1:15" ht="14.25" x14ac:dyDescent="0.2">
      <c r="A24" s="659" t="s">
        <v>389</v>
      </c>
      <c r="B24" s="660">
        <v>748.83510000000001</v>
      </c>
      <c r="C24" s="660">
        <v>601.40470000000005</v>
      </c>
      <c r="D24" s="660">
        <v>552.31029999999998</v>
      </c>
      <c r="E24" s="660">
        <v>597.60490000000004</v>
      </c>
      <c r="F24" s="660">
        <v>695.7337</v>
      </c>
      <c r="G24" s="660">
        <v>790.47910000000002</v>
      </c>
      <c r="H24" s="660">
        <v>906.60400000000004</v>
      </c>
      <c r="I24" s="660">
        <v>1062.0508</v>
      </c>
      <c r="J24" s="660">
        <v>1205.1773000000001</v>
      </c>
      <c r="K24" s="668">
        <v>1304.2138</v>
      </c>
      <c r="L24" s="660">
        <v>1520.8589999999999</v>
      </c>
      <c r="M24" s="662">
        <v>708.75229999999999</v>
      </c>
      <c r="N24" s="662">
        <v>1287.3297</v>
      </c>
      <c r="O24" s="663">
        <v>988.61249999999995</v>
      </c>
    </row>
    <row r="25" spans="1:15" x14ac:dyDescent="0.2">
      <c r="A25" s="69" t="s">
        <v>218</v>
      </c>
      <c r="B25" s="362"/>
      <c r="C25" s="362"/>
      <c r="D25" s="362"/>
      <c r="E25" s="362"/>
      <c r="F25" s="362"/>
      <c r="G25" s="362"/>
      <c r="H25" s="362"/>
      <c r="I25" s="362"/>
      <c r="J25" s="362"/>
      <c r="K25" s="381"/>
      <c r="L25" s="362"/>
      <c r="M25" s="317"/>
      <c r="N25" s="317"/>
      <c r="O25" s="318"/>
    </row>
    <row r="26" spans="1:15" x14ac:dyDescent="0.2">
      <c r="A26" s="664" t="s">
        <v>221</v>
      </c>
      <c r="B26" s="665">
        <v>835.89559999999994</v>
      </c>
      <c r="C26" s="665">
        <v>850.62559999999996</v>
      </c>
      <c r="D26" s="665">
        <v>821.55780000000004</v>
      </c>
      <c r="E26" s="665">
        <v>871.54409999999996</v>
      </c>
      <c r="F26" s="665">
        <v>1006.0925999999999</v>
      </c>
      <c r="G26" s="665">
        <v>911.91020000000003</v>
      </c>
      <c r="H26" s="665">
        <v>1028.883</v>
      </c>
      <c r="I26" s="665">
        <v>1181.3642</v>
      </c>
      <c r="J26" s="665">
        <v>1039.3570999999999</v>
      </c>
      <c r="K26" s="661" t="s">
        <v>102</v>
      </c>
      <c r="L26" s="661" t="s">
        <v>102</v>
      </c>
      <c r="M26" s="666">
        <v>915.15300000000002</v>
      </c>
      <c r="N26" s="666">
        <v>1156.2082</v>
      </c>
      <c r="O26" s="667">
        <v>932.3066</v>
      </c>
    </row>
    <row r="27" spans="1:15" x14ac:dyDescent="0.2">
      <c r="A27" s="69" t="s">
        <v>222</v>
      </c>
      <c r="B27" s="316">
        <v>860.98099999999999</v>
      </c>
      <c r="C27" s="316">
        <v>702.82669999999996</v>
      </c>
      <c r="D27" s="316">
        <v>645.07590000000005</v>
      </c>
      <c r="E27" s="316">
        <v>610.2201</v>
      </c>
      <c r="F27" s="316">
        <v>660.8252</v>
      </c>
      <c r="G27" s="316">
        <v>749.4914</v>
      </c>
      <c r="H27" s="316">
        <v>897.77160000000003</v>
      </c>
      <c r="I27" s="316">
        <v>1015.8188</v>
      </c>
      <c r="J27" s="316">
        <v>1101.6925000000001</v>
      </c>
      <c r="K27" s="381" t="s">
        <v>102</v>
      </c>
      <c r="L27" s="381">
        <v>1391.4269999999999</v>
      </c>
      <c r="M27" s="317">
        <v>697.64120000000003</v>
      </c>
      <c r="N27" s="317">
        <v>1162.3883000000001</v>
      </c>
      <c r="O27" s="318">
        <v>797.31410000000005</v>
      </c>
    </row>
    <row r="28" spans="1:15" ht="14.25" x14ac:dyDescent="0.2">
      <c r="A28" s="664" t="s">
        <v>392</v>
      </c>
      <c r="B28" s="665">
        <v>1930.7736</v>
      </c>
      <c r="C28" s="665">
        <v>714.84389999999996</v>
      </c>
      <c r="D28" s="665">
        <v>657.08330000000001</v>
      </c>
      <c r="E28" s="665">
        <v>668.46550000000002</v>
      </c>
      <c r="F28" s="665">
        <v>769.17759999999998</v>
      </c>
      <c r="G28" s="665">
        <v>917.99940000000004</v>
      </c>
      <c r="H28" s="665">
        <v>954.18600000000004</v>
      </c>
      <c r="I28" s="665">
        <v>1039.9232999999999</v>
      </c>
      <c r="J28" s="665">
        <v>1067.9476999999999</v>
      </c>
      <c r="K28" s="661">
        <v>1236.1808000000001</v>
      </c>
      <c r="L28" s="661" t="s">
        <v>102</v>
      </c>
      <c r="M28" s="666">
        <v>845.64319999999998</v>
      </c>
      <c r="N28" s="666">
        <v>1076.7364</v>
      </c>
      <c r="O28" s="667">
        <v>940.93499999999995</v>
      </c>
    </row>
    <row r="29" spans="1:15" x14ac:dyDescent="0.2">
      <c r="A29" s="203" t="s">
        <v>390</v>
      </c>
      <c r="B29" s="377">
        <v>679.57640000000004</v>
      </c>
      <c r="C29" s="377">
        <v>553.54020000000003</v>
      </c>
      <c r="D29" s="377">
        <v>513.72969999999998</v>
      </c>
      <c r="E29" s="377">
        <v>571.86069999999995</v>
      </c>
      <c r="F29" s="377">
        <v>666.87059999999997</v>
      </c>
      <c r="G29" s="377">
        <v>762.64099999999996</v>
      </c>
      <c r="H29" s="377">
        <v>897.91840000000002</v>
      </c>
      <c r="I29" s="377">
        <v>1065.9767999999999</v>
      </c>
      <c r="J29" s="377">
        <v>1219.4471000000001</v>
      </c>
      <c r="K29" s="382">
        <v>1307.1483000000001</v>
      </c>
      <c r="L29" s="377">
        <v>1524.8982000000001</v>
      </c>
      <c r="M29" s="383">
        <v>684.60550000000001</v>
      </c>
      <c r="N29" s="383">
        <v>1304.2295999999999</v>
      </c>
      <c r="O29" s="384">
        <v>1008.013</v>
      </c>
    </row>
    <row r="30" spans="1:15" x14ac:dyDescent="0.2">
      <c r="A30" s="38" t="s">
        <v>796</v>
      </c>
      <c r="B30" s="48"/>
      <c r="C30" s="48"/>
      <c r="D30" s="48"/>
      <c r="E30" s="48"/>
      <c r="F30" s="48"/>
      <c r="G30" s="48"/>
      <c r="H30" s="48"/>
      <c r="I30" s="48"/>
      <c r="J30" s="48"/>
      <c r="K30" s="48"/>
      <c r="L30" s="48"/>
      <c r="M30" s="243"/>
      <c r="N30" s="243"/>
      <c r="O30" s="49"/>
    </row>
    <row r="31" spans="1:15" x14ac:dyDescent="0.2">
      <c r="A31" s="38" t="s">
        <v>797</v>
      </c>
      <c r="B31" s="48"/>
      <c r="C31" s="48"/>
      <c r="D31" s="48"/>
      <c r="E31" s="48"/>
      <c r="F31" s="48"/>
      <c r="G31" s="48"/>
      <c r="H31" s="48"/>
      <c r="I31" s="48"/>
      <c r="J31" s="48"/>
      <c r="K31" s="48"/>
      <c r="L31" s="48"/>
      <c r="M31" s="243"/>
      <c r="N31" s="243"/>
      <c r="O31" s="49"/>
    </row>
    <row r="32" spans="1:15" x14ac:dyDescent="0.2">
      <c r="A32" s="250" t="s">
        <v>450</v>
      </c>
      <c r="B32" s="48"/>
      <c r="C32" s="48"/>
      <c r="D32" s="48"/>
      <c r="E32" s="48"/>
      <c r="F32" s="48"/>
      <c r="G32" s="48"/>
      <c r="H32" s="48"/>
      <c r="I32" s="48"/>
      <c r="J32" s="48"/>
      <c r="K32" s="48"/>
      <c r="L32" s="48"/>
      <c r="M32" s="243"/>
      <c r="N32" s="243"/>
      <c r="O32" s="49"/>
    </row>
    <row r="33" spans="1:15" x14ac:dyDescent="0.2">
      <c r="A33" s="38" t="s">
        <v>324</v>
      </c>
      <c r="B33" s="48"/>
      <c r="C33" s="48"/>
      <c r="D33" s="48"/>
      <c r="E33" s="48"/>
      <c r="F33" s="48"/>
      <c r="G33" s="48"/>
      <c r="H33" s="48"/>
      <c r="I33" s="48"/>
      <c r="J33" s="48"/>
      <c r="K33" s="48"/>
      <c r="L33" s="48"/>
      <c r="M33" s="243"/>
      <c r="N33" s="243"/>
      <c r="O33" s="49"/>
    </row>
    <row r="34" spans="1:15" x14ac:dyDescent="0.2">
      <c r="A34" s="250" t="s">
        <v>325</v>
      </c>
      <c r="B34" s="48"/>
      <c r="C34" s="48"/>
      <c r="D34" s="48"/>
      <c r="E34" s="48"/>
      <c r="F34" s="48"/>
      <c r="G34" s="48"/>
      <c r="H34" s="48"/>
      <c r="I34" s="48"/>
      <c r="J34" s="48"/>
      <c r="K34" s="48"/>
      <c r="L34" s="48"/>
      <c r="M34" s="243"/>
      <c r="N34" s="243"/>
      <c r="O34" s="49"/>
    </row>
    <row r="35" spans="1:15" x14ac:dyDescent="0.2">
      <c r="A35" s="250" t="s">
        <v>451</v>
      </c>
    </row>
    <row r="36" spans="1:15" x14ac:dyDescent="0.2">
      <c r="A36" s="244" t="s">
        <v>798</v>
      </c>
      <c r="B36" s="3"/>
      <c r="C36" s="3"/>
      <c r="D36" s="3"/>
      <c r="G36" s="186"/>
      <c r="J36" s="186"/>
      <c r="M36"/>
      <c r="N36"/>
    </row>
    <row r="38" spans="1:15" ht="14.25" x14ac:dyDescent="0.2">
      <c r="A38" s="16" t="s">
        <v>455</v>
      </c>
      <c r="O38" s="214" t="s">
        <v>216</v>
      </c>
    </row>
    <row r="39" spans="1:15" x14ac:dyDescent="0.2">
      <c r="A39" s="1"/>
      <c r="B39" s="32" t="s">
        <v>35</v>
      </c>
      <c r="C39" s="33" t="s">
        <v>124</v>
      </c>
      <c r="D39" s="33" t="s">
        <v>126</v>
      </c>
      <c r="E39" s="33" t="s">
        <v>36</v>
      </c>
      <c r="F39" s="33" t="s">
        <v>37</v>
      </c>
      <c r="G39" s="33" t="s">
        <v>38</v>
      </c>
      <c r="H39" s="33" t="s">
        <v>39</v>
      </c>
      <c r="I39" s="33" t="s">
        <v>128</v>
      </c>
      <c r="J39" s="33" t="s">
        <v>129</v>
      </c>
      <c r="K39" s="33" t="s">
        <v>130</v>
      </c>
      <c r="L39" s="237">
        <v>100000</v>
      </c>
      <c r="M39" s="239" t="s">
        <v>234</v>
      </c>
      <c r="N39" s="239" t="s">
        <v>231</v>
      </c>
      <c r="O39" s="238" t="s">
        <v>77</v>
      </c>
    </row>
    <row r="40" spans="1:15" x14ac:dyDescent="0.2">
      <c r="A40" s="19" t="s">
        <v>786</v>
      </c>
      <c r="B40" s="34" t="s">
        <v>123</v>
      </c>
      <c r="C40" s="35" t="s">
        <v>40</v>
      </c>
      <c r="D40" s="35" t="s">
        <v>40</v>
      </c>
      <c r="E40" s="35" t="s">
        <v>40</v>
      </c>
      <c r="F40" s="35" t="s">
        <v>40</v>
      </c>
      <c r="G40" s="35" t="s">
        <v>40</v>
      </c>
      <c r="H40" s="35" t="s">
        <v>40</v>
      </c>
      <c r="I40" s="35" t="s">
        <v>40</v>
      </c>
      <c r="J40" s="35" t="s">
        <v>40</v>
      </c>
      <c r="K40" s="35" t="s">
        <v>40</v>
      </c>
      <c r="L40" s="35" t="s">
        <v>43</v>
      </c>
      <c r="M40" s="240" t="s">
        <v>233</v>
      </c>
      <c r="N40" s="240" t="s">
        <v>141</v>
      </c>
      <c r="O40" s="27" t="s">
        <v>140</v>
      </c>
    </row>
    <row r="41" spans="1:15" x14ac:dyDescent="0.2">
      <c r="A41" s="4"/>
      <c r="B41" s="36" t="s">
        <v>43</v>
      </c>
      <c r="C41" s="37" t="s">
        <v>125</v>
      </c>
      <c r="D41" s="37" t="s">
        <v>127</v>
      </c>
      <c r="E41" s="37" t="s">
        <v>44</v>
      </c>
      <c r="F41" s="37" t="s">
        <v>45</v>
      </c>
      <c r="G41" s="37" t="s">
        <v>46</v>
      </c>
      <c r="H41" s="37" t="s">
        <v>42</v>
      </c>
      <c r="I41" s="37" t="s">
        <v>131</v>
      </c>
      <c r="J41" s="37" t="s">
        <v>132</v>
      </c>
      <c r="K41" s="37" t="s">
        <v>133</v>
      </c>
      <c r="L41" s="37" t="s">
        <v>134</v>
      </c>
      <c r="M41" s="241" t="s">
        <v>141</v>
      </c>
      <c r="N41" s="241" t="s">
        <v>134</v>
      </c>
      <c r="O41" s="28" t="s">
        <v>41</v>
      </c>
    </row>
    <row r="42" spans="1:15" ht="14.25" x14ac:dyDescent="0.2">
      <c r="A42" s="38" t="s">
        <v>320</v>
      </c>
      <c r="B42" s="378">
        <v>1057.0034000000001</v>
      </c>
      <c r="C42" s="378">
        <v>818.16970000000003</v>
      </c>
      <c r="D42" s="378">
        <v>715.28520000000003</v>
      </c>
      <c r="E42" s="378">
        <v>756.89319999999998</v>
      </c>
      <c r="F42" s="378">
        <v>874.2423</v>
      </c>
      <c r="G42" s="378">
        <v>977.12469999999996</v>
      </c>
      <c r="H42" s="378">
        <v>1112.1086</v>
      </c>
      <c r="I42" s="378">
        <v>1257.4685999999999</v>
      </c>
      <c r="J42" s="378">
        <v>1405.9760000000001</v>
      </c>
      <c r="K42" s="378">
        <v>1517.1304</v>
      </c>
      <c r="L42" s="378">
        <v>1687.1911</v>
      </c>
      <c r="M42" s="379">
        <v>890.3682</v>
      </c>
      <c r="N42" s="379">
        <v>1476.5607</v>
      </c>
      <c r="O42" s="380">
        <v>1180.4045000000001</v>
      </c>
    </row>
    <row r="43" spans="1:15" ht="6" customHeight="1" x14ac:dyDescent="0.2">
      <c r="A43" s="38"/>
      <c r="B43" s="385"/>
      <c r="C43" s="385"/>
      <c r="D43" s="385"/>
      <c r="E43" s="385"/>
      <c r="F43" s="385"/>
      <c r="G43" s="385"/>
      <c r="H43" s="385"/>
      <c r="I43" s="385"/>
      <c r="J43" s="385"/>
      <c r="K43" s="385"/>
      <c r="L43" s="385"/>
      <c r="M43" s="386"/>
      <c r="N43" s="386"/>
      <c r="O43" s="387"/>
    </row>
    <row r="44" spans="1:15" ht="14.25" x14ac:dyDescent="0.2">
      <c r="A44" s="659" t="s">
        <v>321</v>
      </c>
      <c r="B44" s="660">
        <v>1181.3695</v>
      </c>
      <c r="C44" s="660">
        <v>1106.2532000000001</v>
      </c>
      <c r="D44" s="660">
        <v>1021.0566</v>
      </c>
      <c r="E44" s="660">
        <v>997.40509999999995</v>
      </c>
      <c r="F44" s="660">
        <v>1073.5788</v>
      </c>
      <c r="G44" s="660">
        <v>1143.6909000000001</v>
      </c>
      <c r="H44" s="660">
        <v>1199.1876999999999</v>
      </c>
      <c r="I44" s="660">
        <v>1277.9105999999999</v>
      </c>
      <c r="J44" s="660">
        <v>1303.2166999999999</v>
      </c>
      <c r="K44" s="660">
        <v>1351.9272000000001</v>
      </c>
      <c r="L44" s="661" t="s">
        <v>102</v>
      </c>
      <c r="M44" s="662">
        <v>1094.6682000000001</v>
      </c>
      <c r="N44" s="662">
        <v>1296.9342999999999</v>
      </c>
      <c r="O44" s="663">
        <v>1157.6156000000001</v>
      </c>
    </row>
    <row r="45" spans="1:15" x14ac:dyDescent="0.2">
      <c r="A45" s="69" t="s">
        <v>218</v>
      </c>
      <c r="B45" s="316"/>
      <c r="C45" s="316"/>
      <c r="D45" s="316"/>
      <c r="E45" s="316"/>
      <c r="F45" s="316"/>
      <c r="G45" s="316"/>
      <c r="H45" s="316"/>
      <c r="I45" s="316"/>
      <c r="J45" s="316"/>
      <c r="K45" s="316"/>
      <c r="L45" s="381"/>
      <c r="M45" s="317"/>
      <c r="N45" s="317"/>
      <c r="O45" s="318"/>
    </row>
    <row r="46" spans="1:15" ht="14.25" x14ac:dyDescent="0.2">
      <c r="A46" s="664" t="s">
        <v>322</v>
      </c>
      <c r="B46" s="665">
        <v>2592.1037000000001</v>
      </c>
      <c r="C46" s="665">
        <v>1180.8713</v>
      </c>
      <c r="D46" s="665">
        <v>974.40989999999999</v>
      </c>
      <c r="E46" s="665">
        <v>897.14020000000005</v>
      </c>
      <c r="F46" s="665">
        <v>966.45690000000002</v>
      </c>
      <c r="G46" s="665">
        <v>1157.5152</v>
      </c>
      <c r="H46" s="665">
        <v>1193.1898000000001</v>
      </c>
      <c r="I46" s="665">
        <v>1238.9331999999999</v>
      </c>
      <c r="J46" s="665">
        <v>1299.797</v>
      </c>
      <c r="K46" s="665">
        <v>1351.9272000000001</v>
      </c>
      <c r="L46" s="661" t="s">
        <v>102</v>
      </c>
      <c r="M46" s="666">
        <v>1083.5401999999999</v>
      </c>
      <c r="N46" s="666">
        <v>1281.3472999999999</v>
      </c>
      <c r="O46" s="667">
        <v>1171.3287</v>
      </c>
    </row>
    <row r="47" spans="1:15" x14ac:dyDescent="0.2">
      <c r="A47" t="s">
        <v>22</v>
      </c>
      <c r="B47" s="316">
        <v>1168.6641</v>
      </c>
      <c r="C47" s="316">
        <v>1195.0482999999999</v>
      </c>
      <c r="D47" s="316">
        <v>1168.4926</v>
      </c>
      <c r="E47" s="316">
        <v>1299.9124999999999</v>
      </c>
      <c r="F47" s="316">
        <v>1614.8311000000001</v>
      </c>
      <c r="G47" s="316">
        <v>1301.0609999999999</v>
      </c>
      <c r="H47" s="316">
        <v>1410.7356</v>
      </c>
      <c r="I47" s="316">
        <v>1401.2465999999999</v>
      </c>
      <c r="J47" s="381" t="s">
        <v>102</v>
      </c>
      <c r="K47" s="381" t="s">
        <v>102</v>
      </c>
      <c r="L47" s="381" t="s">
        <v>102</v>
      </c>
      <c r="M47" s="317">
        <v>1361.2804000000001</v>
      </c>
      <c r="N47" s="317">
        <v>1401.2465999999999</v>
      </c>
      <c r="O47" s="318">
        <v>1364.1292000000001</v>
      </c>
    </row>
    <row r="48" spans="1:15" x14ac:dyDescent="0.2">
      <c r="A48" s="664" t="s">
        <v>213</v>
      </c>
      <c r="B48" s="665">
        <v>1147.5733</v>
      </c>
      <c r="C48" s="665">
        <v>1112.9748</v>
      </c>
      <c r="D48" s="665">
        <v>992.77160000000003</v>
      </c>
      <c r="E48" s="665">
        <v>917.90700000000004</v>
      </c>
      <c r="F48" s="665">
        <v>966.11749999999995</v>
      </c>
      <c r="G48" s="665">
        <v>1009.4379</v>
      </c>
      <c r="H48" s="665">
        <v>1063.4739</v>
      </c>
      <c r="I48" s="665">
        <v>1868.0817</v>
      </c>
      <c r="J48" s="665">
        <v>1225.2664</v>
      </c>
      <c r="K48" s="661" t="s">
        <v>102</v>
      </c>
      <c r="L48" s="661" t="s">
        <v>102</v>
      </c>
      <c r="M48" s="666">
        <v>973.6096</v>
      </c>
      <c r="N48" s="666">
        <v>1470.3712</v>
      </c>
      <c r="O48" s="667">
        <v>997.64210000000003</v>
      </c>
    </row>
    <row r="49" spans="1:15" x14ac:dyDescent="0.2">
      <c r="A49" s="69" t="s">
        <v>214</v>
      </c>
      <c r="B49" s="316">
        <v>937.26969999999994</v>
      </c>
      <c r="C49" s="316">
        <v>767.71280000000002</v>
      </c>
      <c r="D49" s="316">
        <v>813.505</v>
      </c>
      <c r="E49" s="316">
        <v>825.12639999999999</v>
      </c>
      <c r="F49" s="316">
        <v>1013.7906</v>
      </c>
      <c r="G49" s="316">
        <v>1086.4054000000001</v>
      </c>
      <c r="H49" s="316">
        <v>1169.412</v>
      </c>
      <c r="I49" s="316">
        <v>1343.7099000000001</v>
      </c>
      <c r="J49" s="316">
        <v>1360.7768000000001</v>
      </c>
      <c r="K49" s="381" t="s">
        <v>102</v>
      </c>
      <c r="L49" s="381" t="s">
        <v>102</v>
      </c>
      <c r="M49" s="317">
        <v>1001.2249</v>
      </c>
      <c r="N49" s="317">
        <v>1348.7376999999999</v>
      </c>
      <c r="O49" s="318">
        <v>1080.383</v>
      </c>
    </row>
    <row r="50" spans="1:15" ht="6" customHeight="1" x14ac:dyDescent="0.2">
      <c r="A50" s="69"/>
      <c r="B50" s="316"/>
      <c r="C50" s="316"/>
      <c r="D50" s="316"/>
      <c r="E50" s="316"/>
      <c r="F50" s="316"/>
      <c r="G50" s="316"/>
      <c r="H50" s="316"/>
      <c r="I50" s="316"/>
      <c r="J50" s="316"/>
      <c r="K50" s="381"/>
      <c r="L50" s="381"/>
      <c r="M50" s="317"/>
      <c r="N50" s="317"/>
      <c r="O50" s="318"/>
    </row>
    <row r="51" spans="1:15" ht="14.25" x14ac:dyDescent="0.2">
      <c r="A51" s="659" t="s">
        <v>372</v>
      </c>
      <c r="B51" s="660">
        <v>1047.4329</v>
      </c>
      <c r="C51" s="660">
        <v>799.51300000000003</v>
      </c>
      <c r="D51" s="660">
        <v>692.34720000000004</v>
      </c>
      <c r="E51" s="660">
        <v>728.17100000000005</v>
      </c>
      <c r="F51" s="660">
        <v>834.59360000000004</v>
      </c>
      <c r="G51" s="660">
        <v>934.81150000000002</v>
      </c>
      <c r="H51" s="660">
        <v>1092.7238</v>
      </c>
      <c r="I51" s="660">
        <v>1252.4637</v>
      </c>
      <c r="J51" s="660">
        <v>1414.4236000000001</v>
      </c>
      <c r="K51" s="668">
        <v>1534.2394999999999</v>
      </c>
      <c r="L51" s="668">
        <v>1692.1276</v>
      </c>
      <c r="M51" s="662">
        <v>856.70770000000005</v>
      </c>
      <c r="N51" s="662">
        <v>1492.5094999999999</v>
      </c>
      <c r="O51" s="663">
        <v>1175.2231999999999</v>
      </c>
    </row>
    <row r="52" spans="1:15" ht="6" customHeight="1" x14ac:dyDescent="0.2">
      <c r="A52" s="69"/>
      <c r="B52" s="316"/>
      <c r="C52" s="316"/>
      <c r="D52" s="316"/>
      <c r="E52" s="316"/>
      <c r="F52" s="316"/>
      <c r="G52" s="316"/>
      <c r="H52" s="316"/>
      <c r="I52" s="316"/>
      <c r="J52" s="316"/>
      <c r="K52" s="381"/>
      <c r="L52" s="381"/>
      <c r="M52" s="317"/>
      <c r="N52" s="317"/>
      <c r="O52" s="318"/>
    </row>
    <row r="53" spans="1:15" ht="14.25" x14ac:dyDescent="0.2">
      <c r="A53" s="8" t="s">
        <v>323</v>
      </c>
      <c r="B53" s="316"/>
      <c r="C53" s="316"/>
      <c r="D53" s="316"/>
      <c r="E53" s="316"/>
      <c r="F53" s="316"/>
      <c r="G53" s="316"/>
      <c r="H53" s="316"/>
      <c r="I53" s="316"/>
      <c r="J53" s="316"/>
      <c r="K53" s="316"/>
      <c r="L53" s="316"/>
      <c r="M53" s="317"/>
      <c r="N53" s="317"/>
      <c r="O53" s="318"/>
    </row>
    <row r="54" spans="1:15" ht="6" customHeight="1" x14ac:dyDescent="0.2">
      <c r="A54" s="69"/>
      <c r="B54" s="316"/>
      <c r="C54" s="316"/>
      <c r="D54" s="316"/>
      <c r="E54" s="316"/>
      <c r="F54" s="316"/>
      <c r="G54" s="316"/>
      <c r="H54" s="316"/>
      <c r="I54" s="316"/>
      <c r="J54" s="316"/>
      <c r="K54" s="316"/>
      <c r="L54" s="316"/>
      <c r="M54" s="317"/>
      <c r="N54" s="317"/>
      <c r="O54" s="318"/>
    </row>
    <row r="55" spans="1:15" x14ac:dyDescent="0.2">
      <c r="A55" s="664" t="s">
        <v>215</v>
      </c>
      <c r="B55" s="665">
        <v>1057.0034000000001</v>
      </c>
      <c r="C55" s="665">
        <v>818.16970000000003</v>
      </c>
      <c r="D55" s="665">
        <v>715.7097</v>
      </c>
      <c r="E55" s="665">
        <v>758.40470000000005</v>
      </c>
      <c r="F55" s="665">
        <v>880.67769999999996</v>
      </c>
      <c r="G55" s="665">
        <v>965.84569999999997</v>
      </c>
      <c r="H55" s="665">
        <v>1046.8580999999999</v>
      </c>
      <c r="I55" s="661">
        <v>1114.252</v>
      </c>
      <c r="J55" s="661">
        <v>995.88549999999998</v>
      </c>
      <c r="K55" s="661" t="s">
        <v>102</v>
      </c>
      <c r="L55" s="661" t="s">
        <v>102</v>
      </c>
      <c r="M55" s="666">
        <v>824.14269999999999</v>
      </c>
      <c r="N55" s="675">
        <v>1082.1647</v>
      </c>
      <c r="O55" s="667">
        <v>827.7713</v>
      </c>
    </row>
    <row r="56" spans="1:15" x14ac:dyDescent="0.2">
      <c r="A56" s="69" t="s">
        <v>219</v>
      </c>
      <c r="B56" s="316" t="s">
        <v>102</v>
      </c>
      <c r="C56" s="316" t="s">
        <v>102</v>
      </c>
      <c r="D56" s="316">
        <v>661.00019999999995</v>
      </c>
      <c r="E56" s="316">
        <v>744.41859999999997</v>
      </c>
      <c r="F56" s="316">
        <v>860.72280000000001</v>
      </c>
      <c r="G56" s="316">
        <v>991.36379999999997</v>
      </c>
      <c r="H56" s="316">
        <v>1130.3822</v>
      </c>
      <c r="I56" s="316">
        <v>1262.1837</v>
      </c>
      <c r="J56" s="316">
        <v>1409.5207</v>
      </c>
      <c r="K56" s="316">
        <v>1517.1304</v>
      </c>
      <c r="L56" s="316">
        <v>1687.1911</v>
      </c>
      <c r="M56" s="317">
        <v>1020.8162</v>
      </c>
      <c r="N56" s="317">
        <v>1480.4078</v>
      </c>
      <c r="O56" s="318">
        <v>1361.9652000000001</v>
      </c>
    </row>
    <row r="57" spans="1:15" ht="6" customHeight="1" x14ac:dyDescent="0.2">
      <c r="A57" s="69"/>
      <c r="B57" s="316"/>
      <c r="C57" s="316"/>
      <c r="D57" s="316"/>
      <c r="E57" s="316"/>
      <c r="F57" s="316"/>
      <c r="G57" s="316"/>
      <c r="H57" s="316"/>
      <c r="I57" s="316"/>
      <c r="J57" s="316"/>
      <c r="K57" s="316"/>
      <c r="L57" s="316"/>
      <c r="M57" s="317"/>
      <c r="N57" s="317"/>
      <c r="O57" s="318"/>
    </row>
    <row r="58" spans="1:15" ht="14.25" x14ac:dyDescent="0.2">
      <c r="A58" s="659" t="s">
        <v>389</v>
      </c>
      <c r="B58" s="660">
        <v>981.95960000000002</v>
      </c>
      <c r="C58" s="660">
        <v>778.35789999999997</v>
      </c>
      <c r="D58" s="660">
        <v>692.32680000000005</v>
      </c>
      <c r="E58" s="660">
        <v>731.96220000000005</v>
      </c>
      <c r="F58" s="660">
        <v>847.42629999999997</v>
      </c>
      <c r="G58" s="660">
        <v>951.48440000000005</v>
      </c>
      <c r="H58" s="660">
        <v>1073.9822999999999</v>
      </c>
      <c r="I58" s="660">
        <v>1224.54</v>
      </c>
      <c r="J58" s="660">
        <v>1372.287</v>
      </c>
      <c r="K58" s="668">
        <v>1481.7854</v>
      </c>
      <c r="L58" s="660">
        <v>1615.6077</v>
      </c>
      <c r="M58" s="662">
        <v>859.02840000000003</v>
      </c>
      <c r="N58" s="662">
        <v>1433.1487</v>
      </c>
      <c r="O58" s="663">
        <v>1136.1822999999999</v>
      </c>
    </row>
    <row r="59" spans="1:15" x14ac:dyDescent="0.2">
      <c r="A59" s="69" t="s">
        <v>218</v>
      </c>
      <c r="B59" s="362"/>
      <c r="C59" s="362"/>
      <c r="D59" s="362"/>
      <c r="E59" s="362"/>
      <c r="F59" s="362"/>
      <c r="G59" s="362"/>
      <c r="H59" s="362"/>
      <c r="I59" s="362"/>
      <c r="J59" s="362"/>
      <c r="K59" s="381"/>
      <c r="L59" s="362"/>
      <c r="M59" s="317"/>
      <c r="N59" s="317"/>
      <c r="O59" s="318"/>
    </row>
    <row r="60" spans="1:15" x14ac:dyDescent="0.2">
      <c r="A60" s="664" t="s">
        <v>221</v>
      </c>
      <c r="B60" s="665">
        <v>1144.8453</v>
      </c>
      <c r="C60" s="665">
        <v>1128.0510999999999</v>
      </c>
      <c r="D60" s="665">
        <v>1058.7641000000001</v>
      </c>
      <c r="E60" s="665">
        <v>1095.6677999999999</v>
      </c>
      <c r="F60" s="665">
        <v>1221.5035</v>
      </c>
      <c r="G60" s="665">
        <v>1136.1691000000001</v>
      </c>
      <c r="H60" s="665">
        <v>1242.5781999999999</v>
      </c>
      <c r="I60" s="665">
        <v>1413.0832</v>
      </c>
      <c r="J60" s="665">
        <v>1225.2664</v>
      </c>
      <c r="K60" s="661" t="s">
        <v>102</v>
      </c>
      <c r="L60" s="661" t="s">
        <v>102</v>
      </c>
      <c r="M60" s="666">
        <v>1140.2139</v>
      </c>
      <c r="N60" s="666">
        <v>1379.8122000000001</v>
      </c>
      <c r="O60" s="667">
        <v>1157.2638999999999</v>
      </c>
    </row>
    <row r="61" spans="1:15" x14ac:dyDescent="0.2">
      <c r="A61" s="69" t="s">
        <v>222</v>
      </c>
      <c r="B61" s="316">
        <v>1218.1849</v>
      </c>
      <c r="C61" s="316">
        <v>964.48199999999997</v>
      </c>
      <c r="D61" s="316">
        <v>846.33969999999999</v>
      </c>
      <c r="E61" s="316">
        <v>780.97799999999995</v>
      </c>
      <c r="F61" s="316">
        <v>849.3306</v>
      </c>
      <c r="G61" s="316">
        <v>942.60230000000001</v>
      </c>
      <c r="H61" s="316">
        <v>1107.7612999999999</v>
      </c>
      <c r="I61" s="316">
        <v>1213.7645</v>
      </c>
      <c r="J61" s="316">
        <v>1315.3230000000001</v>
      </c>
      <c r="K61" s="381" t="s">
        <v>102</v>
      </c>
      <c r="L61" s="381">
        <v>1527.558</v>
      </c>
      <c r="M61" s="317">
        <v>894.06449999999995</v>
      </c>
      <c r="N61" s="317">
        <v>1342.9839999999999</v>
      </c>
      <c r="O61" s="318">
        <v>990.34280000000001</v>
      </c>
    </row>
    <row r="62" spans="1:15" ht="14.25" x14ac:dyDescent="0.2">
      <c r="A62" s="664" t="s">
        <v>392</v>
      </c>
      <c r="B62" s="665">
        <v>2286.3013999999998</v>
      </c>
      <c r="C62" s="665">
        <v>910.59879999999998</v>
      </c>
      <c r="D62" s="665">
        <v>840.54520000000002</v>
      </c>
      <c r="E62" s="665">
        <v>853.67489999999998</v>
      </c>
      <c r="F62" s="665">
        <v>982.39670000000001</v>
      </c>
      <c r="G62" s="665">
        <v>1146.3742</v>
      </c>
      <c r="H62" s="665">
        <v>1190.0755999999999</v>
      </c>
      <c r="I62" s="665">
        <v>1260.0159000000001</v>
      </c>
      <c r="J62" s="665">
        <v>1305.6043</v>
      </c>
      <c r="K62" s="661">
        <v>1351.9272000000001</v>
      </c>
      <c r="L62" s="661" t="s">
        <v>102</v>
      </c>
      <c r="M62" s="666">
        <v>1064.3363999999999</v>
      </c>
      <c r="N62" s="666">
        <v>1290.9082000000001</v>
      </c>
      <c r="O62" s="667">
        <v>1157.7637999999999</v>
      </c>
    </row>
    <row r="63" spans="1:15" x14ac:dyDescent="0.2">
      <c r="A63" s="203" t="s">
        <v>390</v>
      </c>
      <c r="B63" s="377">
        <v>963.33219999999994</v>
      </c>
      <c r="C63" s="377">
        <v>752.74980000000005</v>
      </c>
      <c r="D63" s="377">
        <v>662.89769999999999</v>
      </c>
      <c r="E63" s="377">
        <v>721.19560000000001</v>
      </c>
      <c r="F63" s="377">
        <v>833.26289999999995</v>
      </c>
      <c r="G63" s="377">
        <v>934.19709999999998</v>
      </c>
      <c r="H63" s="377">
        <v>1091.3393000000001</v>
      </c>
      <c r="I63" s="377">
        <v>1255.0257999999999</v>
      </c>
      <c r="J63" s="377">
        <v>1416.681</v>
      </c>
      <c r="K63" s="382">
        <v>1534.2394999999999</v>
      </c>
      <c r="L63" s="377">
        <v>1697.2633000000001</v>
      </c>
      <c r="M63" s="383">
        <v>852.21379999999999</v>
      </c>
      <c r="N63" s="383">
        <v>1497.0074999999999</v>
      </c>
      <c r="O63" s="384">
        <v>1188.7583</v>
      </c>
    </row>
    <row r="64" spans="1:15" x14ac:dyDescent="0.2">
      <c r="A64" s="38" t="s">
        <v>796</v>
      </c>
      <c r="B64" s="385"/>
      <c r="C64" s="385"/>
      <c r="D64" s="385"/>
      <c r="E64" s="385"/>
      <c r="F64" s="385"/>
      <c r="G64" s="385"/>
      <c r="H64" s="385"/>
      <c r="I64" s="385"/>
      <c r="J64" s="385"/>
      <c r="K64" s="388"/>
      <c r="L64" s="385"/>
      <c r="M64" s="386"/>
      <c r="N64" s="386"/>
      <c r="O64" s="387"/>
    </row>
    <row r="65" spans="1:15" x14ac:dyDescent="0.2">
      <c r="A65" s="38" t="s">
        <v>797</v>
      </c>
      <c r="B65" s="48"/>
      <c r="C65" s="48"/>
      <c r="D65" s="48"/>
      <c r="E65" s="48"/>
      <c r="F65" s="48"/>
      <c r="G65" s="48"/>
      <c r="H65" s="48"/>
      <c r="I65" s="48"/>
      <c r="J65" s="48"/>
      <c r="K65" s="48"/>
      <c r="L65" s="48"/>
      <c r="M65" s="243"/>
      <c r="N65" s="243"/>
      <c r="O65" s="49"/>
    </row>
    <row r="66" spans="1:15" x14ac:dyDescent="0.2">
      <c r="A66" s="250" t="s">
        <v>450</v>
      </c>
    </row>
    <row r="67" spans="1:15" x14ac:dyDescent="0.2">
      <c r="A67" s="38" t="s">
        <v>324</v>
      </c>
    </row>
    <row r="68" spans="1:15" x14ac:dyDescent="0.2">
      <c r="A68" s="250" t="s">
        <v>325</v>
      </c>
    </row>
    <row r="69" spans="1:15" x14ac:dyDescent="0.2">
      <c r="A69" s="250" t="s">
        <v>451</v>
      </c>
      <c r="B69" s="3"/>
      <c r="C69" s="3"/>
      <c r="D69" s="3"/>
      <c r="G69" s="186"/>
      <c r="J69" s="186"/>
      <c r="M69"/>
      <c r="N69"/>
    </row>
    <row r="70" spans="1:15" x14ac:dyDescent="0.2">
      <c r="A70" s="244" t="s">
        <v>798</v>
      </c>
      <c r="B70" s="3"/>
      <c r="C70" s="3"/>
      <c r="D70" s="3"/>
      <c r="G70" s="186"/>
      <c r="J70" s="186"/>
      <c r="M70"/>
      <c r="N70"/>
    </row>
    <row r="71" spans="1:15" x14ac:dyDescent="0.2">
      <c r="A71" s="224"/>
    </row>
    <row r="72" spans="1:15" ht="14.25" x14ac:dyDescent="0.2">
      <c r="A72" s="16" t="s">
        <v>454</v>
      </c>
      <c r="O72" s="214" t="s">
        <v>216</v>
      </c>
    </row>
    <row r="73" spans="1:15" x14ac:dyDescent="0.2">
      <c r="A73" s="1"/>
      <c r="B73" s="32" t="s">
        <v>35</v>
      </c>
      <c r="C73" s="33" t="s">
        <v>124</v>
      </c>
      <c r="D73" s="33" t="s">
        <v>126</v>
      </c>
      <c r="E73" s="33" t="s">
        <v>36</v>
      </c>
      <c r="F73" s="33" t="s">
        <v>37</v>
      </c>
      <c r="G73" s="33" t="s">
        <v>38</v>
      </c>
      <c r="H73" s="33" t="s">
        <v>39</v>
      </c>
      <c r="I73" s="33" t="s">
        <v>128</v>
      </c>
      <c r="J73" s="33" t="s">
        <v>129</v>
      </c>
      <c r="K73" s="33" t="s">
        <v>130</v>
      </c>
      <c r="L73" s="237">
        <v>100000</v>
      </c>
      <c r="M73" s="239" t="s">
        <v>234</v>
      </c>
      <c r="N73" s="239" t="s">
        <v>234</v>
      </c>
      <c r="O73" s="238" t="s">
        <v>77</v>
      </c>
    </row>
    <row r="74" spans="1:15" x14ac:dyDescent="0.2">
      <c r="A74" s="19" t="s">
        <v>786</v>
      </c>
      <c r="B74" s="34" t="s">
        <v>123</v>
      </c>
      <c r="C74" s="35" t="s">
        <v>40</v>
      </c>
      <c r="D74" s="35" t="s">
        <v>40</v>
      </c>
      <c r="E74" s="35" t="s">
        <v>40</v>
      </c>
      <c r="F74" s="35" t="s">
        <v>40</v>
      </c>
      <c r="G74" s="35" t="s">
        <v>40</v>
      </c>
      <c r="H74" s="35" t="s">
        <v>40</v>
      </c>
      <c r="I74" s="35" t="s">
        <v>40</v>
      </c>
      <c r="J74" s="35" t="s">
        <v>40</v>
      </c>
      <c r="K74" s="35" t="s">
        <v>40</v>
      </c>
      <c r="L74" s="35" t="s">
        <v>43</v>
      </c>
      <c r="M74" s="240" t="s">
        <v>233</v>
      </c>
      <c r="N74" s="240" t="s">
        <v>141</v>
      </c>
      <c r="O74" s="27" t="s">
        <v>140</v>
      </c>
    </row>
    <row r="75" spans="1:15" x14ac:dyDescent="0.2">
      <c r="A75" s="4"/>
      <c r="B75" s="36" t="s">
        <v>43</v>
      </c>
      <c r="C75" s="37" t="s">
        <v>125</v>
      </c>
      <c r="D75" s="37" t="s">
        <v>127</v>
      </c>
      <c r="E75" s="37" t="s">
        <v>44</v>
      </c>
      <c r="F75" s="37" t="s">
        <v>45</v>
      </c>
      <c r="G75" s="37" t="s">
        <v>46</v>
      </c>
      <c r="H75" s="37" t="s">
        <v>42</v>
      </c>
      <c r="I75" s="37" t="s">
        <v>131</v>
      </c>
      <c r="J75" s="37" t="s">
        <v>132</v>
      </c>
      <c r="K75" s="37" t="s">
        <v>133</v>
      </c>
      <c r="L75" s="37" t="s">
        <v>134</v>
      </c>
      <c r="M75" s="241" t="s">
        <v>141</v>
      </c>
      <c r="N75" s="241" t="s">
        <v>134</v>
      </c>
      <c r="O75" s="28" t="s">
        <v>41</v>
      </c>
    </row>
    <row r="76" spans="1:15" ht="14.25" x14ac:dyDescent="0.2">
      <c r="A76" s="38" t="s">
        <v>320</v>
      </c>
      <c r="B76" s="378">
        <v>462.09960000000001</v>
      </c>
      <c r="C76" s="378">
        <v>359.34429999999998</v>
      </c>
      <c r="D76" s="378">
        <v>291.69459999999998</v>
      </c>
      <c r="E76" s="378">
        <v>280.24509999999998</v>
      </c>
      <c r="F76" s="378">
        <v>296.07400000000001</v>
      </c>
      <c r="G76" s="378">
        <v>304.52530000000002</v>
      </c>
      <c r="H76" s="378">
        <v>300.1277</v>
      </c>
      <c r="I76" s="378">
        <v>302.89890000000003</v>
      </c>
      <c r="J76" s="378">
        <v>327.15359999999998</v>
      </c>
      <c r="K76" s="378">
        <v>349.19839999999999</v>
      </c>
      <c r="L76" s="378">
        <v>349.47629999999998</v>
      </c>
      <c r="M76" s="379">
        <v>295.2568</v>
      </c>
      <c r="N76" s="379">
        <v>332.31610000000001</v>
      </c>
      <c r="O76" s="380">
        <v>313.59300000000002</v>
      </c>
    </row>
    <row r="77" spans="1:15" ht="6" customHeight="1" x14ac:dyDescent="0.2">
      <c r="A77" s="38"/>
      <c r="B77" s="385"/>
      <c r="C77" s="385"/>
      <c r="D77" s="385"/>
      <c r="E77" s="385"/>
      <c r="F77" s="385"/>
      <c r="G77" s="385"/>
      <c r="H77" s="385"/>
      <c r="I77" s="385"/>
      <c r="J77" s="385"/>
      <c r="K77" s="385"/>
      <c r="L77" s="385"/>
      <c r="M77" s="386"/>
      <c r="N77" s="386"/>
      <c r="O77" s="387"/>
    </row>
    <row r="78" spans="1:15" ht="14.25" x14ac:dyDescent="0.2">
      <c r="A78" s="659" t="s">
        <v>321</v>
      </c>
      <c r="B78" s="660">
        <v>529.27729999999997</v>
      </c>
      <c r="C78" s="660">
        <v>459.87169999999998</v>
      </c>
      <c r="D78" s="660">
        <v>406.32780000000002</v>
      </c>
      <c r="E78" s="660">
        <v>351.96690000000001</v>
      </c>
      <c r="F78" s="660">
        <v>367.30650000000003</v>
      </c>
      <c r="G78" s="660">
        <v>380.1925</v>
      </c>
      <c r="H78" s="660">
        <v>321.81319999999999</v>
      </c>
      <c r="I78" s="660">
        <v>318.02519999999998</v>
      </c>
      <c r="J78" s="660">
        <v>349.09500000000003</v>
      </c>
      <c r="K78" s="660">
        <v>322.21109999999999</v>
      </c>
      <c r="L78" s="661" t="s">
        <v>102</v>
      </c>
      <c r="M78" s="662">
        <v>358.25740000000002</v>
      </c>
      <c r="N78" s="662">
        <v>331.07589999999999</v>
      </c>
      <c r="O78" s="663">
        <v>349.79829999999998</v>
      </c>
    </row>
    <row r="79" spans="1:15" x14ac:dyDescent="0.2">
      <c r="A79" s="69" t="s">
        <v>218</v>
      </c>
      <c r="B79" s="316"/>
      <c r="C79" s="316"/>
      <c r="D79" s="316"/>
      <c r="E79" s="316"/>
      <c r="F79" s="316"/>
      <c r="G79" s="316"/>
      <c r="H79" s="316"/>
      <c r="I79" s="316"/>
      <c r="J79" s="316"/>
      <c r="K79" s="316"/>
      <c r="L79" s="381"/>
      <c r="M79" s="317"/>
      <c r="N79" s="317"/>
      <c r="O79" s="318"/>
    </row>
    <row r="80" spans="1:15" ht="14.25" x14ac:dyDescent="0.2">
      <c r="A80" s="664" t="s">
        <v>322</v>
      </c>
      <c r="B80" s="665">
        <v>1805.1748</v>
      </c>
      <c r="C80" s="665">
        <v>751.08330000000001</v>
      </c>
      <c r="D80" s="665">
        <v>510.49610000000001</v>
      </c>
      <c r="E80" s="665">
        <v>346.72359999999998</v>
      </c>
      <c r="F80" s="665">
        <v>347.54270000000002</v>
      </c>
      <c r="G80" s="665">
        <v>357.85140000000001</v>
      </c>
      <c r="H80" s="665">
        <v>306.88389999999998</v>
      </c>
      <c r="I80" s="665">
        <v>312.55</v>
      </c>
      <c r="J80" s="665">
        <v>360.47699999999998</v>
      </c>
      <c r="K80" s="665">
        <v>322.21109999999999</v>
      </c>
      <c r="L80" s="661" t="s">
        <v>102</v>
      </c>
      <c r="M80" s="666">
        <v>338.87700000000001</v>
      </c>
      <c r="N80" s="666">
        <v>334.52890000000002</v>
      </c>
      <c r="O80" s="667">
        <v>336.94729999999998</v>
      </c>
    </row>
    <row r="81" spans="1:15" x14ac:dyDescent="0.2">
      <c r="A81" t="s">
        <v>22</v>
      </c>
      <c r="B81" s="316">
        <v>613.37070000000006</v>
      </c>
      <c r="C81" s="316">
        <v>396.86130000000003</v>
      </c>
      <c r="D81" s="316">
        <v>468.99829999999997</v>
      </c>
      <c r="E81" s="316">
        <v>389.98770000000002</v>
      </c>
      <c r="F81" s="316">
        <v>452.79509999999999</v>
      </c>
      <c r="G81" s="316">
        <v>742.46220000000005</v>
      </c>
      <c r="H81" s="316">
        <v>464.21839999999997</v>
      </c>
      <c r="I81" s="316">
        <v>418.84300000000002</v>
      </c>
      <c r="J81" s="381" t="s">
        <v>102</v>
      </c>
      <c r="K81" s="381" t="s">
        <v>102</v>
      </c>
      <c r="L81" s="381" t="s">
        <v>102</v>
      </c>
      <c r="M81" s="317">
        <v>458.5926</v>
      </c>
      <c r="N81" s="317">
        <v>418.84300000000002</v>
      </c>
      <c r="O81" s="318">
        <v>455.7593</v>
      </c>
    </row>
    <row r="82" spans="1:15" x14ac:dyDescent="0.2">
      <c r="A82" s="664" t="s">
        <v>213</v>
      </c>
      <c r="B82" s="665">
        <v>484.43060000000003</v>
      </c>
      <c r="C82" s="665">
        <v>464.16469999999998</v>
      </c>
      <c r="D82" s="665">
        <v>362.17469999999997</v>
      </c>
      <c r="E82" s="665">
        <v>380.66460000000001</v>
      </c>
      <c r="F82" s="665">
        <v>359.25299999999999</v>
      </c>
      <c r="G82" s="665">
        <v>324.36</v>
      </c>
      <c r="H82" s="665">
        <v>304.803</v>
      </c>
      <c r="I82" s="665">
        <v>168.5633</v>
      </c>
      <c r="J82" s="665">
        <v>148.27879999999999</v>
      </c>
      <c r="K82" s="661" t="s">
        <v>102</v>
      </c>
      <c r="L82" s="661" t="s">
        <v>102</v>
      </c>
      <c r="M82" s="666">
        <v>367.40129999999999</v>
      </c>
      <c r="N82" s="666">
        <v>156.01329999999999</v>
      </c>
      <c r="O82" s="667">
        <v>357.17469999999997</v>
      </c>
    </row>
    <row r="83" spans="1:15" x14ac:dyDescent="0.2">
      <c r="A83" s="69" t="s">
        <v>214</v>
      </c>
      <c r="B83" s="316">
        <v>326.03910000000002</v>
      </c>
      <c r="C83" s="316">
        <v>265.76299999999998</v>
      </c>
      <c r="D83" s="316">
        <v>353.47640000000001</v>
      </c>
      <c r="E83" s="316">
        <v>274.47309999999999</v>
      </c>
      <c r="F83" s="316">
        <v>358.1277</v>
      </c>
      <c r="G83" s="316">
        <v>287.55200000000002</v>
      </c>
      <c r="H83" s="316">
        <v>317.92250000000001</v>
      </c>
      <c r="I83" s="316">
        <v>320.18759999999997</v>
      </c>
      <c r="J83" s="316">
        <v>305.54649999999998</v>
      </c>
      <c r="K83" s="381" t="s">
        <v>102</v>
      </c>
      <c r="L83" s="381" t="s">
        <v>102</v>
      </c>
      <c r="M83" s="317">
        <v>311.07679999999999</v>
      </c>
      <c r="N83" s="317">
        <v>315.87450000000001</v>
      </c>
      <c r="O83" s="318">
        <v>312.1696</v>
      </c>
    </row>
    <row r="84" spans="1:15" ht="6" customHeight="1" x14ac:dyDescent="0.2">
      <c r="A84" s="69"/>
      <c r="B84" s="316"/>
      <c r="C84" s="316"/>
      <c r="D84" s="316"/>
      <c r="E84" s="316"/>
      <c r="F84" s="316"/>
      <c r="G84" s="316"/>
      <c r="H84" s="316"/>
      <c r="I84" s="316"/>
      <c r="J84" s="316"/>
      <c r="K84" s="381"/>
      <c r="L84" s="381"/>
      <c r="M84" s="317"/>
      <c r="N84" s="317"/>
      <c r="O84" s="318"/>
    </row>
    <row r="85" spans="1:15" ht="14.25" x14ac:dyDescent="0.2">
      <c r="A85" s="659" t="s">
        <v>372</v>
      </c>
      <c r="B85" s="660">
        <v>456.93</v>
      </c>
      <c r="C85" s="660">
        <v>352.6</v>
      </c>
      <c r="D85" s="660">
        <v>283.15719999999999</v>
      </c>
      <c r="E85" s="660">
        <v>272.07760000000002</v>
      </c>
      <c r="F85" s="660">
        <v>283.56009999999998</v>
      </c>
      <c r="G85" s="660">
        <v>288.18790000000001</v>
      </c>
      <c r="H85" s="660">
        <v>295.46019999999999</v>
      </c>
      <c r="I85" s="660">
        <v>303.6189</v>
      </c>
      <c r="J85" s="660">
        <v>331.41840000000002</v>
      </c>
      <c r="K85" s="668">
        <v>360.065</v>
      </c>
      <c r="L85" s="668">
        <v>350.6207</v>
      </c>
      <c r="M85" s="662">
        <v>286.19560000000001</v>
      </c>
      <c r="N85" s="662">
        <v>336.91370000000001</v>
      </c>
      <c r="O85" s="663">
        <v>311.6037</v>
      </c>
    </row>
    <row r="86" spans="1:15" ht="6" customHeight="1" x14ac:dyDescent="0.2">
      <c r="A86" s="69"/>
      <c r="B86" s="316"/>
      <c r="C86" s="316"/>
      <c r="D86" s="316"/>
      <c r="E86" s="316"/>
      <c r="F86" s="316"/>
      <c r="G86" s="316"/>
      <c r="H86" s="316"/>
      <c r="I86" s="316"/>
      <c r="J86" s="316"/>
      <c r="K86" s="381"/>
      <c r="L86" s="381"/>
      <c r="M86" s="317"/>
      <c r="N86" s="317"/>
      <c r="O86" s="318"/>
    </row>
    <row r="87" spans="1:15" ht="14.25" x14ac:dyDescent="0.2">
      <c r="A87" s="8" t="s">
        <v>323</v>
      </c>
      <c r="B87" s="316"/>
      <c r="C87" s="316"/>
      <c r="D87" s="316"/>
      <c r="E87" s="316"/>
      <c r="F87" s="316"/>
      <c r="G87" s="316"/>
      <c r="H87" s="316"/>
      <c r="I87" s="316"/>
      <c r="J87" s="316"/>
      <c r="K87" s="316"/>
      <c r="L87" s="316"/>
      <c r="M87" s="317"/>
      <c r="N87" s="317"/>
      <c r="O87" s="318"/>
    </row>
    <row r="88" spans="1:15" ht="6" customHeight="1" x14ac:dyDescent="0.2">
      <c r="A88" s="69"/>
      <c r="B88" s="316"/>
      <c r="C88" s="316"/>
      <c r="D88" s="316"/>
      <c r="E88" s="316"/>
      <c r="F88" s="316"/>
      <c r="G88" s="316"/>
      <c r="H88" s="316"/>
      <c r="I88" s="316"/>
      <c r="J88" s="316"/>
      <c r="K88" s="316"/>
      <c r="L88" s="316"/>
      <c r="M88" s="317"/>
      <c r="N88" s="317"/>
      <c r="O88" s="318"/>
    </row>
    <row r="89" spans="1:15" x14ac:dyDescent="0.2">
      <c r="A89" s="664" t="s">
        <v>215</v>
      </c>
      <c r="B89" s="665">
        <v>462.09960000000001</v>
      </c>
      <c r="C89" s="665">
        <v>359.34429999999998</v>
      </c>
      <c r="D89" s="665">
        <v>292.36419999999998</v>
      </c>
      <c r="E89" s="665">
        <v>281.92559999999997</v>
      </c>
      <c r="F89" s="665">
        <v>302.25850000000003</v>
      </c>
      <c r="G89" s="665">
        <v>323.56079999999997</v>
      </c>
      <c r="H89" s="665">
        <v>322.84809999999999</v>
      </c>
      <c r="I89" s="661">
        <v>348.46460000000002</v>
      </c>
      <c r="J89" s="661">
        <v>296.69049999999999</v>
      </c>
      <c r="K89" s="661" t="s">
        <v>102</v>
      </c>
      <c r="L89" s="661" t="s">
        <v>102</v>
      </c>
      <c r="M89" s="666">
        <v>299.57729999999998</v>
      </c>
      <c r="N89" s="675">
        <v>334.42939999999999</v>
      </c>
      <c r="O89" s="667">
        <v>300.06740000000002</v>
      </c>
    </row>
    <row r="90" spans="1:15" x14ac:dyDescent="0.2">
      <c r="A90" s="69" t="s">
        <v>219</v>
      </c>
      <c r="B90" s="316" t="s">
        <v>102</v>
      </c>
      <c r="C90" s="316" t="s">
        <v>102</v>
      </c>
      <c r="D90" s="316">
        <v>206.05690000000001</v>
      </c>
      <c r="E90" s="316">
        <v>266.37549999999999</v>
      </c>
      <c r="F90" s="316">
        <v>283.08159999999998</v>
      </c>
      <c r="G90" s="316">
        <v>280.49400000000003</v>
      </c>
      <c r="H90" s="316">
        <v>293.7647</v>
      </c>
      <c r="I90" s="316">
        <v>301.39879999999999</v>
      </c>
      <c r="J90" s="316">
        <v>327.41699999999997</v>
      </c>
      <c r="K90" s="316">
        <v>349.19839999999999</v>
      </c>
      <c r="L90" s="316">
        <v>349.47629999999998</v>
      </c>
      <c r="M90" s="317">
        <v>286.74650000000003</v>
      </c>
      <c r="N90" s="317">
        <v>332.2955</v>
      </c>
      <c r="O90" s="318">
        <v>320.55689999999998</v>
      </c>
    </row>
    <row r="91" spans="1:15" ht="6" customHeight="1" x14ac:dyDescent="0.2">
      <c r="A91" s="69"/>
      <c r="B91" s="316"/>
      <c r="C91" s="316"/>
      <c r="D91" s="316"/>
      <c r="E91" s="316"/>
      <c r="F91" s="316"/>
      <c r="G91" s="316"/>
      <c r="H91" s="316"/>
      <c r="I91" s="316"/>
      <c r="J91" s="316"/>
      <c r="K91" s="316"/>
      <c r="L91" s="316"/>
      <c r="M91" s="317"/>
      <c r="N91" s="317"/>
      <c r="O91" s="318"/>
    </row>
    <row r="92" spans="1:15" ht="14.25" x14ac:dyDescent="0.2">
      <c r="A92" s="659" t="s">
        <v>389</v>
      </c>
      <c r="B92" s="660">
        <v>462.09960000000001</v>
      </c>
      <c r="C92" s="660">
        <v>358.9776</v>
      </c>
      <c r="D92" s="660">
        <v>291.49880000000002</v>
      </c>
      <c r="E92" s="660">
        <v>280.0643</v>
      </c>
      <c r="F92" s="660">
        <v>296.29140000000001</v>
      </c>
      <c r="G92" s="660">
        <v>305.31369999999998</v>
      </c>
      <c r="H92" s="660">
        <v>298.77050000000003</v>
      </c>
      <c r="I92" s="660">
        <v>305.44450000000001</v>
      </c>
      <c r="J92" s="660">
        <v>332.79349999999999</v>
      </c>
      <c r="K92" s="668">
        <v>358.49979999999999</v>
      </c>
      <c r="L92" s="660">
        <v>350.6207</v>
      </c>
      <c r="M92" s="662">
        <v>294.94150000000002</v>
      </c>
      <c r="N92" s="662">
        <v>336.572</v>
      </c>
      <c r="O92" s="663">
        <v>315.07839999999999</v>
      </c>
    </row>
    <row r="93" spans="1:15" x14ac:dyDescent="0.2">
      <c r="A93" s="69" t="s">
        <v>218</v>
      </c>
      <c r="B93" s="362"/>
      <c r="C93" s="362"/>
      <c r="D93" s="362"/>
      <c r="E93" s="362"/>
      <c r="F93" s="362"/>
      <c r="G93" s="362"/>
      <c r="H93" s="362"/>
      <c r="I93" s="362"/>
      <c r="J93" s="362"/>
      <c r="K93" s="381"/>
      <c r="L93" s="362"/>
      <c r="M93" s="317"/>
      <c r="N93" s="317"/>
      <c r="O93" s="318"/>
    </row>
    <row r="94" spans="1:15" x14ac:dyDescent="0.2">
      <c r="A94" s="664" t="s">
        <v>221</v>
      </c>
      <c r="B94" s="665">
        <v>517.33069999999998</v>
      </c>
      <c r="C94" s="665">
        <v>471.52069999999998</v>
      </c>
      <c r="D94" s="665">
        <v>417.26510000000002</v>
      </c>
      <c r="E94" s="665">
        <v>397.6062</v>
      </c>
      <c r="F94" s="665">
        <v>386.10480000000001</v>
      </c>
      <c r="G94" s="665">
        <v>497.64929999999998</v>
      </c>
      <c r="H94" s="665">
        <v>419.36950000000002</v>
      </c>
      <c r="I94" s="665">
        <v>342.29270000000002</v>
      </c>
      <c r="J94" s="665">
        <v>148.27879999999999</v>
      </c>
      <c r="K94" s="661" t="s">
        <v>102</v>
      </c>
      <c r="L94" s="661" t="s">
        <v>102</v>
      </c>
      <c r="M94" s="666">
        <v>415.34030000000001</v>
      </c>
      <c r="N94" s="666">
        <v>307.9239</v>
      </c>
      <c r="O94" s="667">
        <v>407.69639999999998</v>
      </c>
    </row>
    <row r="95" spans="1:15" x14ac:dyDescent="0.2">
      <c r="A95" s="69" t="s">
        <v>222</v>
      </c>
      <c r="B95" s="316">
        <v>631.72109999999998</v>
      </c>
      <c r="C95" s="316">
        <v>505.63380000000001</v>
      </c>
      <c r="D95" s="316">
        <v>379.16250000000002</v>
      </c>
      <c r="E95" s="316">
        <v>330.62990000000002</v>
      </c>
      <c r="F95" s="316">
        <v>342.14640000000003</v>
      </c>
      <c r="G95" s="316">
        <v>294.74099999999999</v>
      </c>
      <c r="H95" s="316">
        <v>321.97070000000002</v>
      </c>
      <c r="I95" s="316">
        <v>321.54000000000002</v>
      </c>
      <c r="J95" s="316">
        <v>362.17180000000002</v>
      </c>
      <c r="K95" s="381" t="s">
        <v>102</v>
      </c>
      <c r="L95" s="381">
        <v>309.84160000000003</v>
      </c>
      <c r="M95" s="317">
        <v>352.4151</v>
      </c>
      <c r="N95" s="317">
        <v>326.80959999999999</v>
      </c>
      <c r="O95" s="318">
        <v>346.92360000000002</v>
      </c>
    </row>
    <row r="96" spans="1:15" ht="14.25" x14ac:dyDescent="0.2">
      <c r="A96" s="664" t="s">
        <v>392</v>
      </c>
      <c r="B96" s="665">
        <v>890.68679999999995</v>
      </c>
      <c r="C96" s="665">
        <v>355.31229999999999</v>
      </c>
      <c r="D96" s="665">
        <v>353.96899999999999</v>
      </c>
      <c r="E96" s="665">
        <v>285.2097</v>
      </c>
      <c r="F96" s="665">
        <v>355.71899999999999</v>
      </c>
      <c r="G96" s="665">
        <v>338.29169999999999</v>
      </c>
      <c r="H96" s="665">
        <v>301.32619999999997</v>
      </c>
      <c r="I96" s="665">
        <v>314.8125</v>
      </c>
      <c r="J96" s="665">
        <v>355.24579999999997</v>
      </c>
      <c r="K96" s="661">
        <v>322.21109999999999</v>
      </c>
      <c r="L96" s="661" t="s">
        <v>102</v>
      </c>
      <c r="M96" s="666">
        <v>320.24239999999998</v>
      </c>
      <c r="N96" s="666">
        <v>332.7593</v>
      </c>
      <c r="O96" s="667">
        <v>325.40379999999999</v>
      </c>
    </row>
    <row r="97" spans="1:15" x14ac:dyDescent="0.2">
      <c r="A97" s="203" t="s">
        <v>390</v>
      </c>
      <c r="B97" s="377">
        <v>370.8399</v>
      </c>
      <c r="C97" s="377">
        <v>309.2199</v>
      </c>
      <c r="D97" s="377">
        <v>264.79719999999998</v>
      </c>
      <c r="E97" s="377">
        <v>264.34339999999997</v>
      </c>
      <c r="F97" s="377">
        <v>278.27010000000001</v>
      </c>
      <c r="G97" s="377">
        <v>287.67110000000002</v>
      </c>
      <c r="H97" s="377">
        <v>293.01940000000002</v>
      </c>
      <c r="I97" s="377">
        <v>302.4325</v>
      </c>
      <c r="J97" s="377">
        <v>330.71789999999999</v>
      </c>
      <c r="K97" s="382">
        <v>360.065</v>
      </c>
      <c r="L97" s="377">
        <v>351.89330000000001</v>
      </c>
      <c r="M97" s="383">
        <v>278.2296</v>
      </c>
      <c r="N97" s="383">
        <v>337.21769999999998</v>
      </c>
      <c r="O97" s="384">
        <v>309.0179</v>
      </c>
    </row>
    <row r="98" spans="1:15" x14ac:dyDescent="0.2">
      <c r="A98" s="38" t="s">
        <v>796</v>
      </c>
      <c r="B98" s="385"/>
      <c r="C98" s="385"/>
      <c r="D98" s="385"/>
      <c r="E98" s="385"/>
      <c r="F98" s="385"/>
      <c r="G98" s="385"/>
      <c r="H98" s="385"/>
      <c r="I98" s="385"/>
      <c r="J98" s="385"/>
      <c r="K98" s="388"/>
      <c r="L98" s="385"/>
      <c r="M98" s="386"/>
      <c r="N98" s="386"/>
      <c r="O98" s="387"/>
    </row>
    <row r="99" spans="1:15" x14ac:dyDescent="0.2">
      <c r="A99" s="38" t="s">
        <v>797</v>
      </c>
      <c r="B99" s="48"/>
      <c r="C99" s="48"/>
      <c r="D99" s="48"/>
      <c r="E99" s="48"/>
      <c r="F99" s="48"/>
      <c r="G99" s="48"/>
      <c r="H99" s="48"/>
      <c r="I99" s="48"/>
      <c r="J99" s="48"/>
      <c r="K99" s="48"/>
      <c r="L99" s="48"/>
      <c r="M99" s="243"/>
      <c r="N99" s="243"/>
      <c r="O99" s="49"/>
    </row>
    <row r="100" spans="1:15" x14ac:dyDescent="0.2">
      <c r="A100" s="250" t="s">
        <v>450</v>
      </c>
      <c r="B100" s="48"/>
      <c r="C100" s="48"/>
      <c r="D100" s="48"/>
      <c r="E100" s="48"/>
      <c r="F100" s="48"/>
      <c r="G100" s="48"/>
      <c r="H100" s="48"/>
      <c r="I100" s="48"/>
      <c r="J100" s="48"/>
      <c r="K100" s="48"/>
      <c r="L100" s="48"/>
      <c r="M100" s="243"/>
      <c r="N100" s="243"/>
      <c r="O100" s="49"/>
    </row>
    <row r="101" spans="1:15" x14ac:dyDescent="0.2">
      <c r="A101" s="38" t="s">
        <v>324</v>
      </c>
    </row>
    <row r="102" spans="1:15" x14ac:dyDescent="0.2">
      <c r="A102" s="250" t="s">
        <v>325</v>
      </c>
    </row>
    <row r="103" spans="1:15" x14ac:dyDescent="0.2">
      <c r="A103" s="250" t="s">
        <v>451</v>
      </c>
    </row>
    <row r="104" spans="1:15" x14ac:dyDescent="0.2">
      <c r="A104" s="244" t="s">
        <v>798</v>
      </c>
      <c r="B104" s="3"/>
      <c r="C104" s="3"/>
      <c r="D104" s="3"/>
      <c r="G104" s="186"/>
      <c r="J104" s="186"/>
      <c r="M104"/>
      <c r="N104"/>
    </row>
    <row r="105" spans="1:15" x14ac:dyDescent="0.2">
      <c r="B105" s="3"/>
      <c r="C105" s="3"/>
      <c r="D105" s="3"/>
      <c r="G105" s="186"/>
      <c r="J105" s="186"/>
      <c r="M105"/>
      <c r="N105"/>
    </row>
    <row r="106" spans="1:15" ht="14.25" x14ac:dyDescent="0.2">
      <c r="A106" s="16" t="s">
        <v>562</v>
      </c>
      <c r="O106" s="214" t="s">
        <v>216</v>
      </c>
    </row>
    <row r="107" spans="1:15" x14ac:dyDescent="0.2">
      <c r="A107" s="1"/>
      <c r="B107" s="32" t="s">
        <v>35</v>
      </c>
      <c r="C107" s="33" t="s">
        <v>124</v>
      </c>
      <c r="D107" s="33" t="s">
        <v>126</v>
      </c>
      <c r="E107" s="33" t="s">
        <v>36</v>
      </c>
      <c r="F107" s="33" t="s">
        <v>37</v>
      </c>
      <c r="G107" s="33" t="s">
        <v>38</v>
      </c>
      <c r="H107" s="33" t="s">
        <v>39</v>
      </c>
      <c r="I107" s="33" t="s">
        <v>128</v>
      </c>
      <c r="J107" s="33" t="s">
        <v>129</v>
      </c>
      <c r="K107" s="33" t="s">
        <v>130</v>
      </c>
      <c r="L107" s="237">
        <v>100000</v>
      </c>
      <c r="M107" s="239" t="s">
        <v>234</v>
      </c>
      <c r="N107" s="239" t="s">
        <v>231</v>
      </c>
      <c r="O107" s="238" t="s">
        <v>77</v>
      </c>
    </row>
    <row r="108" spans="1:15" x14ac:dyDescent="0.2">
      <c r="A108" s="19" t="s">
        <v>786</v>
      </c>
      <c r="B108" s="34" t="s">
        <v>123</v>
      </c>
      <c r="C108" s="35" t="s">
        <v>40</v>
      </c>
      <c r="D108" s="35" t="s">
        <v>40</v>
      </c>
      <c r="E108" s="35" t="s">
        <v>40</v>
      </c>
      <c r="F108" s="35" t="s">
        <v>40</v>
      </c>
      <c r="G108" s="35" t="s">
        <v>40</v>
      </c>
      <c r="H108" s="35" t="s">
        <v>40</v>
      </c>
      <c r="I108" s="35" t="s">
        <v>40</v>
      </c>
      <c r="J108" s="35" t="s">
        <v>40</v>
      </c>
      <c r="K108" s="35" t="s">
        <v>40</v>
      </c>
      <c r="L108" s="35" t="s">
        <v>43</v>
      </c>
      <c r="M108" s="240" t="s">
        <v>233</v>
      </c>
      <c r="N108" s="240" t="s">
        <v>141</v>
      </c>
      <c r="O108" s="27" t="s">
        <v>140</v>
      </c>
    </row>
    <row r="109" spans="1:15" x14ac:dyDescent="0.2">
      <c r="A109" s="4"/>
      <c r="B109" s="36" t="s">
        <v>43</v>
      </c>
      <c r="C109" s="37" t="s">
        <v>125</v>
      </c>
      <c r="D109" s="37" t="s">
        <v>127</v>
      </c>
      <c r="E109" s="37" t="s">
        <v>44</v>
      </c>
      <c r="F109" s="37" t="s">
        <v>45</v>
      </c>
      <c r="G109" s="37" t="s">
        <v>46</v>
      </c>
      <c r="H109" s="37" t="s">
        <v>42</v>
      </c>
      <c r="I109" s="37" t="s">
        <v>131</v>
      </c>
      <c r="J109" s="37" t="s">
        <v>132</v>
      </c>
      <c r="K109" s="37" t="s">
        <v>133</v>
      </c>
      <c r="L109" s="37" t="s">
        <v>134</v>
      </c>
      <c r="M109" s="241" t="s">
        <v>141</v>
      </c>
      <c r="N109" s="241" t="s">
        <v>134</v>
      </c>
      <c r="O109" s="28" t="s">
        <v>41</v>
      </c>
    </row>
    <row r="110" spans="1:15" ht="14.25" x14ac:dyDescent="0.2">
      <c r="A110" s="38" t="s">
        <v>368</v>
      </c>
      <c r="B110" s="378">
        <v>443.81240000000003</v>
      </c>
      <c r="C110" s="378">
        <v>341.11369999999999</v>
      </c>
      <c r="D110" s="378">
        <v>278.18040000000002</v>
      </c>
      <c r="E110" s="378">
        <v>266.28469999999999</v>
      </c>
      <c r="F110" s="378">
        <v>283.2602</v>
      </c>
      <c r="G110" s="378">
        <v>293.51839999999999</v>
      </c>
      <c r="H110" s="378">
        <v>286.13119999999998</v>
      </c>
      <c r="I110" s="378">
        <v>284.75560000000002</v>
      </c>
      <c r="J110" s="378">
        <v>304.05849999999998</v>
      </c>
      <c r="K110" s="378">
        <v>305.93529999999998</v>
      </c>
      <c r="L110" s="378">
        <v>263.44839999999999</v>
      </c>
      <c r="M110" s="379">
        <v>281.74849999999998</v>
      </c>
      <c r="N110" s="379">
        <v>288.00020000000001</v>
      </c>
      <c r="O110" s="380">
        <v>284.84179999999998</v>
      </c>
    </row>
    <row r="111" spans="1:15" ht="6" customHeight="1" x14ac:dyDescent="0.2">
      <c r="A111" s="38"/>
      <c r="B111" s="385"/>
      <c r="C111" s="385"/>
      <c r="D111" s="385"/>
      <c r="E111" s="385"/>
      <c r="F111" s="385"/>
      <c r="G111" s="385"/>
      <c r="H111" s="385"/>
      <c r="I111" s="385"/>
      <c r="J111" s="385"/>
      <c r="K111" s="385"/>
      <c r="L111" s="385"/>
      <c r="M111" s="386"/>
      <c r="N111" s="386"/>
      <c r="O111" s="387"/>
    </row>
    <row r="112" spans="1:15" ht="14.25" x14ac:dyDescent="0.2">
      <c r="A112" s="659" t="s">
        <v>369</v>
      </c>
      <c r="B112" s="660">
        <v>514.51490000000001</v>
      </c>
      <c r="C112" s="660">
        <v>452.9067</v>
      </c>
      <c r="D112" s="660">
        <v>384.923</v>
      </c>
      <c r="E112" s="660">
        <v>326.02600000000001</v>
      </c>
      <c r="F112" s="660">
        <v>350.74400000000003</v>
      </c>
      <c r="G112" s="660">
        <v>366.90469999999999</v>
      </c>
      <c r="H112" s="660">
        <v>307.07479999999998</v>
      </c>
      <c r="I112" s="660">
        <v>298.01650000000001</v>
      </c>
      <c r="J112" s="660">
        <v>322.6404</v>
      </c>
      <c r="K112" s="660">
        <v>241.61179999999999</v>
      </c>
      <c r="L112" s="661" t="s">
        <v>102</v>
      </c>
      <c r="M112" s="662">
        <v>340.041</v>
      </c>
      <c r="N112" s="662">
        <v>301.25979999999998</v>
      </c>
      <c r="O112" s="663">
        <v>327.97190000000001</v>
      </c>
    </row>
    <row r="113" spans="1:15" x14ac:dyDescent="0.2">
      <c r="A113" s="69" t="s">
        <v>218</v>
      </c>
      <c r="B113" s="316"/>
      <c r="C113" s="316"/>
      <c r="D113" s="316"/>
      <c r="E113" s="316"/>
      <c r="F113" s="316"/>
      <c r="G113" s="316"/>
      <c r="H113" s="316"/>
      <c r="I113" s="316"/>
      <c r="J113" s="316"/>
      <c r="K113" s="316"/>
      <c r="L113" s="381"/>
      <c r="M113" s="317"/>
      <c r="N113" s="317"/>
      <c r="O113" s="318"/>
    </row>
    <row r="114" spans="1:15" ht="14.25" x14ac:dyDescent="0.2">
      <c r="A114" s="664" t="s">
        <v>370</v>
      </c>
      <c r="B114" s="665">
        <v>1805.1748</v>
      </c>
      <c r="C114" s="665">
        <v>742.03890000000001</v>
      </c>
      <c r="D114" s="665">
        <v>505.25580000000002</v>
      </c>
      <c r="E114" s="665">
        <v>330.59690000000001</v>
      </c>
      <c r="F114" s="665">
        <v>333.2276</v>
      </c>
      <c r="G114" s="665">
        <v>340.67779999999999</v>
      </c>
      <c r="H114" s="665">
        <v>289.2987</v>
      </c>
      <c r="I114" s="665">
        <v>291.58280000000002</v>
      </c>
      <c r="J114" s="665">
        <v>330.78859999999997</v>
      </c>
      <c r="K114" s="665">
        <v>241.61179999999999</v>
      </c>
      <c r="L114" s="661" t="s">
        <v>102</v>
      </c>
      <c r="M114" s="666">
        <v>322.52870000000001</v>
      </c>
      <c r="N114" s="666">
        <v>301.2296</v>
      </c>
      <c r="O114" s="667">
        <v>313.07589999999999</v>
      </c>
    </row>
    <row r="115" spans="1:15" x14ac:dyDescent="0.2">
      <c r="A115" t="s">
        <v>22</v>
      </c>
      <c r="B115" s="316">
        <v>552.25440000000003</v>
      </c>
      <c r="C115" s="316">
        <v>385.41300000000001</v>
      </c>
      <c r="D115" s="316">
        <v>432.09679999999997</v>
      </c>
      <c r="E115" s="316">
        <v>345.70740000000001</v>
      </c>
      <c r="F115" s="316">
        <v>417.08859999999999</v>
      </c>
      <c r="G115" s="316">
        <v>731.04870000000005</v>
      </c>
      <c r="H115" s="316">
        <v>446.6644</v>
      </c>
      <c r="I115" s="316">
        <v>405.3014</v>
      </c>
      <c r="J115" s="381" t="s">
        <v>102</v>
      </c>
      <c r="K115" s="381" t="s">
        <v>102</v>
      </c>
      <c r="L115" s="381" t="s">
        <v>102</v>
      </c>
      <c r="M115" s="317">
        <v>424.0342</v>
      </c>
      <c r="N115" s="317">
        <v>405.3014</v>
      </c>
      <c r="O115" s="318">
        <v>422.69889999999998</v>
      </c>
    </row>
    <row r="116" spans="1:15" x14ac:dyDescent="0.2">
      <c r="A116" s="664" t="s">
        <v>213</v>
      </c>
      <c r="B116" s="665">
        <v>475.36059999999998</v>
      </c>
      <c r="C116" s="665">
        <v>460.14019999999999</v>
      </c>
      <c r="D116" s="665">
        <v>345.28089999999997</v>
      </c>
      <c r="E116" s="665">
        <v>358.26119999999997</v>
      </c>
      <c r="F116" s="665">
        <v>345.69540000000001</v>
      </c>
      <c r="G116" s="665">
        <v>316.84890000000001</v>
      </c>
      <c r="H116" s="665">
        <v>292.15280000000001</v>
      </c>
      <c r="I116" s="665">
        <v>163.0633</v>
      </c>
      <c r="J116" s="665">
        <v>153.1611</v>
      </c>
      <c r="K116" s="661" t="s">
        <v>102</v>
      </c>
      <c r="L116" s="661" t="s">
        <v>102</v>
      </c>
      <c r="M116" s="666">
        <v>351.10730000000001</v>
      </c>
      <c r="N116" s="666">
        <v>156.93680000000001</v>
      </c>
      <c r="O116" s="667">
        <v>341.71359999999999</v>
      </c>
    </row>
    <row r="117" spans="1:15" x14ac:dyDescent="0.2">
      <c r="A117" s="69" t="s">
        <v>214</v>
      </c>
      <c r="B117" s="316">
        <v>324.80489999999998</v>
      </c>
      <c r="C117" s="316">
        <v>251.12889999999999</v>
      </c>
      <c r="D117" s="316">
        <v>340.36349999999999</v>
      </c>
      <c r="E117" s="316">
        <v>255.73689999999999</v>
      </c>
      <c r="F117" s="316">
        <v>347.72800000000001</v>
      </c>
      <c r="G117" s="316">
        <v>284.25869999999998</v>
      </c>
      <c r="H117" s="316">
        <v>312.93740000000003</v>
      </c>
      <c r="I117" s="316">
        <v>300.7149</v>
      </c>
      <c r="J117" s="316">
        <v>299.73719999999997</v>
      </c>
      <c r="K117" s="381" t="s">
        <v>102</v>
      </c>
      <c r="L117" s="381" t="s">
        <v>102</v>
      </c>
      <c r="M117" s="317">
        <v>300.61689999999999</v>
      </c>
      <c r="N117" s="317">
        <v>300.42689999999999</v>
      </c>
      <c r="O117" s="318">
        <v>300.5736</v>
      </c>
    </row>
    <row r="118" spans="1:15" ht="6" customHeight="1" x14ac:dyDescent="0.2">
      <c r="A118" s="69"/>
      <c r="B118" s="316"/>
      <c r="C118" s="316"/>
      <c r="D118" s="316"/>
      <c r="E118" s="316"/>
      <c r="F118" s="316"/>
      <c r="G118" s="316"/>
      <c r="H118" s="316"/>
      <c r="I118" s="316"/>
      <c r="J118" s="316"/>
      <c r="K118" s="381"/>
      <c r="L118" s="381"/>
      <c r="M118" s="317"/>
      <c r="N118" s="317"/>
      <c r="O118" s="318"/>
    </row>
    <row r="119" spans="1:15" ht="14.25" x14ac:dyDescent="0.2">
      <c r="A119" s="659" t="s">
        <v>563</v>
      </c>
      <c r="B119" s="660">
        <v>438.3716</v>
      </c>
      <c r="C119" s="660">
        <v>333.654</v>
      </c>
      <c r="D119" s="660">
        <v>270.21440000000001</v>
      </c>
      <c r="E119" s="660">
        <v>259.42529999999999</v>
      </c>
      <c r="F119" s="660">
        <v>271.37220000000002</v>
      </c>
      <c r="G119" s="660">
        <v>277.40699999999998</v>
      </c>
      <c r="H119" s="660">
        <v>280.69040000000001</v>
      </c>
      <c r="I119" s="660">
        <v>284.40949999999998</v>
      </c>
      <c r="J119" s="660">
        <v>307.65129999999999</v>
      </c>
      <c r="K119" s="668">
        <v>315.10430000000002</v>
      </c>
      <c r="L119" s="668">
        <v>263.56560000000002</v>
      </c>
      <c r="M119" s="662">
        <v>273.08120000000002</v>
      </c>
      <c r="N119" s="662">
        <v>289.78550000000001</v>
      </c>
      <c r="O119" s="663">
        <v>281.4495</v>
      </c>
    </row>
    <row r="120" spans="1:15" ht="6" customHeight="1" x14ac:dyDescent="0.2">
      <c r="A120" s="69"/>
      <c r="B120" s="316"/>
      <c r="C120" s="316"/>
      <c r="D120" s="316"/>
      <c r="E120" s="316"/>
      <c r="F120" s="316"/>
      <c r="G120" s="316"/>
      <c r="H120" s="316"/>
      <c r="I120" s="316"/>
      <c r="J120" s="316"/>
      <c r="K120" s="381"/>
      <c r="L120" s="381"/>
      <c r="M120" s="317"/>
      <c r="N120" s="317"/>
      <c r="O120" s="318"/>
    </row>
    <row r="121" spans="1:15" ht="14.25" x14ac:dyDescent="0.2">
      <c r="A121" s="8" t="s">
        <v>371</v>
      </c>
      <c r="B121" s="316"/>
      <c r="C121" s="316"/>
      <c r="D121" s="316"/>
      <c r="E121" s="316"/>
      <c r="F121" s="316"/>
      <c r="G121" s="316"/>
      <c r="H121" s="316"/>
      <c r="I121" s="316"/>
      <c r="J121" s="316"/>
      <c r="K121" s="316"/>
      <c r="L121" s="316"/>
      <c r="M121" s="317"/>
      <c r="N121" s="317"/>
      <c r="O121" s="318"/>
    </row>
    <row r="122" spans="1:15" ht="6" customHeight="1" x14ac:dyDescent="0.2">
      <c r="A122" s="69"/>
      <c r="B122" s="316"/>
      <c r="C122" s="316"/>
      <c r="D122" s="316"/>
      <c r="E122" s="316"/>
      <c r="F122" s="316"/>
      <c r="G122" s="316"/>
      <c r="H122" s="316"/>
      <c r="I122" s="316"/>
      <c r="J122" s="316"/>
      <c r="K122" s="316"/>
      <c r="L122" s="316"/>
      <c r="M122" s="317"/>
      <c r="N122" s="317"/>
      <c r="O122" s="318"/>
    </row>
    <row r="123" spans="1:15" x14ac:dyDescent="0.2">
      <c r="A123" s="664" t="s">
        <v>215</v>
      </c>
      <c r="B123" s="665">
        <v>443.81240000000003</v>
      </c>
      <c r="C123" s="665">
        <v>341.11369999999999</v>
      </c>
      <c r="D123" s="665">
        <v>278.84320000000002</v>
      </c>
      <c r="E123" s="665">
        <v>267.43450000000001</v>
      </c>
      <c r="F123" s="665">
        <v>289.51620000000003</v>
      </c>
      <c r="G123" s="665">
        <v>314.68419999999998</v>
      </c>
      <c r="H123" s="665">
        <v>311.67570000000001</v>
      </c>
      <c r="I123" s="661">
        <v>321.66669999999999</v>
      </c>
      <c r="J123" s="661">
        <v>270.83929999999998</v>
      </c>
      <c r="K123" s="661" t="s">
        <v>102</v>
      </c>
      <c r="L123" s="661" t="s">
        <v>102</v>
      </c>
      <c r="M123" s="666">
        <v>286.19080000000002</v>
      </c>
      <c r="N123" s="675">
        <v>307.88819999999998</v>
      </c>
      <c r="O123" s="667">
        <v>286.49599999999998</v>
      </c>
    </row>
    <row r="124" spans="1:15" x14ac:dyDescent="0.2">
      <c r="A124" s="69" t="s">
        <v>219</v>
      </c>
      <c r="B124" s="316" t="s">
        <v>102</v>
      </c>
      <c r="C124" s="316" t="s">
        <v>102</v>
      </c>
      <c r="D124" s="316">
        <v>193.4213</v>
      </c>
      <c r="E124" s="316">
        <v>256.79509999999999</v>
      </c>
      <c r="F124" s="316">
        <v>270.11739999999998</v>
      </c>
      <c r="G124" s="316">
        <v>266.79770000000002</v>
      </c>
      <c r="H124" s="316">
        <v>278.97730000000001</v>
      </c>
      <c r="I124" s="316">
        <v>283.54039999999998</v>
      </c>
      <c r="J124" s="316">
        <v>304.34559999999999</v>
      </c>
      <c r="K124" s="316">
        <v>305.93529999999998</v>
      </c>
      <c r="L124" s="316">
        <v>263.44839999999999</v>
      </c>
      <c r="M124" s="317">
        <v>272.99829999999997</v>
      </c>
      <c r="N124" s="317">
        <v>287.80619999999999</v>
      </c>
      <c r="O124" s="318">
        <v>283.99009999999998</v>
      </c>
    </row>
    <row r="125" spans="1:15" ht="6" customHeight="1" x14ac:dyDescent="0.2">
      <c r="A125" s="69"/>
      <c r="B125" s="316"/>
      <c r="C125" s="316"/>
      <c r="D125" s="316"/>
      <c r="E125" s="316"/>
      <c r="F125" s="316"/>
      <c r="G125" s="316"/>
      <c r="H125" s="316"/>
      <c r="I125" s="316"/>
      <c r="J125" s="316"/>
      <c r="K125" s="316"/>
      <c r="L125" s="316"/>
      <c r="M125" s="317"/>
      <c r="N125" s="317"/>
      <c r="O125" s="318"/>
    </row>
    <row r="126" spans="1:15" ht="14.25" x14ac:dyDescent="0.2">
      <c r="A126" s="659" t="s">
        <v>391</v>
      </c>
      <c r="B126" s="660">
        <v>443.81240000000003</v>
      </c>
      <c r="C126" s="660">
        <v>340.74380000000002</v>
      </c>
      <c r="D126" s="660">
        <v>277.98289999999997</v>
      </c>
      <c r="E126" s="660">
        <v>266.08339999999998</v>
      </c>
      <c r="F126" s="660">
        <v>283.43849999999998</v>
      </c>
      <c r="G126" s="660">
        <v>294.06610000000001</v>
      </c>
      <c r="H126" s="660">
        <v>284.00470000000001</v>
      </c>
      <c r="I126" s="660">
        <v>286.13380000000001</v>
      </c>
      <c r="J126" s="660">
        <v>308.81729999999999</v>
      </c>
      <c r="K126" s="668">
        <v>312.06549999999999</v>
      </c>
      <c r="L126" s="660">
        <v>263.56560000000002</v>
      </c>
      <c r="M126" s="662">
        <v>281.2079</v>
      </c>
      <c r="N126" s="662">
        <v>290.45710000000003</v>
      </c>
      <c r="O126" s="663">
        <v>285.68180000000001</v>
      </c>
    </row>
    <row r="127" spans="1:15" x14ac:dyDescent="0.2">
      <c r="A127" s="69" t="s">
        <v>218</v>
      </c>
      <c r="B127" s="362"/>
      <c r="C127" s="362"/>
      <c r="D127" s="362"/>
      <c r="E127" s="362"/>
      <c r="F127" s="362"/>
      <c r="G127" s="362"/>
      <c r="H127" s="362"/>
      <c r="I127" s="362"/>
      <c r="J127" s="362"/>
      <c r="K127" s="381"/>
      <c r="L127" s="362"/>
      <c r="M127" s="317"/>
      <c r="N127" s="317"/>
      <c r="O127" s="318"/>
    </row>
    <row r="128" spans="1:15" x14ac:dyDescent="0.2">
      <c r="A128" s="664" t="s">
        <v>221</v>
      </c>
      <c r="B128" s="665">
        <v>502.11720000000003</v>
      </c>
      <c r="C128" s="665">
        <v>464.35980000000001</v>
      </c>
      <c r="D128" s="665">
        <v>393.57499999999999</v>
      </c>
      <c r="E128" s="665">
        <v>367.13979999999998</v>
      </c>
      <c r="F128" s="665">
        <v>365.71850000000001</v>
      </c>
      <c r="G128" s="665">
        <v>489.37650000000002</v>
      </c>
      <c r="H128" s="665">
        <v>399.38479999999998</v>
      </c>
      <c r="I128" s="665">
        <v>335.26549999999997</v>
      </c>
      <c r="J128" s="665">
        <v>153.1611</v>
      </c>
      <c r="K128" s="661" t="s">
        <v>102</v>
      </c>
      <c r="L128" s="661" t="s">
        <v>102</v>
      </c>
      <c r="M128" s="666">
        <v>392.42239999999998</v>
      </c>
      <c r="N128" s="666">
        <v>303.00639999999999</v>
      </c>
      <c r="O128" s="667">
        <v>386.05950000000001</v>
      </c>
    </row>
    <row r="129" spans="1:15" x14ac:dyDescent="0.2">
      <c r="A129" s="69" t="s">
        <v>222</v>
      </c>
      <c r="B129" s="316">
        <v>619.2423</v>
      </c>
      <c r="C129" s="316">
        <v>483.2525</v>
      </c>
      <c r="D129" s="316">
        <v>364.84109999999998</v>
      </c>
      <c r="E129" s="316">
        <v>313.31240000000003</v>
      </c>
      <c r="F129" s="316">
        <v>329.44810000000001</v>
      </c>
      <c r="G129" s="316">
        <v>282.02510000000001</v>
      </c>
      <c r="H129" s="316">
        <v>298.26780000000002</v>
      </c>
      <c r="I129" s="316">
        <v>303.11090000000002</v>
      </c>
      <c r="J129" s="316">
        <v>316.6447</v>
      </c>
      <c r="K129" s="381" t="s">
        <v>102</v>
      </c>
      <c r="L129" s="381">
        <v>221.5119</v>
      </c>
      <c r="M129" s="317">
        <v>335.15480000000002</v>
      </c>
      <c r="N129" s="317">
        <v>278.57940000000002</v>
      </c>
      <c r="O129" s="318">
        <v>323.02120000000002</v>
      </c>
    </row>
    <row r="130" spans="1:15" ht="14.25" x14ac:dyDescent="0.2">
      <c r="A130" s="664" t="s">
        <v>564</v>
      </c>
      <c r="B130" s="665">
        <v>889.57050000000004</v>
      </c>
      <c r="C130" s="665">
        <v>350.10570000000001</v>
      </c>
      <c r="D130" s="665">
        <v>343.50450000000001</v>
      </c>
      <c r="E130" s="665">
        <v>265.88830000000002</v>
      </c>
      <c r="F130" s="665">
        <v>341.5136</v>
      </c>
      <c r="G130" s="665">
        <v>323.2149</v>
      </c>
      <c r="H130" s="665">
        <v>287.68950000000001</v>
      </c>
      <c r="I130" s="665">
        <v>293.08530000000002</v>
      </c>
      <c r="J130" s="665">
        <v>327.83150000000001</v>
      </c>
      <c r="K130" s="661">
        <v>241.61179999999999</v>
      </c>
      <c r="L130" s="661" t="s">
        <v>102</v>
      </c>
      <c r="M130" s="666">
        <v>305.15699999999998</v>
      </c>
      <c r="N130" s="666">
        <v>301.13279999999997</v>
      </c>
      <c r="O130" s="667">
        <v>303.49759999999998</v>
      </c>
    </row>
    <row r="131" spans="1:15" x14ac:dyDescent="0.2">
      <c r="A131" s="203" t="s">
        <v>390</v>
      </c>
      <c r="B131" s="377">
        <v>349.28710000000001</v>
      </c>
      <c r="C131" s="377">
        <v>291.24770000000001</v>
      </c>
      <c r="D131" s="377">
        <v>252.11799999999999</v>
      </c>
      <c r="E131" s="377">
        <v>252.30719999999999</v>
      </c>
      <c r="F131" s="377">
        <v>266.12830000000002</v>
      </c>
      <c r="G131" s="377">
        <v>277.0428</v>
      </c>
      <c r="H131" s="377">
        <v>279.07209999999998</v>
      </c>
      <c r="I131" s="377">
        <v>283.17140000000001</v>
      </c>
      <c r="J131" s="377">
        <v>307.44639999999998</v>
      </c>
      <c r="K131" s="382">
        <v>315.10430000000002</v>
      </c>
      <c r="L131" s="377">
        <v>264.87799999999999</v>
      </c>
      <c r="M131" s="383">
        <v>265.61399999999998</v>
      </c>
      <c r="N131" s="383">
        <v>290.12259999999998</v>
      </c>
      <c r="O131" s="384">
        <v>278.40609999999998</v>
      </c>
    </row>
    <row r="132" spans="1:15" x14ac:dyDescent="0.2">
      <c r="A132" s="38" t="s">
        <v>796</v>
      </c>
      <c r="B132" s="385"/>
      <c r="C132" s="385"/>
      <c r="D132" s="385"/>
      <c r="E132" s="385"/>
      <c r="F132" s="385"/>
      <c r="G132" s="385"/>
      <c r="H132" s="385"/>
      <c r="I132" s="385"/>
      <c r="J132" s="385"/>
      <c r="K132" s="3"/>
      <c r="L132" s="385"/>
      <c r="M132" s="386"/>
      <c r="N132" s="386"/>
      <c r="O132" s="387"/>
    </row>
    <row r="133" spans="1:15" x14ac:dyDescent="0.2">
      <c r="A133" s="250" t="s">
        <v>561</v>
      </c>
      <c r="K133" s="3"/>
    </row>
    <row r="134" spans="1:15" x14ac:dyDescent="0.2">
      <c r="A134" s="38" t="s">
        <v>799</v>
      </c>
      <c r="K134" s="3"/>
    </row>
    <row r="135" spans="1:15" x14ac:dyDescent="0.2">
      <c r="A135" s="250" t="s">
        <v>452</v>
      </c>
      <c r="K135" s="3"/>
    </row>
    <row r="136" spans="1:15" x14ac:dyDescent="0.2">
      <c r="A136" s="38" t="s">
        <v>366</v>
      </c>
      <c r="K136" s="3"/>
    </row>
    <row r="137" spans="1:15" x14ac:dyDescent="0.2">
      <c r="A137" s="250" t="s">
        <v>367</v>
      </c>
      <c r="K137" s="3"/>
    </row>
    <row r="138" spans="1:15" x14ac:dyDescent="0.2">
      <c r="A138" s="250" t="s">
        <v>453</v>
      </c>
      <c r="B138" s="48"/>
      <c r="C138" s="48"/>
      <c r="D138" s="48"/>
      <c r="E138" s="48"/>
      <c r="F138" s="48"/>
      <c r="G138" s="48"/>
      <c r="H138" s="48"/>
      <c r="I138" s="48"/>
      <c r="J138" s="48"/>
      <c r="K138" s="48"/>
      <c r="L138" s="48"/>
      <c r="M138" s="243"/>
      <c r="N138" s="243"/>
      <c r="O138" s="49"/>
    </row>
    <row r="139" spans="1:15" x14ac:dyDescent="0.2">
      <c r="A139" s="244" t="s">
        <v>798</v>
      </c>
      <c r="B139" s="3"/>
      <c r="C139" s="3"/>
      <c r="D139" s="3"/>
      <c r="G139" s="186"/>
      <c r="J139" s="186"/>
      <c r="M139"/>
      <c r="N139"/>
    </row>
    <row r="141" spans="1:15" ht="14.25" x14ac:dyDescent="0.2">
      <c r="A141" s="16" t="s">
        <v>408</v>
      </c>
      <c r="O141" s="214" t="s">
        <v>23</v>
      </c>
    </row>
    <row r="142" spans="1:15" x14ac:dyDescent="0.2">
      <c r="A142" s="1"/>
      <c r="B142" s="32" t="s">
        <v>35</v>
      </c>
      <c r="C142" s="33" t="s">
        <v>124</v>
      </c>
      <c r="D142" s="33" t="s">
        <v>126</v>
      </c>
      <c r="E142" s="33" t="s">
        <v>36</v>
      </c>
      <c r="F142" s="33" t="s">
        <v>37</v>
      </c>
      <c r="G142" s="33" t="s">
        <v>38</v>
      </c>
      <c r="H142" s="33" t="s">
        <v>39</v>
      </c>
      <c r="I142" s="33" t="s">
        <v>128</v>
      </c>
      <c r="J142" s="33" t="s">
        <v>129</v>
      </c>
      <c r="K142" s="33" t="s">
        <v>130</v>
      </c>
      <c r="L142" s="237">
        <v>100000</v>
      </c>
      <c r="M142" s="239" t="s">
        <v>234</v>
      </c>
      <c r="N142" s="239" t="s">
        <v>231</v>
      </c>
      <c r="O142" s="238" t="s">
        <v>77</v>
      </c>
    </row>
    <row r="143" spans="1:15" x14ac:dyDescent="0.2">
      <c r="A143" s="19" t="s">
        <v>786</v>
      </c>
      <c r="B143" s="34" t="s">
        <v>123</v>
      </c>
      <c r="C143" s="35" t="s">
        <v>40</v>
      </c>
      <c r="D143" s="35" t="s">
        <v>40</v>
      </c>
      <c r="E143" s="35" t="s">
        <v>40</v>
      </c>
      <c r="F143" s="35" t="s">
        <v>40</v>
      </c>
      <c r="G143" s="35" t="s">
        <v>40</v>
      </c>
      <c r="H143" s="35" t="s">
        <v>40</v>
      </c>
      <c r="I143" s="35" t="s">
        <v>40</v>
      </c>
      <c r="J143" s="35" t="s">
        <v>40</v>
      </c>
      <c r="K143" s="35" t="s">
        <v>40</v>
      </c>
      <c r="L143" s="35" t="s">
        <v>43</v>
      </c>
      <c r="M143" s="240" t="s">
        <v>233</v>
      </c>
      <c r="N143" s="240" t="s">
        <v>141</v>
      </c>
      <c r="O143" s="27" t="s">
        <v>140</v>
      </c>
    </row>
    <row r="144" spans="1:15" x14ac:dyDescent="0.2">
      <c r="A144" s="4"/>
      <c r="B144" s="36" t="s">
        <v>43</v>
      </c>
      <c r="C144" s="37" t="s">
        <v>125</v>
      </c>
      <c r="D144" s="37" t="s">
        <v>127</v>
      </c>
      <c r="E144" s="37" t="s">
        <v>44</v>
      </c>
      <c r="F144" s="37" t="s">
        <v>45</v>
      </c>
      <c r="G144" s="37" t="s">
        <v>46</v>
      </c>
      <c r="H144" s="37" t="s">
        <v>42</v>
      </c>
      <c r="I144" s="37" t="s">
        <v>131</v>
      </c>
      <c r="J144" s="37" t="s">
        <v>132</v>
      </c>
      <c r="K144" s="37" t="s">
        <v>133</v>
      </c>
      <c r="L144" s="37" t="s">
        <v>134</v>
      </c>
      <c r="M144" s="241" t="s">
        <v>141</v>
      </c>
      <c r="N144" s="241" t="s">
        <v>134</v>
      </c>
      <c r="O144" s="28" t="s">
        <v>41</v>
      </c>
    </row>
    <row r="145" spans="1:15" ht="14.25" x14ac:dyDescent="0.2">
      <c r="A145" s="38" t="s">
        <v>320</v>
      </c>
      <c r="B145" s="389">
        <v>29.154900000000001</v>
      </c>
      <c r="C145" s="389">
        <v>26.417100000000001</v>
      </c>
      <c r="D145" s="389">
        <v>22.7134</v>
      </c>
      <c r="E145" s="389">
        <v>20.803000000000001</v>
      </c>
      <c r="F145" s="389">
        <v>20.049099999999999</v>
      </c>
      <c r="G145" s="389">
        <v>18.636700000000001</v>
      </c>
      <c r="H145" s="389">
        <v>17.769400000000001</v>
      </c>
      <c r="I145" s="389">
        <v>15.1624</v>
      </c>
      <c r="J145" s="389">
        <v>13.933400000000001</v>
      </c>
      <c r="K145" s="389">
        <v>14.141299999999999</v>
      </c>
      <c r="L145" s="389">
        <v>10.187900000000001</v>
      </c>
      <c r="M145" s="390">
        <v>19.814800000000002</v>
      </c>
      <c r="N145" s="390">
        <v>12.9245</v>
      </c>
      <c r="O145" s="391">
        <v>15.5503</v>
      </c>
    </row>
    <row r="146" spans="1:15" ht="6" customHeight="1" x14ac:dyDescent="0.2">
      <c r="A146" s="38"/>
      <c r="B146" s="389"/>
      <c r="C146" s="389"/>
      <c r="D146" s="389"/>
      <c r="E146" s="389"/>
      <c r="F146" s="389"/>
      <c r="G146" s="389"/>
      <c r="H146" s="389"/>
      <c r="I146" s="389"/>
      <c r="J146" s="389"/>
      <c r="K146" s="389"/>
      <c r="L146" s="389"/>
      <c r="M146" s="390"/>
      <c r="N146" s="390"/>
      <c r="O146" s="391"/>
    </row>
    <row r="147" spans="1:15" ht="14.25" x14ac:dyDescent="0.2">
      <c r="A147" s="659" t="s">
        <v>321</v>
      </c>
      <c r="B147" s="669">
        <v>26.277999999999999</v>
      </c>
      <c r="C147" s="669">
        <v>24.337900000000001</v>
      </c>
      <c r="D147" s="669">
        <v>22.321899999999999</v>
      </c>
      <c r="E147" s="669">
        <v>20.886399999999998</v>
      </c>
      <c r="F147" s="669">
        <v>19.938400000000001</v>
      </c>
      <c r="G147" s="669">
        <v>19.8736</v>
      </c>
      <c r="H147" s="669">
        <v>19.349599999999999</v>
      </c>
      <c r="I147" s="669">
        <v>17.3292</v>
      </c>
      <c r="J147" s="669">
        <v>18.118099999999998</v>
      </c>
      <c r="K147" s="669">
        <v>8.5616000000000003</v>
      </c>
      <c r="L147" s="847" t="s">
        <v>102</v>
      </c>
      <c r="M147" s="670">
        <v>20.210599999999999</v>
      </c>
      <c r="N147" s="670">
        <v>16.562999999999999</v>
      </c>
      <c r="O147" s="671">
        <v>18.938800000000001</v>
      </c>
    </row>
    <row r="148" spans="1:15" x14ac:dyDescent="0.2">
      <c r="A148" s="69" t="s">
        <v>218</v>
      </c>
      <c r="B148" s="316"/>
      <c r="C148" s="316"/>
      <c r="D148" s="316"/>
      <c r="E148" s="316"/>
      <c r="F148" s="316"/>
      <c r="G148" s="316"/>
      <c r="H148" s="316"/>
      <c r="I148" s="316"/>
      <c r="J148" s="316"/>
      <c r="K148" s="316"/>
      <c r="L148" s="381"/>
      <c r="M148" s="317"/>
      <c r="N148" s="317"/>
      <c r="O148" s="318"/>
    </row>
    <row r="149" spans="1:15" ht="14.25" x14ac:dyDescent="0.2">
      <c r="A149" s="664" t="s">
        <v>322</v>
      </c>
      <c r="B149" s="672">
        <v>19.216999999999999</v>
      </c>
      <c r="C149" s="672">
        <v>22.862300000000001</v>
      </c>
      <c r="D149" s="672">
        <v>19.379000000000001</v>
      </c>
      <c r="E149" s="672">
        <v>23.72</v>
      </c>
      <c r="F149" s="672">
        <v>22.136900000000001</v>
      </c>
      <c r="G149" s="672">
        <v>20.3401</v>
      </c>
      <c r="H149" s="672">
        <v>20.386500000000002</v>
      </c>
      <c r="I149" s="672">
        <v>18.7591</v>
      </c>
      <c r="J149" s="672">
        <v>18.6463</v>
      </c>
      <c r="K149" s="672">
        <v>8.5616000000000003</v>
      </c>
      <c r="L149" s="847" t="s">
        <v>102</v>
      </c>
      <c r="M149" s="673">
        <v>21.1648</v>
      </c>
      <c r="N149" s="673">
        <v>17.160799999999998</v>
      </c>
      <c r="O149" s="674">
        <v>19.2209</v>
      </c>
    </row>
    <row r="150" spans="1:15" x14ac:dyDescent="0.2">
      <c r="A150" t="s">
        <v>22</v>
      </c>
      <c r="B150" s="392">
        <v>27.0318</v>
      </c>
      <c r="C150" s="392">
        <v>23.190300000000001</v>
      </c>
      <c r="D150" s="392">
        <v>20.654299999999999</v>
      </c>
      <c r="E150" s="392">
        <v>19.0076</v>
      </c>
      <c r="F150" s="392">
        <v>15.411</v>
      </c>
      <c r="G150" s="392">
        <v>19.646699999999999</v>
      </c>
      <c r="H150" s="392">
        <v>15.387600000000001</v>
      </c>
      <c r="I150" s="392">
        <v>21.4346</v>
      </c>
      <c r="J150" s="381" t="s">
        <v>102</v>
      </c>
      <c r="K150" s="381" t="s">
        <v>102</v>
      </c>
      <c r="L150" s="320" t="s">
        <v>102</v>
      </c>
      <c r="M150" s="393">
        <v>17.9895</v>
      </c>
      <c r="N150" s="393">
        <v>21.4346</v>
      </c>
      <c r="O150" s="394">
        <v>18.241700000000002</v>
      </c>
    </row>
    <row r="151" spans="1:15" x14ac:dyDescent="0.2">
      <c r="A151" s="664" t="s">
        <v>213</v>
      </c>
      <c r="B151" s="672">
        <v>26.88</v>
      </c>
      <c r="C151" s="672">
        <v>25.164100000000001</v>
      </c>
      <c r="D151" s="672">
        <v>24.037600000000001</v>
      </c>
      <c r="E151" s="672">
        <v>22.295400000000001</v>
      </c>
      <c r="F151" s="672">
        <v>21.2194</v>
      </c>
      <c r="G151" s="672">
        <v>20.124700000000001</v>
      </c>
      <c r="H151" s="672">
        <v>15.842599999999999</v>
      </c>
      <c r="I151" s="672">
        <v>9.0404</v>
      </c>
      <c r="J151" s="672">
        <v>15.173</v>
      </c>
      <c r="K151" s="661" t="s">
        <v>102</v>
      </c>
      <c r="L151" s="847" t="s">
        <v>102</v>
      </c>
      <c r="M151" s="673">
        <v>21.826499999999999</v>
      </c>
      <c r="N151" s="673">
        <v>12.202199999999999</v>
      </c>
      <c r="O151" s="674">
        <v>21.1403</v>
      </c>
    </row>
    <row r="152" spans="1:15" x14ac:dyDescent="0.2">
      <c r="A152" s="69" t="s">
        <v>214</v>
      </c>
      <c r="B152" s="392">
        <v>18.842600000000001</v>
      </c>
      <c r="C152" s="392">
        <v>22.652899999999999</v>
      </c>
      <c r="D152" s="392">
        <v>22.502500000000001</v>
      </c>
      <c r="E152" s="392">
        <v>18.938600000000001</v>
      </c>
      <c r="F152" s="392">
        <v>19.365300000000001</v>
      </c>
      <c r="G152" s="392">
        <v>17.963200000000001</v>
      </c>
      <c r="H152" s="392">
        <v>18.6435</v>
      </c>
      <c r="I152" s="392">
        <v>11.7409</v>
      </c>
      <c r="J152" s="392">
        <v>14.178000000000001</v>
      </c>
      <c r="K152" s="381" t="s">
        <v>102</v>
      </c>
      <c r="L152" s="320" t="s">
        <v>102</v>
      </c>
      <c r="M152" s="393">
        <v>18.907499999999999</v>
      </c>
      <c r="N152" s="393">
        <v>12.465299999999999</v>
      </c>
      <c r="O152" s="394">
        <v>17.075600000000001</v>
      </c>
    </row>
    <row r="153" spans="1:15" ht="6" customHeight="1" x14ac:dyDescent="0.2">
      <c r="A153" s="69"/>
      <c r="B153" s="392"/>
      <c r="C153" s="392"/>
      <c r="D153" s="392"/>
      <c r="E153" s="392"/>
      <c r="F153" s="392"/>
      <c r="G153" s="392"/>
      <c r="H153" s="392"/>
      <c r="I153" s="392"/>
      <c r="J153" s="392"/>
      <c r="K153" s="381"/>
      <c r="L153" s="381"/>
      <c r="M153" s="393"/>
      <c r="N153" s="393"/>
      <c r="O153" s="394"/>
    </row>
    <row r="154" spans="1:15" ht="14.25" x14ac:dyDescent="0.2">
      <c r="A154" s="659" t="s">
        <v>372</v>
      </c>
      <c r="B154" s="669">
        <v>29.404599999999999</v>
      </c>
      <c r="C154" s="669">
        <v>26.641400000000001</v>
      </c>
      <c r="D154" s="669">
        <v>22.7532</v>
      </c>
      <c r="E154" s="669">
        <v>20.851500000000001</v>
      </c>
      <c r="F154" s="669">
        <v>20.156400000000001</v>
      </c>
      <c r="G154" s="669">
        <v>18.520499999999998</v>
      </c>
      <c r="H154" s="669">
        <v>17.828600000000002</v>
      </c>
      <c r="I154" s="669">
        <v>15.138299999999999</v>
      </c>
      <c r="J154" s="669">
        <v>13.9703</v>
      </c>
      <c r="K154" s="691">
        <v>14.801600000000001</v>
      </c>
      <c r="L154" s="691">
        <v>10.121499999999999</v>
      </c>
      <c r="M154" s="670">
        <v>19.9254</v>
      </c>
      <c r="N154" s="670">
        <v>12.8925</v>
      </c>
      <c r="O154" s="671">
        <v>15.451000000000001</v>
      </c>
    </row>
    <row r="155" spans="1:15" ht="6" customHeight="1" x14ac:dyDescent="0.2">
      <c r="A155" s="69"/>
      <c r="B155" s="392"/>
      <c r="C155" s="392"/>
      <c r="D155" s="392"/>
      <c r="E155" s="392"/>
      <c r="F155" s="392"/>
      <c r="G155" s="392"/>
      <c r="H155" s="392"/>
      <c r="I155" s="392"/>
      <c r="J155" s="392"/>
      <c r="K155" s="381"/>
      <c r="L155" s="381"/>
      <c r="M155" s="393"/>
      <c r="N155" s="393"/>
      <c r="O155" s="394"/>
    </row>
    <row r="156" spans="1:15" ht="14.25" x14ac:dyDescent="0.2">
      <c r="A156" s="111" t="s">
        <v>323</v>
      </c>
      <c r="B156" s="568"/>
      <c r="C156" s="568"/>
      <c r="D156" s="568"/>
      <c r="E156" s="568"/>
      <c r="F156" s="568"/>
      <c r="G156" s="568"/>
      <c r="H156" s="568"/>
      <c r="I156" s="568"/>
      <c r="J156" s="568"/>
      <c r="K156" s="568"/>
      <c r="L156" s="568"/>
      <c r="M156" s="314"/>
      <c r="N156" s="314"/>
      <c r="O156" s="313"/>
    </row>
    <row r="157" spans="1:15" ht="6" customHeight="1" x14ac:dyDescent="0.2">
      <c r="A157" s="69"/>
      <c r="B157" s="316"/>
      <c r="C157" s="316"/>
      <c r="D157" s="316"/>
      <c r="E157" s="316"/>
      <c r="F157" s="316"/>
      <c r="G157" s="316"/>
      <c r="H157" s="316"/>
      <c r="I157" s="316"/>
      <c r="J157" s="316"/>
      <c r="K157" s="316"/>
      <c r="L157" s="316"/>
      <c r="M157" s="317"/>
      <c r="N157" s="317"/>
      <c r="O157" s="318"/>
    </row>
    <row r="158" spans="1:15" x14ac:dyDescent="0.2">
      <c r="A158" s="664" t="s">
        <v>215</v>
      </c>
      <c r="B158" s="672">
        <v>29.154900000000001</v>
      </c>
      <c r="C158" s="672">
        <v>26.417100000000001</v>
      </c>
      <c r="D158" s="672">
        <v>22.701499999999999</v>
      </c>
      <c r="E158" s="672">
        <v>20.932700000000001</v>
      </c>
      <c r="F158" s="672">
        <v>20.535599999999999</v>
      </c>
      <c r="G158" s="672">
        <v>19.7713</v>
      </c>
      <c r="H158" s="672">
        <v>20.9223</v>
      </c>
      <c r="I158" s="924">
        <v>17.203600000000002</v>
      </c>
      <c r="J158" s="661">
        <v>25.5989</v>
      </c>
      <c r="K158" s="661" t="s">
        <v>102</v>
      </c>
      <c r="L158" s="661" t="s">
        <v>102</v>
      </c>
      <c r="M158" s="673">
        <v>21.263000000000002</v>
      </c>
      <c r="N158" s="925">
        <v>19.297999999999998</v>
      </c>
      <c r="O158" s="674">
        <v>21.226900000000001</v>
      </c>
    </row>
    <row r="159" spans="1:15" x14ac:dyDescent="0.2">
      <c r="A159" s="69" t="s">
        <v>219</v>
      </c>
      <c r="B159" s="392" t="s">
        <v>102</v>
      </c>
      <c r="C159" s="392" t="s">
        <v>102</v>
      </c>
      <c r="D159" s="392">
        <v>24.3596</v>
      </c>
      <c r="E159" s="392">
        <v>19.712199999999999</v>
      </c>
      <c r="F159" s="392">
        <v>19.003299999999999</v>
      </c>
      <c r="G159" s="392">
        <v>17.241199999999999</v>
      </c>
      <c r="H159" s="392">
        <v>16.951699999999999</v>
      </c>
      <c r="I159" s="392">
        <v>15.1031</v>
      </c>
      <c r="J159" s="392">
        <v>13.8621</v>
      </c>
      <c r="K159" s="392">
        <v>14.141299999999999</v>
      </c>
      <c r="L159" s="392">
        <v>10.187900000000001</v>
      </c>
      <c r="M159" s="393">
        <v>17.511900000000001</v>
      </c>
      <c r="N159" s="393">
        <v>12.879</v>
      </c>
      <c r="O159" s="394">
        <v>13.773899999999999</v>
      </c>
    </row>
    <row r="160" spans="1:15" ht="6" customHeight="1" x14ac:dyDescent="0.2">
      <c r="A160" s="69"/>
      <c r="B160" s="392"/>
      <c r="C160" s="392"/>
      <c r="D160" s="392"/>
      <c r="E160" s="392"/>
      <c r="F160" s="392"/>
      <c r="G160" s="392"/>
      <c r="H160" s="392"/>
      <c r="I160" s="392"/>
      <c r="J160" s="392"/>
      <c r="K160" s="392"/>
      <c r="L160" s="392"/>
      <c r="M160" s="393"/>
      <c r="N160" s="393"/>
      <c r="O160" s="394"/>
    </row>
    <row r="161" spans="1:15" ht="14.25" x14ac:dyDescent="0.2">
      <c r="A161" s="659" t="s">
        <v>389</v>
      </c>
      <c r="B161" s="669">
        <v>29.154900000000001</v>
      </c>
      <c r="C161" s="669">
        <v>26.456099999999999</v>
      </c>
      <c r="D161" s="669">
        <v>22.711500000000001</v>
      </c>
      <c r="E161" s="669">
        <v>20.856100000000001</v>
      </c>
      <c r="F161" s="669">
        <v>20.115500000000001</v>
      </c>
      <c r="G161" s="669">
        <v>18.816299999999998</v>
      </c>
      <c r="H161" s="669">
        <v>18.035799999999998</v>
      </c>
      <c r="I161" s="669">
        <v>15.4208</v>
      </c>
      <c r="J161" s="669">
        <v>14.269399999999999</v>
      </c>
      <c r="K161" s="668">
        <v>14.5731</v>
      </c>
      <c r="L161" s="669">
        <v>10.121499999999999</v>
      </c>
      <c r="M161" s="670">
        <v>19.9682</v>
      </c>
      <c r="N161" s="670">
        <v>13.0807</v>
      </c>
      <c r="O161" s="671">
        <v>15.7639</v>
      </c>
    </row>
    <row r="162" spans="1:15" x14ac:dyDescent="0.2">
      <c r="A162" s="69" t="s">
        <v>218</v>
      </c>
      <c r="B162" s="362"/>
      <c r="C162" s="362"/>
      <c r="D162" s="362"/>
      <c r="E162" s="362"/>
      <c r="F162" s="362"/>
      <c r="G162" s="362"/>
      <c r="H162" s="362"/>
      <c r="I162" s="362"/>
      <c r="J162" s="362"/>
      <c r="K162" s="381"/>
      <c r="L162" s="362"/>
      <c r="M162" s="317"/>
      <c r="N162" s="317"/>
      <c r="O162" s="318"/>
    </row>
    <row r="163" spans="1:15" x14ac:dyDescent="0.2">
      <c r="A163" s="664" t="s">
        <v>221</v>
      </c>
      <c r="B163" s="672">
        <v>26.9862</v>
      </c>
      <c r="C163" s="672">
        <v>24.593299999999999</v>
      </c>
      <c r="D163" s="672">
        <v>22.4041</v>
      </c>
      <c r="E163" s="672">
        <v>20.455400000000001</v>
      </c>
      <c r="F163" s="672">
        <v>17.634899999999998</v>
      </c>
      <c r="G163" s="672">
        <v>19.738199999999999</v>
      </c>
      <c r="H163" s="672">
        <v>17.197700000000001</v>
      </c>
      <c r="I163" s="672">
        <v>16.398099999999999</v>
      </c>
      <c r="J163" s="672">
        <v>15.173</v>
      </c>
      <c r="K163" s="661" t="s">
        <v>102</v>
      </c>
      <c r="L163" s="661" t="s">
        <v>102</v>
      </c>
      <c r="M163" s="673">
        <v>19.738499999999998</v>
      </c>
      <c r="N163" s="673">
        <v>16.205400000000001</v>
      </c>
      <c r="O163" s="674">
        <v>19.438700000000001</v>
      </c>
    </row>
    <row r="164" spans="1:15" x14ac:dyDescent="0.2">
      <c r="A164" s="69" t="s">
        <v>222</v>
      </c>
      <c r="B164" s="392">
        <v>29.322600000000001</v>
      </c>
      <c r="C164" s="392">
        <v>27.129100000000001</v>
      </c>
      <c r="D164" s="392">
        <v>23.7805</v>
      </c>
      <c r="E164" s="392">
        <v>21.864599999999999</v>
      </c>
      <c r="F164" s="392">
        <v>22.194600000000001</v>
      </c>
      <c r="G164" s="392">
        <v>20.486999999999998</v>
      </c>
      <c r="H164" s="392">
        <v>18.956199999999999</v>
      </c>
      <c r="I164" s="392">
        <v>16.308399999999999</v>
      </c>
      <c r="J164" s="392">
        <v>16.241700000000002</v>
      </c>
      <c r="K164" s="381" t="s">
        <v>102</v>
      </c>
      <c r="L164" s="693">
        <v>8.9116999999999997</v>
      </c>
      <c r="M164" s="393">
        <v>21.9697</v>
      </c>
      <c r="N164" s="393">
        <v>13.4473</v>
      </c>
      <c r="O164" s="394">
        <v>19.491099999999999</v>
      </c>
    </row>
    <row r="165" spans="1:15" ht="14.25" x14ac:dyDescent="0.2">
      <c r="A165" s="664" t="s">
        <v>392</v>
      </c>
      <c r="B165" s="672">
        <v>15.5503</v>
      </c>
      <c r="C165" s="672">
        <v>21.497399999999999</v>
      </c>
      <c r="D165" s="672">
        <v>21.826499999999999</v>
      </c>
      <c r="E165" s="672">
        <v>21.695499999999999</v>
      </c>
      <c r="F165" s="672">
        <v>21.704000000000001</v>
      </c>
      <c r="G165" s="672">
        <v>19.921500000000002</v>
      </c>
      <c r="H165" s="672">
        <v>19.821400000000001</v>
      </c>
      <c r="I165" s="672">
        <v>17.467400000000001</v>
      </c>
      <c r="J165" s="672">
        <v>18.2028</v>
      </c>
      <c r="K165" s="692">
        <v>8.5616000000000003</v>
      </c>
      <c r="L165" s="661" t="s">
        <v>102</v>
      </c>
      <c r="M165" s="673">
        <v>20.5474</v>
      </c>
      <c r="N165" s="673">
        <v>16.590800000000002</v>
      </c>
      <c r="O165" s="674">
        <v>18.728200000000001</v>
      </c>
    </row>
    <row r="166" spans="1:15" x14ac:dyDescent="0.2">
      <c r="A166" s="203" t="s">
        <v>390</v>
      </c>
      <c r="B166" s="395">
        <v>29.4556</v>
      </c>
      <c r="C166" s="395">
        <v>26.464300000000001</v>
      </c>
      <c r="D166" s="395">
        <v>22.502400000000002</v>
      </c>
      <c r="E166" s="395">
        <v>20.706600000000002</v>
      </c>
      <c r="F166" s="395">
        <v>19.968800000000002</v>
      </c>
      <c r="G166" s="395">
        <v>18.364000000000001</v>
      </c>
      <c r="H166" s="395">
        <v>17.723299999999998</v>
      </c>
      <c r="I166" s="395">
        <v>15.0634</v>
      </c>
      <c r="J166" s="395">
        <v>13.9223</v>
      </c>
      <c r="K166" s="694">
        <v>14.801600000000001</v>
      </c>
      <c r="L166" s="695">
        <v>10.1555</v>
      </c>
      <c r="M166" s="396">
        <v>19.667400000000001</v>
      </c>
      <c r="N166" s="396">
        <v>12.8775</v>
      </c>
      <c r="O166" s="397">
        <v>15.204499999999999</v>
      </c>
    </row>
    <row r="167" spans="1:15" x14ac:dyDescent="0.2">
      <c r="A167" s="38" t="s">
        <v>796</v>
      </c>
      <c r="B167" s="419"/>
      <c r="C167" s="419"/>
      <c r="D167" s="419"/>
      <c r="E167" s="419"/>
      <c r="F167" s="419"/>
      <c r="G167" s="419"/>
      <c r="H167" s="419"/>
      <c r="I167" s="419"/>
      <c r="J167" s="419"/>
      <c r="K167" s="388"/>
      <c r="L167" s="419"/>
      <c r="M167" s="420"/>
      <c r="N167" s="420"/>
      <c r="O167" s="421"/>
    </row>
    <row r="168" spans="1:15" x14ac:dyDescent="0.2">
      <c r="A168" s="38" t="s">
        <v>638</v>
      </c>
    </row>
    <row r="169" spans="1:15" x14ac:dyDescent="0.2">
      <c r="A169" s="250" t="s">
        <v>450</v>
      </c>
    </row>
    <row r="170" spans="1:15" x14ac:dyDescent="0.2">
      <c r="A170" s="38" t="s">
        <v>324</v>
      </c>
    </row>
    <row r="171" spans="1:15" x14ac:dyDescent="0.2">
      <c r="A171" s="250" t="s">
        <v>457</v>
      </c>
      <c r="B171" s="48"/>
      <c r="C171" s="48"/>
      <c r="D171" s="48"/>
      <c r="E171" s="48"/>
      <c r="F171" s="48"/>
      <c r="G171" s="48"/>
      <c r="H171" s="48"/>
      <c r="I171" s="48"/>
      <c r="J171" s="48"/>
      <c r="K171" s="48"/>
      <c r="L171" s="48"/>
      <c r="M171" s="243"/>
      <c r="N171" s="243"/>
      <c r="O171" s="49"/>
    </row>
    <row r="172" spans="1:15" x14ac:dyDescent="0.2">
      <c r="A172" s="250" t="s">
        <v>451</v>
      </c>
      <c r="B172" s="48"/>
      <c r="C172" s="48"/>
      <c r="D172" s="48"/>
      <c r="E172" s="48"/>
      <c r="F172" s="48"/>
      <c r="G172" s="48"/>
      <c r="H172" s="48"/>
      <c r="I172" s="48"/>
      <c r="J172" s="48"/>
      <c r="K172" s="48"/>
      <c r="L172" s="48"/>
      <c r="M172" s="243"/>
      <c r="N172" s="243"/>
      <c r="O172" s="49"/>
    </row>
    <row r="173" spans="1:15" x14ac:dyDescent="0.2">
      <c r="A173" s="244" t="s">
        <v>798</v>
      </c>
      <c r="B173" s="3"/>
      <c r="C173" s="3"/>
      <c r="D173" s="3"/>
      <c r="G173" s="186"/>
      <c r="J173" s="186"/>
      <c r="M173"/>
      <c r="N173"/>
    </row>
    <row r="175" spans="1:15" ht="14.25" x14ac:dyDescent="0.2">
      <c r="A175" s="16" t="s">
        <v>801</v>
      </c>
      <c r="O175" s="214" t="s">
        <v>216</v>
      </c>
    </row>
    <row r="176" spans="1:15" x14ac:dyDescent="0.2">
      <c r="A176" s="1"/>
      <c r="B176" s="32" t="s">
        <v>35</v>
      </c>
      <c r="C176" s="33" t="s">
        <v>124</v>
      </c>
      <c r="D176" s="33" t="s">
        <v>126</v>
      </c>
      <c r="E176" s="33" t="s">
        <v>36</v>
      </c>
      <c r="F176" s="33" t="s">
        <v>37</v>
      </c>
      <c r="G176" s="33" t="s">
        <v>38</v>
      </c>
      <c r="H176" s="33" t="s">
        <v>39</v>
      </c>
      <c r="I176" s="33" t="s">
        <v>128</v>
      </c>
      <c r="J176" s="33" t="s">
        <v>129</v>
      </c>
      <c r="K176" s="33" t="s">
        <v>130</v>
      </c>
      <c r="L176" s="237">
        <v>100000</v>
      </c>
      <c r="M176" s="239" t="s">
        <v>234</v>
      </c>
      <c r="N176" s="239" t="s">
        <v>231</v>
      </c>
      <c r="O176" s="238" t="s">
        <v>77</v>
      </c>
    </row>
    <row r="177" spans="1:15" x14ac:dyDescent="0.2">
      <c r="A177" s="19" t="s">
        <v>786</v>
      </c>
      <c r="B177" s="34" t="s">
        <v>123</v>
      </c>
      <c r="C177" s="35" t="s">
        <v>40</v>
      </c>
      <c r="D177" s="35" t="s">
        <v>40</v>
      </c>
      <c r="E177" s="35" t="s">
        <v>40</v>
      </c>
      <c r="F177" s="35" t="s">
        <v>40</v>
      </c>
      <c r="G177" s="35" t="s">
        <v>40</v>
      </c>
      <c r="H177" s="35" t="s">
        <v>40</v>
      </c>
      <c r="I177" s="35" t="s">
        <v>40</v>
      </c>
      <c r="J177" s="35" t="s">
        <v>40</v>
      </c>
      <c r="K177" s="35" t="s">
        <v>40</v>
      </c>
      <c r="L177" s="35" t="s">
        <v>43</v>
      </c>
      <c r="M177" s="240" t="s">
        <v>233</v>
      </c>
      <c r="N177" s="240" t="s">
        <v>141</v>
      </c>
      <c r="O177" s="27" t="s">
        <v>140</v>
      </c>
    </row>
    <row r="178" spans="1:15" x14ac:dyDescent="0.2">
      <c r="A178" s="4"/>
      <c r="B178" s="36" t="s">
        <v>43</v>
      </c>
      <c r="C178" s="37" t="s">
        <v>125</v>
      </c>
      <c r="D178" s="37" t="s">
        <v>127</v>
      </c>
      <c r="E178" s="37" t="s">
        <v>44</v>
      </c>
      <c r="F178" s="37" t="s">
        <v>45</v>
      </c>
      <c r="G178" s="37" t="s">
        <v>46</v>
      </c>
      <c r="H178" s="37" t="s">
        <v>42</v>
      </c>
      <c r="I178" s="37" t="s">
        <v>131</v>
      </c>
      <c r="J178" s="37" t="s">
        <v>132</v>
      </c>
      <c r="K178" s="37" t="s">
        <v>133</v>
      </c>
      <c r="L178" s="37" t="s">
        <v>134</v>
      </c>
      <c r="M178" s="241" t="s">
        <v>141</v>
      </c>
      <c r="N178" s="241" t="s">
        <v>134</v>
      </c>
      <c r="O178" s="28" t="s">
        <v>41</v>
      </c>
    </row>
    <row r="179" spans="1:15" ht="14.25" x14ac:dyDescent="0.2">
      <c r="A179" s="38" t="s">
        <v>320</v>
      </c>
      <c r="B179" s="378">
        <v>513.02930000000003</v>
      </c>
      <c r="C179" s="378">
        <v>512.36170000000004</v>
      </c>
      <c r="D179" s="378">
        <v>482.52069999999998</v>
      </c>
      <c r="E179" s="378">
        <v>554.05290000000002</v>
      </c>
      <c r="F179" s="378">
        <v>636.90539999999999</v>
      </c>
      <c r="G179" s="378">
        <v>678.09690000000001</v>
      </c>
      <c r="H179" s="378">
        <v>751.93600000000004</v>
      </c>
      <c r="I179" s="378">
        <v>786.23429999999996</v>
      </c>
      <c r="J179" s="378">
        <v>974.14189999999996</v>
      </c>
      <c r="K179" s="378">
        <v>1323.0072</v>
      </c>
      <c r="L179" s="378">
        <v>1630.95</v>
      </c>
      <c r="M179" s="379">
        <v>623.55489999999998</v>
      </c>
      <c r="N179" s="379">
        <v>1189.7338</v>
      </c>
      <c r="O179" s="380">
        <v>903.68880000000001</v>
      </c>
    </row>
    <row r="180" spans="1:15" ht="6" customHeight="1" x14ac:dyDescent="0.2">
      <c r="A180" s="38"/>
      <c r="B180" s="385"/>
      <c r="C180" s="385"/>
      <c r="D180" s="385"/>
      <c r="E180" s="385"/>
      <c r="F180" s="385"/>
      <c r="G180" s="385"/>
      <c r="H180" s="385"/>
      <c r="I180" s="385"/>
      <c r="J180" s="385"/>
      <c r="K180" s="385"/>
      <c r="L180" s="385"/>
      <c r="M180" s="386"/>
      <c r="N180" s="386"/>
      <c r="O180" s="387"/>
    </row>
    <row r="181" spans="1:15" ht="14.25" x14ac:dyDescent="0.2">
      <c r="A181" s="659" t="s">
        <v>321</v>
      </c>
      <c r="B181" s="660">
        <v>516.41499999999996</v>
      </c>
      <c r="C181" s="660">
        <v>1064.2928999999999</v>
      </c>
      <c r="D181" s="660">
        <v>884.92259999999999</v>
      </c>
      <c r="E181" s="660">
        <v>882.11300000000006</v>
      </c>
      <c r="F181" s="660">
        <v>849.27520000000004</v>
      </c>
      <c r="G181" s="660">
        <v>902.76980000000003</v>
      </c>
      <c r="H181" s="660">
        <v>908.33579999999995</v>
      </c>
      <c r="I181" s="660">
        <v>959.62789999999995</v>
      </c>
      <c r="J181" s="660">
        <v>1145.4563000000001</v>
      </c>
      <c r="K181" s="660">
        <v>1563.6117999999999</v>
      </c>
      <c r="L181" s="847" t="s">
        <v>102</v>
      </c>
      <c r="M181" s="662">
        <v>886.03790000000004</v>
      </c>
      <c r="N181" s="662">
        <v>1106.5111999999999</v>
      </c>
      <c r="O181" s="663">
        <v>954.65160000000003</v>
      </c>
    </row>
    <row r="182" spans="1:15" x14ac:dyDescent="0.2">
      <c r="A182" s="69" t="s">
        <v>218</v>
      </c>
      <c r="B182" s="316"/>
      <c r="C182" s="316"/>
      <c r="D182" s="316"/>
      <c r="E182" s="316"/>
      <c r="F182" s="316"/>
      <c r="G182" s="316"/>
      <c r="H182" s="316"/>
      <c r="I182" s="316"/>
      <c r="J182" s="316"/>
      <c r="K182" s="316"/>
      <c r="L182" s="381"/>
      <c r="M182" s="317"/>
      <c r="N182" s="317"/>
      <c r="O182" s="318"/>
    </row>
    <row r="183" spans="1:15" x14ac:dyDescent="0.2">
      <c r="A183" s="664" t="s">
        <v>803</v>
      </c>
      <c r="B183" s="665">
        <v>516.41890000000001</v>
      </c>
      <c r="C183" s="665">
        <v>654.17809999999997</v>
      </c>
      <c r="D183" s="665">
        <v>748.01949999999999</v>
      </c>
      <c r="E183" s="665">
        <v>567.25710000000004</v>
      </c>
      <c r="F183" s="665">
        <v>763.81470000000002</v>
      </c>
      <c r="G183" s="665">
        <v>881.65930000000003</v>
      </c>
      <c r="H183" s="665">
        <v>886.71429999999998</v>
      </c>
      <c r="I183" s="665">
        <v>943.66449999999998</v>
      </c>
      <c r="J183" s="665">
        <v>1088.5873999999999</v>
      </c>
      <c r="K183" s="665">
        <v>1563.6117999999999</v>
      </c>
      <c r="L183" s="847" t="s">
        <v>102</v>
      </c>
      <c r="M183" s="666">
        <v>804.78949999999998</v>
      </c>
      <c r="N183" s="666">
        <v>1095.1787999999999</v>
      </c>
      <c r="O183" s="667">
        <v>933.66679999999997</v>
      </c>
    </row>
    <row r="184" spans="1:15" x14ac:dyDescent="0.2">
      <c r="A184" t="s">
        <v>22</v>
      </c>
      <c r="B184" s="316">
        <v>516.97720000000004</v>
      </c>
      <c r="C184" s="316">
        <v>1810.4982</v>
      </c>
      <c r="D184" s="316">
        <v>1345.3948</v>
      </c>
      <c r="E184" s="316">
        <v>1458.0603000000001</v>
      </c>
      <c r="F184" s="316">
        <v>1272.7363</v>
      </c>
      <c r="G184" s="316">
        <v>1151.9177999999999</v>
      </c>
      <c r="H184" s="316">
        <v>1608.4623999999999</v>
      </c>
      <c r="I184" s="316">
        <v>1161.7962</v>
      </c>
      <c r="J184" s="320" t="s">
        <v>102</v>
      </c>
      <c r="K184" s="320" t="s">
        <v>102</v>
      </c>
      <c r="L184" s="320" t="s">
        <v>102</v>
      </c>
      <c r="M184" s="317">
        <v>1397.3841</v>
      </c>
      <c r="N184" s="317">
        <v>1161.7962</v>
      </c>
      <c r="O184" s="318">
        <v>1380.5915</v>
      </c>
    </row>
    <row r="185" spans="1:15" x14ac:dyDescent="0.2">
      <c r="A185" s="664" t="s">
        <v>213</v>
      </c>
      <c r="B185" s="665">
        <v>516.32460000000003</v>
      </c>
      <c r="C185" s="665">
        <v>937.79240000000004</v>
      </c>
      <c r="D185" s="665">
        <v>700.41780000000006</v>
      </c>
      <c r="E185" s="665">
        <v>769.18989999999997</v>
      </c>
      <c r="F185" s="665">
        <v>833.33920000000001</v>
      </c>
      <c r="G185" s="665">
        <v>1072.2109</v>
      </c>
      <c r="H185" s="665">
        <v>781.47659999999996</v>
      </c>
      <c r="I185" s="665">
        <v>2031.0215000000001</v>
      </c>
      <c r="J185" s="665">
        <v>1282.4809</v>
      </c>
      <c r="K185" s="847" t="s">
        <v>102</v>
      </c>
      <c r="L185" s="847" t="s">
        <v>102</v>
      </c>
      <c r="M185" s="666">
        <v>810.15719999999999</v>
      </c>
      <c r="N185" s="666">
        <v>1567.8986</v>
      </c>
      <c r="O185" s="667">
        <v>846.81539999999995</v>
      </c>
    </row>
    <row r="186" spans="1:15" x14ac:dyDescent="0.2">
      <c r="A186" s="69" t="s">
        <v>214</v>
      </c>
      <c r="B186" s="316">
        <v>516.69860000000006</v>
      </c>
      <c r="C186" s="316">
        <v>617.20740000000001</v>
      </c>
      <c r="D186" s="316">
        <v>591.83249999999998</v>
      </c>
      <c r="E186" s="316">
        <v>666.55089999999996</v>
      </c>
      <c r="F186" s="316">
        <v>758.98630000000003</v>
      </c>
      <c r="G186" s="316">
        <v>722.00340000000006</v>
      </c>
      <c r="H186" s="316">
        <v>733.40650000000005</v>
      </c>
      <c r="I186" s="316">
        <v>870.09839999999997</v>
      </c>
      <c r="J186" s="316">
        <v>1641.6744000000001</v>
      </c>
      <c r="K186" s="320" t="s">
        <v>102</v>
      </c>
      <c r="L186" s="320" t="s">
        <v>102</v>
      </c>
      <c r="M186" s="317">
        <v>712.21889999999996</v>
      </c>
      <c r="N186" s="317">
        <v>1097.3977</v>
      </c>
      <c r="O186" s="318">
        <v>799.95680000000004</v>
      </c>
    </row>
    <row r="187" spans="1:15" ht="6" customHeight="1" x14ac:dyDescent="0.2">
      <c r="A187" s="69"/>
      <c r="B187" s="316"/>
      <c r="C187" s="316"/>
      <c r="D187" s="316"/>
      <c r="E187" s="316"/>
      <c r="F187" s="316"/>
      <c r="G187" s="316"/>
      <c r="H187" s="316"/>
      <c r="I187" s="316"/>
      <c r="J187" s="316"/>
      <c r="K187" s="381"/>
      <c r="L187" s="381"/>
      <c r="M187" s="317"/>
      <c r="N187" s="317"/>
      <c r="O187" s="318"/>
    </row>
    <row r="188" spans="1:15" ht="14.25" x14ac:dyDescent="0.2">
      <c r="A188" s="659" t="s">
        <v>372</v>
      </c>
      <c r="B188" s="660">
        <v>512.76869999999997</v>
      </c>
      <c r="C188" s="660">
        <v>477.4522</v>
      </c>
      <c r="D188" s="660">
        <v>453.3503</v>
      </c>
      <c r="E188" s="660">
        <v>517.95809999999994</v>
      </c>
      <c r="F188" s="660">
        <v>600.33969999999999</v>
      </c>
      <c r="G188" s="660">
        <v>628.05079999999998</v>
      </c>
      <c r="H188" s="660">
        <v>738.92700000000002</v>
      </c>
      <c r="I188" s="660">
        <v>774.61590000000001</v>
      </c>
      <c r="J188" s="660">
        <v>967.33690000000001</v>
      </c>
      <c r="K188" s="668">
        <v>1309.0934</v>
      </c>
      <c r="L188" s="668">
        <v>1635.0488</v>
      </c>
      <c r="M188" s="662">
        <v>588.94529999999997</v>
      </c>
      <c r="N188" s="662">
        <v>1204.4882</v>
      </c>
      <c r="O188" s="663">
        <v>897.31169999999997</v>
      </c>
    </row>
    <row r="189" spans="1:15" ht="6" customHeight="1" x14ac:dyDescent="0.2">
      <c r="A189" s="69"/>
      <c r="B189" s="316"/>
      <c r="C189" s="316"/>
      <c r="D189" s="316"/>
      <c r="E189" s="316"/>
      <c r="F189" s="316"/>
      <c r="G189" s="316"/>
      <c r="H189" s="316"/>
      <c r="I189" s="316"/>
      <c r="J189" s="316"/>
      <c r="K189" s="381"/>
      <c r="L189" s="381"/>
      <c r="M189" s="317"/>
      <c r="N189" s="317"/>
      <c r="O189" s="318"/>
    </row>
    <row r="190" spans="1:15" ht="14.25" x14ac:dyDescent="0.2">
      <c r="A190" s="8" t="s">
        <v>323</v>
      </c>
      <c r="B190" s="316"/>
      <c r="C190" s="316"/>
      <c r="D190" s="316"/>
      <c r="E190" s="316"/>
      <c r="F190" s="316"/>
      <c r="G190" s="316"/>
      <c r="H190" s="316"/>
      <c r="I190" s="316"/>
      <c r="J190" s="316"/>
      <c r="K190" s="316"/>
      <c r="L190" s="316"/>
      <c r="M190" s="317"/>
      <c r="N190" s="317"/>
      <c r="O190" s="318"/>
    </row>
    <row r="191" spans="1:15" ht="6" customHeight="1" x14ac:dyDescent="0.2">
      <c r="A191" s="69"/>
      <c r="B191" s="316"/>
      <c r="C191" s="316"/>
      <c r="D191" s="316"/>
      <c r="E191" s="316"/>
      <c r="F191" s="316"/>
      <c r="G191" s="316"/>
      <c r="H191" s="316"/>
      <c r="I191" s="316"/>
      <c r="J191" s="316"/>
      <c r="K191" s="316"/>
      <c r="L191" s="316"/>
      <c r="M191" s="317"/>
      <c r="N191" s="317"/>
      <c r="O191" s="318"/>
    </row>
    <row r="192" spans="1:15" x14ac:dyDescent="0.2">
      <c r="A192" s="664" t="s">
        <v>215</v>
      </c>
      <c r="B192" s="665">
        <v>513.02930000000003</v>
      </c>
      <c r="C192" s="665">
        <v>512.36170000000004</v>
      </c>
      <c r="D192" s="665">
        <v>483.63159999999999</v>
      </c>
      <c r="E192" s="665">
        <v>557.65279999999996</v>
      </c>
      <c r="F192" s="665">
        <v>647.58839999999998</v>
      </c>
      <c r="G192" s="665">
        <v>713.72730000000001</v>
      </c>
      <c r="H192" s="665">
        <v>752.92420000000004</v>
      </c>
      <c r="I192" s="661">
        <v>667.81370000000004</v>
      </c>
      <c r="J192" s="847">
        <v>552.29660000000001</v>
      </c>
      <c r="K192" s="847" t="s">
        <v>102</v>
      </c>
      <c r="L192" s="847" t="s">
        <v>102</v>
      </c>
      <c r="M192" s="666">
        <v>592.5539</v>
      </c>
      <c r="N192" s="675">
        <v>636.49890000000005</v>
      </c>
      <c r="O192" s="667">
        <v>593.17190000000005</v>
      </c>
    </row>
    <row r="193" spans="1:15" x14ac:dyDescent="0.2">
      <c r="A193" s="69" t="s">
        <v>219</v>
      </c>
      <c r="B193" s="316" t="s">
        <v>102</v>
      </c>
      <c r="C193" s="316" t="s">
        <v>102</v>
      </c>
      <c r="D193" s="316">
        <v>340.46449999999999</v>
      </c>
      <c r="E193" s="316">
        <v>524.34360000000004</v>
      </c>
      <c r="F193" s="316">
        <v>614.46230000000003</v>
      </c>
      <c r="G193" s="316">
        <v>633.11540000000002</v>
      </c>
      <c r="H193" s="316">
        <v>751.65930000000003</v>
      </c>
      <c r="I193" s="316">
        <v>790.13300000000004</v>
      </c>
      <c r="J193" s="316">
        <v>977.78819999999996</v>
      </c>
      <c r="K193" s="316">
        <v>1323.0072</v>
      </c>
      <c r="L193" s="316">
        <v>1630.95</v>
      </c>
      <c r="M193" s="317">
        <v>684.61929999999995</v>
      </c>
      <c r="N193" s="317">
        <v>1195.1304</v>
      </c>
      <c r="O193" s="318">
        <v>1063.5651</v>
      </c>
    </row>
    <row r="194" spans="1:15" ht="6" customHeight="1" x14ac:dyDescent="0.2">
      <c r="A194" s="69"/>
      <c r="B194" s="316"/>
      <c r="C194" s="316"/>
      <c r="D194" s="316"/>
      <c r="E194" s="316"/>
      <c r="F194" s="316"/>
      <c r="G194" s="316"/>
      <c r="H194" s="316"/>
      <c r="I194" s="316"/>
      <c r="J194" s="316"/>
      <c r="K194" s="316"/>
      <c r="L194" s="316"/>
      <c r="M194" s="317"/>
      <c r="N194" s="317"/>
      <c r="O194" s="318"/>
    </row>
    <row r="195" spans="1:15" ht="14.25" x14ac:dyDescent="0.2">
      <c r="A195" s="659" t="s">
        <v>389</v>
      </c>
      <c r="B195" s="660">
        <v>513.02930000000003</v>
      </c>
      <c r="C195" s="660">
        <v>512.34130000000005</v>
      </c>
      <c r="D195" s="660">
        <v>482.5779</v>
      </c>
      <c r="E195" s="660">
        <v>554.36300000000006</v>
      </c>
      <c r="F195" s="660">
        <v>638.18359999999996</v>
      </c>
      <c r="G195" s="660">
        <v>679.18700000000001</v>
      </c>
      <c r="H195" s="660">
        <v>760.20699999999999</v>
      </c>
      <c r="I195" s="660">
        <v>798.06089999999995</v>
      </c>
      <c r="J195" s="660">
        <v>981.19280000000003</v>
      </c>
      <c r="K195" s="668">
        <v>1319.6174000000001</v>
      </c>
      <c r="L195" s="660">
        <v>1635.0488</v>
      </c>
      <c r="M195" s="662">
        <v>625.00239999999997</v>
      </c>
      <c r="N195" s="662">
        <v>1198.7535</v>
      </c>
      <c r="O195" s="663">
        <v>902.52809999999999</v>
      </c>
    </row>
    <row r="196" spans="1:15" x14ac:dyDescent="0.2">
      <c r="A196" s="69" t="s">
        <v>218</v>
      </c>
      <c r="B196" s="362"/>
      <c r="C196" s="362"/>
      <c r="D196" s="362"/>
      <c r="E196" s="362"/>
      <c r="F196" s="362"/>
      <c r="G196" s="362"/>
      <c r="H196" s="362"/>
      <c r="I196" s="362"/>
      <c r="J196" s="362"/>
      <c r="K196" s="381"/>
      <c r="L196" s="362"/>
      <c r="M196" s="317"/>
      <c r="N196" s="317"/>
      <c r="O196" s="318"/>
    </row>
    <row r="197" spans="1:15" x14ac:dyDescent="0.2">
      <c r="A197" s="664" t="s">
        <v>221</v>
      </c>
      <c r="B197" s="665">
        <v>511.4853</v>
      </c>
      <c r="C197" s="665">
        <v>1094.2230999999999</v>
      </c>
      <c r="D197" s="665">
        <v>941.8288</v>
      </c>
      <c r="E197" s="665">
        <v>1089.1416999999999</v>
      </c>
      <c r="F197" s="665">
        <v>1021.1642000000001</v>
      </c>
      <c r="G197" s="665">
        <v>1013.4444</v>
      </c>
      <c r="H197" s="665">
        <v>1322.6374000000001</v>
      </c>
      <c r="I197" s="665">
        <v>1208.8255999999999</v>
      </c>
      <c r="J197" s="665">
        <v>1282.4809</v>
      </c>
      <c r="K197" s="847" t="s">
        <v>102</v>
      </c>
      <c r="L197" s="847" t="s">
        <v>102</v>
      </c>
      <c r="M197" s="666">
        <v>1068.1650999999999</v>
      </c>
      <c r="N197" s="666">
        <v>1221.8733</v>
      </c>
      <c r="O197" s="667">
        <v>1079.1031</v>
      </c>
    </row>
    <row r="198" spans="1:15" x14ac:dyDescent="0.2">
      <c r="A198" s="69" t="s">
        <v>222</v>
      </c>
      <c r="B198" s="316">
        <v>675.35929999999996</v>
      </c>
      <c r="C198" s="316">
        <v>648.90030000000002</v>
      </c>
      <c r="D198" s="316">
        <v>660.33320000000003</v>
      </c>
      <c r="E198" s="316">
        <v>656.35820000000001</v>
      </c>
      <c r="F198" s="316">
        <v>724.07129999999995</v>
      </c>
      <c r="G198" s="316">
        <v>648.48030000000006</v>
      </c>
      <c r="H198" s="316">
        <v>920.27369999999996</v>
      </c>
      <c r="I198" s="316">
        <v>1061.6980000000001</v>
      </c>
      <c r="J198" s="316">
        <v>770.44860000000006</v>
      </c>
      <c r="K198" s="320" t="s">
        <v>102</v>
      </c>
      <c r="L198" s="381">
        <v>1051.7329999999999</v>
      </c>
      <c r="M198" s="317">
        <v>714.35410000000002</v>
      </c>
      <c r="N198" s="317">
        <v>992.18629999999996</v>
      </c>
      <c r="O198" s="318">
        <v>773.93989999999997</v>
      </c>
    </row>
    <row r="199" spans="1:15" x14ac:dyDescent="0.2">
      <c r="A199" s="664" t="s">
        <v>565</v>
      </c>
      <c r="B199" s="665">
        <v>665.54880000000003</v>
      </c>
      <c r="C199" s="665">
        <v>795.64400000000001</v>
      </c>
      <c r="D199" s="665">
        <v>612.50419999999997</v>
      </c>
      <c r="E199" s="665">
        <v>579.2894</v>
      </c>
      <c r="F199" s="665">
        <v>743.32140000000004</v>
      </c>
      <c r="G199" s="665">
        <v>863.2885</v>
      </c>
      <c r="H199" s="665">
        <v>821.33150000000001</v>
      </c>
      <c r="I199" s="665">
        <v>926.63810000000001</v>
      </c>
      <c r="J199" s="665">
        <v>1141.2593999999999</v>
      </c>
      <c r="K199" s="661">
        <v>1563.6117999999999</v>
      </c>
      <c r="L199" s="847" t="s">
        <v>102</v>
      </c>
      <c r="M199" s="666">
        <v>764.74779999999998</v>
      </c>
      <c r="N199" s="666">
        <v>1098.1232</v>
      </c>
      <c r="O199" s="667">
        <v>902.21590000000003</v>
      </c>
    </row>
    <row r="200" spans="1:15" x14ac:dyDescent="0.2">
      <c r="A200" s="203" t="s">
        <v>390</v>
      </c>
      <c r="B200" s="377">
        <v>432.68770000000001</v>
      </c>
      <c r="C200" s="377">
        <v>428.85219999999998</v>
      </c>
      <c r="D200" s="377">
        <v>413.76679999999999</v>
      </c>
      <c r="E200" s="377">
        <v>499.67649999999998</v>
      </c>
      <c r="F200" s="377">
        <v>589.16750000000002</v>
      </c>
      <c r="G200" s="377">
        <v>626.43960000000004</v>
      </c>
      <c r="H200" s="377">
        <v>722.23030000000006</v>
      </c>
      <c r="I200" s="377">
        <v>755.60950000000003</v>
      </c>
      <c r="J200" s="377">
        <v>971.82169999999996</v>
      </c>
      <c r="K200" s="382">
        <v>1309.0934</v>
      </c>
      <c r="L200" s="377">
        <v>1653.2524000000001</v>
      </c>
      <c r="M200" s="383">
        <v>573.85900000000004</v>
      </c>
      <c r="N200" s="383">
        <v>1210.8747000000001</v>
      </c>
      <c r="O200" s="384">
        <v>906.34379999999999</v>
      </c>
    </row>
    <row r="201" spans="1:15" x14ac:dyDescent="0.2">
      <c r="A201" s="38" t="s">
        <v>796</v>
      </c>
      <c r="B201" s="385"/>
      <c r="C201" s="385"/>
      <c r="D201" s="385"/>
      <c r="E201" s="385"/>
      <c r="F201" s="385"/>
      <c r="G201" s="385"/>
      <c r="H201" s="385"/>
      <c r="I201" s="385"/>
      <c r="J201" s="385"/>
      <c r="K201" s="388"/>
      <c r="L201" s="385"/>
      <c r="M201" s="386"/>
      <c r="N201" s="386"/>
      <c r="O201" s="387"/>
    </row>
    <row r="202" spans="1:15" x14ac:dyDescent="0.2">
      <c r="A202" s="38" t="s">
        <v>797</v>
      </c>
      <c r="B202" s="48"/>
      <c r="C202" s="48"/>
      <c r="D202" s="48"/>
      <c r="E202" s="48"/>
      <c r="F202" s="48"/>
      <c r="G202" s="48"/>
      <c r="H202" s="48"/>
      <c r="I202" s="48"/>
      <c r="J202" s="48"/>
      <c r="K202" s="48"/>
      <c r="L202" s="48"/>
      <c r="M202" s="243"/>
      <c r="N202" s="243"/>
      <c r="O202" s="49"/>
    </row>
    <row r="203" spans="1:15" x14ac:dyDescent="0.2">
      <c r="A203" s="250" t="s">
        <v>450</v>
      </c>
      <c r="B203" s="48"/>
      <c r="C203" s="48"/>
      <c r="D203" s="48"/>
      <c r="E203" s="48"/>
      <c r="F203" s="48"/>
      <c r="G203" s="48"/>
      <c r="H203" s="48"/>
      <c r="I203" s="48"/>
      <c r="J203" s="48"/>
      <c r="K203" s="48"/>
      <c r="L203" s="48"/>
      <c r="M203" s="243"/>
      <c r="N203" s="243"/>
      <c r="O203" s="49"/>
    </row>
    <row r="204" spans="1:15" x14ac:dyDescent="0.2">
      <c r="A204" s="38" t="s">
        <v>324</v>
      </c>
    </row>
    <row r="205" spans="1:15" x14ac:dyDescent="0.2">
      <c r="A205" s="250" t="s">
        <v>325</v>
      </c>
      <c r="B205" s="48"/>
      <c r="C205" s="48"/>
      <c r="D205" s="48"/>
      <c r="E205" s="48"/>
      <c r="F205" s="48"/>
      <c r="G205" s="48"/>
      <c r="H205" s="48"/>
      <c r="I205" s="48"/>
      <c r="J205" s="48"/>
      <c r="K205" s="48"/>
      <c r="L205" s="48"/>
      <c r="M205" s="243"/>
      <c r="N205" s="243"/>
      <c r="O205" s="49"/>
    </row>
    <row r="206" spans="1:15" x14ac:dyDescent="0.2">
      <c r="A206" s="250" t="s">
        <v>451</v>
      </c>
      <c r="B206" s="48"/>
      <c r="C206" s="48"/>
      <c r="D206" s="48"/>
      <c r="E206" s="48"/>
      <c r="F206" s="48"/>
      <c r="G206" s="48"/>
      <c r="H206" s="48"/>
      <c r="I206" s="48"/>
      <c r="J206" s="48"/>
      <c r="K206" s="48"/>
      <c r="L206" s="48"/>
      <c r="M206" s="243"/>
      <c r="N206" s="243"/>
      <c r="O206" s="49"/>
    </row>
    <row r="207" spans="1:15" x14ac:dyDescent="0.2">
      <c r="A207" s="244" t="s">
        <v>798</v>
      </c>
      <c r="B207" s="3"/>
      <c r="C207" s="3"/>
      <c r="D207" s="3"/>
      <c r="G207" s="186"/>
      <c r="J207" s="186"/>
      <c r="M207"/>
      <c r="N207"/>
    </row>
    <row r="208" spans="1:15" x14ac:dyDescent="0.2">
      <c r="A208" s="9"/>
    </row>
    <row r="209" spans="1:15" ht="14.25" customHeight="1" x14ac:dyDescent="0.2">
      <c r="A209" s="995" t="s">
        <v>713</v>
      </c>
      <c r="B209" s="995"/>
      <c r="C209" s="995"/>
      <c r="D209" s="995"/>
      <c r="E209" s="995"/>
      <c r="F209" s="995"/>
      <c r="G209" s="995"/>
      <c r="H209" s="995"/>
      <c r="I209" s="995"/>
      <c r="J209" s="995"/>
      <c r="K209" s="995"/>
      <c r="L209" s="995"/>
      <c r="M209" s="995"/>
      <c r="N209" s="995"/>
      <c r="O209" s="995"/>
    </row>
    <row r="210" spans="1:15" x14ac:dyDescent="0.2">
      <c r="A210" s="995"/>
      <c r="B210" s="995"/>
      <c r="C210" s="995"/>
      <c r="D210" s="995"/>
      <c r="E210" s="995"/>
      <c r="F210" s="995"/>
      <c r="G210" s="995"/>
      <c r="H210" s="995"/>
      <c r="I210" s="995"/>
      <c r="J210" s="995"/>
      <c r="K210" s="995"/>
      <c r="L210" s="995"/>
      <c r="M210" s="995"/>
      <c r="N210" s="995"/>
      <c r="O210" s="995"/>
    </row>
    <row r="211" spans="1:15" ht="21.75" customHeight="1" x14ac:dyDescent="0.2">
      <c r="A211" s="995"/>
      <c r="B211" s="995"/>
      <c r="C211" s="995"/>
      <c r="D211" s="995"/>
      <c r="E211" s="995"/>
      <c r="F211" s="995"/>
      <c r="G211" s="995"/>
      <c r="H211" s="995"/>
      <c r="I211" s="995"/>
      <c r="J211" s="995"/>
      <c r="K211" s="995"/>
      <c r="L211" s="995"/>
      <c r="M211" s="995"/>
      <c r="N211" s="995"/>
      <c r="O211" s="995"/>
    </row>
    <row r="212" spans="1:15" x14ac:dyDescent="0.2">
      <c r="A212" s="304"/>
      <c r="B212" s="304"/>
      <c r="C212" s="304"/>
      <c r="D212" s="304"/>
      <c r="E212" s="304"/>
      <c r="F212" s="304"/>
      <c r="G212" s="307"/>
      <c r="H212" s="307"/>
      <c r="I212" s="307"/>
      <c r="J212" s="307"/>
      <c r="K212" s="307"/>
      <c r="L212" s="307"/>
      <c r="M212" s="307"/>
      <c r="N212" s="307"/>
      <c r="O212" s="307"/>
    </row>
    <row r="213" spans="1:15" x14ac:dyDescent="0.2">
      <c r="A213" s="1004" t="s">
        <v>17</v>
      </c>
      <c r="B213" s="1004"/>
      <c r="C213" s="1004"/>
      <c r="D213" s="1004"/>
      <c r="E213" s="1004"/>
      <c r="F213" s="1004"/>
      <c r="G213" s="307"/>
      <c r="H213" s="307"/>
      <c r="I213" s="307"/>
      <c r="J213" s="307"/>
      <c r="K213" s="307"/>
      <c r="L213" s="307"/>
      <c r="M213" s="307"/>
      <c r="N213" s="307"/>
      <c r="O213" s="307"/>
    </row>
    <row r="214" spans="1:15" x14ac:dyDescent="0.2">
      <c r="A214" s="304"/>
      <c r="B214" s="304"/>
      <c r="C214" s="304"/>
      <c r="D214" s="304"/>
      <c r="E214" s="304"/>
      <c r="F214" s="304"/>
      <c r="G214" s="307"/>
      <c r="H214" s="307"/>
      <c r="I214" s="307"/>
      <c r="J214" s="307"/>
      <c r="K214" s="307"/>
      <c r="L214" s="307"/>
      <c r="M214" s="307"/>
      <c r="N214" s="307"/>
      <c r="O214" s="307"/>
    </row>
    <row r="215" spans="1:15" ht="12.75" customHeight="1" x14ac:dyDescent="0.2">
      <c r="A215" s="997" t="s">
        <v>708</v>
      </c>
      <c r="B215" s="997"/>
      <c r="C215" s="997"/>
      <c r="D215" s="997"/>
      <c r="E215" s="997"/>
      <c r="F215" s="997"/>
      <c r="G215" s="997"/>
      <c r="H215" s="997"/>
      <c r="I215" s="997"/>
      <c r="J215" s="997"/>
      <c r="K215" s="997"/>
      <c r="L215" s="997"/>
      <c r="M215" s="997"/>
      <c r="N215" s="997"/>
      <c r="O215" s="997"/>
    </row>
    <row r="216" spans="1:15" ht="24.75" customHeight="1" x14ac:dyDescent="0.2">
      <c r="A216" s="997"/>
      <c r="B216" s="997"/>
      <c r="C216" s="997"/>
      <c r="D216" s="997"/>
      <c r="E216" s="997"/>
      <c r="F216" s="997"/>
      <c r="G216" s="997"/>
      <c r="H216" s="997"/>
      <c r="I216" s="997"/>
      <c r="J216" s="997"/>
      <c r="K216" s="997"/>
      <c r="L216" s="997"/>
      <c r="M216" s="997"/>
      <c r="N216" s="997"/>
      <c r="O216" s="997"/>
    </row>
    <row r="217" spans="1:15" x14ac:dyDescent="0.2">
      <c r="A217" s="304"/>
      <c r="B217" s="304"/>
      <c r="C217" s="304"/>
      <c r="D217" s="304"/>
      <c r="E217" s="304"/>
      <c r="F217" s="304"/>
      <c r="G217" s="307"/>
      <c r="H217" s="307"/>
      <c r="I217" s="307"/>
      <c r="J217" s="307"/>
      <c r="K217" s="307"/>
      <c r="L217" s="307"/>
      <c r="M217" s="307"/>
      <c r="N217" s="307"/>
      <c r="O217" s="307"/>
    </row>
    <row r="218" spans="1:15" ht="12.75" customHeight="1" x14ac:dyDescent="0.2">
      <c r="A218" s="997" t="s">
        <v>709</v>
      </c>
      <c r="B218" s="997"/>
      <c r="C218" s="997"/>
      <c r="D218" s="997"/>
      <c r="E218" s="997"/>
      <c r="F218" s="997"/>
      <c r="G218" s="997"/>
      <c r="H218" s="997"/>
      <c r="I218" s="997"/>
      <c r="J218" s="997"/>
      <c r="K218" s="997"/>
      <c r="L218" s="997"/>
      <c r="M218" s="997"/>
      <c r="N218" s="997"/>
      <c r="O218" s="997"/>
    </row>
    <row r="219" spans="1:15" x14ac:dyDescent="0.2">
      <c r="A219" s="997"/>
      <c r="B219" s="997"/>
      <c r="C219" s="997"/>
      <c r="D219" s="997"/>
      <c r="E219" s="997"/>
      <c r="F219" s="997"/>
      <c r="G219" s="997"/>
      <c r="H219" s="997"/>
      <c r="I219" s="997"/>
      <c r="J219" s="997"/>
      <c r="K219" s="997"/>
      <c r="L219" s="997"/>
      <c r="M219" s="997"/>
      <c r="N219" s="997"/>
      <c r="O219" s="997"/>
    </row>
    <row r="220" spans="1:15" x14ac:dyDescent="0.2">
      <c r="A220" s="997"/>
      <c r="B220" s="997"/>
      <c r="C220" s="997"/>
      <c r="D220" s="997"/>
      <c r="E220" s="997"/>
      <c r="F220" s="997"/>
      <c r="G220" s="997"/>
      <c r="H220" s="997"/>
      <c r="I220" s="997"/>
      <c r="J220" s="997"/>
      <c r="K220" s="997"/>
      <c r="L220" s="997"/>
      <c r="M220" s="997"/>
      <c r="N220" s="997"/>
      <c r="O220" s="997"/>
    </row>
    <row r="221" spans="1:15" x14ac:dyDescent="0.2">
      <c r="A221" s="304"/>
      <c r="B221" s="304"/>
      <c r="C221" s="304"/>
      <c r="D221" s="304"/>
      <c r="E221" s="304"/>
      <c r="F221" s="304"/>
      <c r="G221" s="307"/>
      <c r="H221" s="307"/>
      <c r="I221" s="307"/>
      <c r="J221" s="307"/>
      <c r="K221" s="307"/>
      <c r="L221" s="307"/>
      <c r="M221" s="307"/>
      <c r="N221" s="307"/>
      <c r="O221" s="307"/>
    </row>
    <row r="222" spans="1:15" ht="12.75" customHeight="1" x14ac:dyDescent="0.2">
      <c r="A222" s="997" t="s">
        <v>710</v>
      </c>
      <c r="B222" s="997"/>
      <c r="C222" s="997"/>
      <c r="D222" s="997"/>
      <c r="E222" s="997"/>
      <c r="F222" s="997"/>
      <c r="G222" s="997"/>
      <c r="H222" s="997"/>
      <c r="I222" s="997"/>
      <c r="J222" s="997"/>
      <c r="K222" s="997"/>
      <c r="L222" s="997"/>
      <c r="M222" s="997"/>
      <c r="N222" s="997"/>
      <c r="O222" s="997"/>
    </row>
    <row r="223" spans="1:15" x14ac:dyDescent="0.2">
      <c r="A223" s="997"/>
      <c r="B223" s="997"/>
      <c r="C223" s="997"/>
      <c r="D223" s="997"/>
      <c r="E223" s="997"/>
      <c r="F223" s="997"/>
      <c r="G223" s="997"/>
      <c r="H223" s="997"/>
      <c r="I223" s="997"/>
      <c r="J223" s="997"/>
      <c r="K223" s="997"/>
      <c r="L223" s="997"/>
      <c r="M223" s="997"/>
      <c r="N223" s="997"/>
      <c r="O223" s="997"/>
    </row>
    <row r="224" spans="1:15" x14ac:dyDescent="0.2">
      <c r="A224" s="997"/>
      <c r="B224" s="997"/>
      <c r="C224" s="997"/>
      <c r="D224" s="997"/>
      <c r="E224" s="997"/>
      <c r="F224" s="997"/>
      <c r="G224" s="997"/>
      <c r="H224" s="997"/>
      <c r="I224" s="997"/>
      <c r="J224" s="997"/>
      <c r="K224" s="997"/>
      <c r="L224" s="997"/>
      <c r="M224" s="997"/>
      <c r="N224" s="997"/>
      <c r="O224" s="997"/>
    </row>
    <row r="225" spans="1:15" x14ac:dyDescent="0.2">
      <c r="A225" s="997"/>
      <c r="B225" s="997"/>
      <c r="C225" s="997"/>
      <c r="D225" s="997"/>
      <c r="E225" s="997"/>
      <c r="F225" s="997"/>
      <c r="G225" s="997"/>
      <c r="H225" s="997"/>
      <c r="I225" s="997"/>
      <c r="J225" s="997"/>
      <c r="K225" s="997"/>
      <c r="L225" s="997"/>
      <c r="M225" s="997"/>
      <c r="N225" s="997"/>
      <c r="O225" s="997"/>
    </row>
    <row r="226" spans="1:15" x14ac:dyDescent="0.2">
      <c r="A226" s="304"/>
      <c r="B226" s="304"/>
      <c r="C226" s="304"/>
      <c r="D226" s="304"/>
      <c r="E226" s="304"/>
      <c r="F226" s="304"/>
      <c r="G226" s="307"/>
      <c r="H226" s="307"/>
      <c r="I226" s="307"/>
      <c r="J226" s="307"/>
      <c r="K226" s="307"/>
      <c r="L226" s="307"/>
      <c r="M226" s="307"/>
      <c r="N226" s="307"/>
      <c r="O226" s="307"/>
    </row>
    <row r="227" spans="1:15" ht="78.75" customHeight="1" x14ac:dyDescent="0.2">
      <c r="A227" s="995" t="s">
        <v>711</v>
      </c>
      <c r="B227" s="995"/>
      <c r="C227" s="995"/>
      <c r="D227" s="995"/>
      <c r="E227" s="995"/>
      <c r="F227" s="995"/>
      <c r="G227" s="995"/>
      <c r="H227" s="995"/>
      <c r="I227" s="995"/>
      <c r="J227" s="995"/>
      <c r="K227" s="995"/>
      <c r="L227" s="995"/>
      <c r="M227" s="995"/>
      <c r="N227" s="995"/>
      <c r="O227" s="995"/>
    </row>
    <row r="228" spans="1:15" ht="13.5" customHeight="1" x14ac:dyDescent="0.2">
      <c r="A228" s="937"/>
      <c r="B228" s="937"/>
      <c r="C228" s="937"/>
      <c r="D228" s="937"/>
      <c r="E228" s="937"/>
      <c r="F228" s="937"/>
      <c r="G228" s="307"/>
      <c r="H228" s="307"/>
      <c r="I228" s="307"/>
      <c r="J228" s="307"/>
      <c r="K228" s="307"/>
      <c r="L228" s="307"/>
      <c r="M228" s="307"/>
      <c r="N228" s="307"/>
      <c r="O228" s="307"/>
    </row>
    <row r="229" spans="1:15" ht="123" customHeight="1" x14ac:dyDescent="0.2">
      <c r="A229" s="995" t="s">
        <v>781</v>
      </c>
      <c r="B229" s="995"/>
      <c r="C229" s="995"/>
      <c r="D229" s="995"/>
      <c r="E229" s="995"/>
      <c r="F229" s="995"/>
      <c r="G229" s="995"/>
      <c r="H229" s="995"/>
      <c r="I229" s="995"/>
      <c r="J229" s="995"/>
      <c r="K229" s="995"/>
      <c r="L229" s="995"/>
      <c r="M229" s="995"/>
      <c r="N229" s="995"/>
      <c r="O229" s="995"/>
    </row>
    <row r="230" spans="1:15" x14ac:dyDescent="0.2">
      <c r="A230" s="304"/>
      <c r="B230" s="304"/>
      <c r="C230" s="304"/>
      <c r="D230" s="304"/>
      <c r="E230" s="304"/>
      <c r="F230" s="304"/>
      <c r="G230" s="307"/>
      <c r="H230" s="307"/>
      <c r="I230" s="307"/>
      <c r="J230" s="307"/>
      <c r="K230" s="307"/>
      <c r="L230" s="307"/>
      <c r="M230" s="307"/>
      <c r="N230" s="307"/>
      <c r="O230" s="307"/>
    </row>
    <row r="231" spans="1:15" ht="171" customHeight="1" x14ac:dyDescent="0.2">
      <c r="A231" s="995" t="s">
        <v>714</v>
      </c>
      <c r="B231" s="995"/>
      <c r="C231" s="995"/>
      <c r="D231" s="995"/>
      <c r="E231" s="995"/>
      <c r="F231" s="995"/>
      <c r="G231" s="995"/>
      <c r="H231" s="995"/>
      <c r="I231" s="995"/>
      <c r="J231" s="995"/>
      <c r="K231" s="995"/>
      <c r="L231" s="995"/>
      <c r="M231" s="995"/>
      <c r="N231" s="995"/>
      <c r="O231" s="995"/>
    </row>
    <row r="232" spans="1:15" x14ac:dyDescent="0.2">
      <c r="M232"/>
      <c r="N232"/>
    </row>
    <row r="234" spans="1:15" x14ac:dyDescent="0.2">
      <c r="A234" s="17"/>
    </row>
    <row r="235" spans="1:15" x14ac:dyDescent="0.2">
      <c r="A235" s="17"/>
    </row>
  </sheetData>
  <mergeCells count="8">
    <mergeCell ref="A209:O211"/>
    <mergeCell ref="A227:O227"/>
    <mergeCell ref="A231:O231"/>
    <mergeCell ref="A213:F213"/>
    <mergeCell ref="A222:O225"/>
    <mergeCell ref="A218:O220"/>
    <mergeCell ref="A215:O216"/>
    <mergeCell ref="A229:O229"/>
  </mergeCells>
  <phoneticPr fontId="2" type="noConversion"/>
  <printOptions horizontalCentered="1"/>
  <pageMargins left="0.59055118110236227" right="0.59055118110236227" top="0.78740157480314965" bottom="0.78740157480314965" header="0.39370078740157483" footer="0.39370078740157483"/>
  <pageSetup paperSize="9" scale="58" firstPageNumber="18" fitToHeight="0" orientation="landscape" useFirstPageNumber="1" r:id="rId1"/>
  <headerFooter alignWithMargins="0">
    <oddHeader>&amp;R&amp;12Les finances des communes en 2021</oddHeader>
    <oddFooter>&amp;L&amp;12Direction Générale des Collectivités Locales / DESL&amp;C&amp;P&amp;R&amp;12Mise en ligne : février 2023</oddFooter>
  </headerFooter>
  <rowBreaks count="3" manualBreakCount="3">
    <brk id="70" max="14" man="1"/>
    <brk id="139" max="14" man="1"/>
    <brk id="207"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FD183"/>
  <sheetViews>
    <sheetView zoomScale="85" zoomScaleNormal="85" zoomScalePageLayoutView="85" workbookViewId="0"/>
  </sheetViews>
  <sheetFormatPr baseColWidth="10" defaultRowHeight="12.75" x14ac:dyDescent="0.2"/>
  <cols>
    <col min="1" max="1" width="90.85546875" customWidth="1"/>
    <col min="13" max="15" width="13.7109375" customWidth="1"/>
    <col min="16" max="16" width="19.28515625" customWidth="1"/>
  </cols>
  <sheetData>
    <row r="1" spans="1:16" ht="21" x14ac:dyDescent="0.2">
      <c r="A1" s="47" t="s">
        <v>808</v>
      </c>
    </row>
    <row r="2" spans="1:16" ht="5.25" customHeight="1" x14ac:dyDescent="0.2">
      <c r="A2" s="47"/>
    </row>
    <row r="3" spans="1:16" ht="15" customHeight="1" thickBot="1" x14ac:dyDescent="0.25">
      <c r="P3" s="260" t="s">
        <v>216</v>
      </c>
    </row>
    <row r="4" spans="1:16" ht="18" customHeight="1" x14ac:dyDescent="0.2">
      <c r="A4" s="42"/>
      <c r="B4" s="43" t="s">
        <v>35</v>
      </c>
      <c r="C4" s="43" t="s">
        <v>124</v>
      </c>
      <c r="D4" s="43" t="s">
        <v>126</v>
      </c>
      <c r="E4" s="43" t="s">
        <v>36</v>
      </c>
      <c r="F4" s="43" t="s">
        <v>37</v>
      </c>
      <c r="G4" s="43" t="s">
        <v>38</v>
      </c>
      <c r="H4" s="43" t="s">
        <v>39</v>
      </c>
      <c r="I4" s="43" t="s">
        <v>128</v>
      </c>
      <c r="J4" s="43" t="s">
        <v>129</v>
      </c>
      <c r="K4" s="43" t="s">
        <v>130</v>
      </c>
      <c r="L4" s="253">
        <v>100000</v>
      </c>
      <c r="M4" s="251" t="s">
        <v>234</v>
      </c>
      <c r="N4" s="251" t="s">
        <v>232</v>
      </c>
      <c r="O4" s="258" t="s">
        <v>77</v>
      </c>
      <c r="P4" s="282" t="s">
        <v>223</v>
      </c>
    </row>
    <row r="5" spans="1:16" ht="18" customHeight="1" x14ac:dyDescent="0.2">
      <c r="A5" s="567" t="s">
        <v>81</v>
      </c>
      <c r="B5" s="44" t="s">
        <v>123</v>
      </c>
      <c r="C5" s="44" t="s">
        <v>40</v>
      </c>
      <c r="D5" s="44" t="s">
        <v>40</v>
      </c>
      <c r="E5" s="44" t="s">
        <v>40</v>
      </c>
      <c r="F5" s="44" t="s">
        <v>40</v>
      </c>
      <c r="G5" s="44" t="s">
        <v>40</v>
      </c>
      <c r="H5" s="44" t="s">
        <v>40</v>
      </c>
      <c r="I5" s="44" t="s">
        <v>40</v>
      </c>
      <c r="J5" s="44" t="s">
        <v>40</v>
      </c>
      <c r="K5" s="44" t="s">
        <v>40</v>
      </c>
      <c r="L5" s="44" t="s">
        <v>43</v>
      </c>
      <c r="M5" s="240" t="s">
        <v>233</v>
      </c>
      <c r="N5" s="240" t="s">
        <v>141</v>
      </c>
      <c r="O5" s="257" t="s">
        <v>140</v>
      </c>
      <c r="P5" s="283" t="s">
        <v>287</v>
      </c>
    </row>
    <row r="6" spans="1:16" ht="18" customHeight="1" thickBot="1" x14ac:dyDescent="0.25">
      <c r="A6" s="424" t="s">
        <v>216</v>
      </c>
      <c r="B6" s="45" t="s">
        <v>43</v>
      </c>
      <c r="C6" s="45" t="s">
        <v>125</v>
      </c>
      <c r="D6" s="45" t="s">
        <v>127</v>
      </c>
      <c r="E6" s="45" t="s">
        <v>44</v>
      </c>
      <c r="F6" s="45" t="s">
        <v>45</v>
      </c>
      <c r="G6" s="45" t="s">
        <v>46</v>
      </c>
      <c r="H6" s="45" t="s">
        <v>42</v>
      </c>
      <c r="I6" s="45" t="s">
        <v>131</v>
      </c>
      <c r="J6" s="45" t="s">
        <v>132</v>
      </c>
      <c r="K6" s="45" t="s">
        <v>133</v>
      </c>
      <c r="L6" s="45" t="s">
        <v>134</v>
      </c>
      <c r="M6" s="252" t="s">
        <v>141</v>
      </c>
      <c r="N6" s="252" t="s">
        <v>134</v>
      </c>
      <c r="O6" s="259" t="s">
        <v>41</v>
      </c>
      <c r="P6" s="284" t="s">
        <v>242</v>
      </c>
    </row>
    <row r="7" spans="1:16" ht="12.75" customHeight="1" x14ac:dyDescent="0.2">
      <c r="A7" s="228"/>
    </row>
    <row r="8" spans="1:16" s="466" customFormat="1" ht="17.25" customHeight="1" x14ac:dyDescent="0.25">
      <c r="A8" s="475" t="s">
        <v>163</v>
      </c>
      <c r="B8" s="467">
        <v>870.92936584100005</v>
      </c>
      <c r="C8" s="467">
        <v>837.01453141900004</v>
      </c>
      <c r="D8" s="467">
        <v>793.13713128799998</v>
      </c>
      <c r="E8" s="467">
        <v>789.08279556900004</v>
      </c>
      <c r="F8" s="467">
        <v>859.52385733899996</v>
      </c>
      <c r="G8" s="467">
        <v>916.39835071899995</v>
      </c>
      <c r="H8" s="467">
        <v>967.15009830899999</v>
      </c>
      <c r="I8" s="467">
        <v>1056.458788396</v>
      </c>
      <c r="J8" s="467">
        <v>1067.0980287499999</v>
      </c>
      <c r="K8" s="467">
        <v>1236.1808254949999</v>
      </c>
      <c r="L8" s="467" t="s">
        <v>102</v>
      </c>
      <c r="M8" s="480">
        <v>873.42948508999996</v>
      </c>
      <c r="N8" s="480">
        <v>1082.1231577200001</v>
      </c>
      <c r="O8" s="480">
        <v>938.377215449</v>
      </c>
      <c r="P8" s="467">
        <v>988.61250866399996</v>
      </c>
    </row>
    <row r="9" spans="1:16" s="466" customFormat="1" ht="17.25" customHeight="1" x14ac:dyDescent="0.2">
      <c r="A9" s="466" t="s">
        <v>164</v>
      </c>
      <c r="B9" s="468">
        <v>296.95469741699998</v>
      </c>
      <c r="C9" s="468">
        <v>284.510195603</v>
      </c>
      <c r="D9" s="468">
        <v>279.80909832200001</v>
      </c>
      <c r="E9" s="468">
        <v>249.57290276099999</v>
      </c>
      <c r="F9" s="468">
        <v>259.64919556500001</v>
      </c>
      <c r="G9" s="468">
        <v>268.56165959700002</v>
      </c>
      <c r="H9" s="468">
        <v>256.78109397200001</v>
      </c>
      <c r="I9" s="468">
        <v>257.27585527799999</v>
      </c>
      <c r="J9" s="468">
        <v>249.486270279</v>
      </c>
      <c r="K9" s="468">
        <v>220.118120809</v>
      </c>
      <c r="L9" s="468" t="s">
        <v>102</v>
      </c>
      <c r="M9" s="481">
        <v>259.39076677399999</v>
      </c>
      <c r="N9" s="481">
        <v>249.71122581399999</v>
      </c>
      <c r="O9" s="481">
        <v>256.378388831</v>
      </c>
      <c r="P9" s="468">
        <v>240.70570090999999</v>
      </c>
    </row>
    <row r="10" spans="1:16" s="466" customFormat="1" ht="17.25" customHeight="1" x14ac:dyDescent="0.2">
      <c r="A10" s="466" t="s">
        <v>165</v>
      </c>
      <c r="B10" s="468">
        <v>274.04808750699999</v>
      </c>
      <c r="C10" s="468">
        <v>293.92712741299999</v>
      </c>
      <c r="D10" s="468">
        <v>301.72266475599997</v>
      </c>
      <c r="E10" s="468">
        <v>335.91652083899999</v>
      </c>
      <c r="F10" s="468">
        <v>419.23483656799999</v>
      </c>
      <c r="G10" s="468">
        <v>478.389995876</v>
      </c>
      <c r="H10" s="468">
        <v>544.45920471099998</v>
      </c>
      <c r="I10" s="468">
        <v>609.08535778400005</v>
      </c>
      <c r="J10" s="468">
        <v>607.60820389499997</v>
      </c>
      <c r="K10" s="468">
        <v>738.92642503399998</v>
      </c>
      <c r="L10" s="468" t="s">
        <v>102</v>
      </c>
      <c r="M10" s="481">
        <v>429.61825965399998</v>
      </c>
      <c r="N10" s="481">
        <v>623.92436697699998</v>
      </c>
      <c r="O10" s="481">
        <v>490.08842392100001</v>
      </c>
      <c r="P10" s="468">
        <v>540.15203138699997</v>
      </c>
    </row>
    <row r="11" spans="1:16" s="466" customFormat="1" ht="17.25" customHeight="1" x14ac:dyDescent="0.2">
      <c r="A11" s="466" t="s">
        <v>166</v>
      </c>
      <c r="B11" s="468">
        <v>11.078510807000001</v>
      </c>
      <c r="C11" s="468">
        <v>30.260631281999999</v>
      </c>
      <c r="D11" s="468">
        <v>20.062188930000001</v>
      </c>
      <c r="E11" s="468">
        <v>22.613104386</v>
      </c>
      <c r="F11" s="468">
        <v>21.856833310999999</v>
      </c>
      <c r="G11" s="468">
        <v>23.482805171999999</v>
      </c>
      <c r="H11" s="468">
        <v>24.681471327000001</v>
      </c>
      <c r="I11" s="468">
        <v>26.175077299000002</v>
      </c>
      <c r="J11" s="468">
        <v>24.338751638000002</v>
      </c>
      <c r="K11" s="468">
        <v>39.752207773000002</v>
      </c>
      <c r="L11" s="468" t="s">
        <v>102</v>
      </c>
      <c r="M11" s="481">
        <v>23.027343591000001</v>
      </c>
      <c r="N11" s="481">
        <v>27.047228904000001</v>
      </c>
      <c r="O11" s="481">
        <v>24.278375422</v>
      </c>
      <c r="P11" s="468">
        <v>19.939488525000002</v>
      </c>
    </row>
    <row r="12" spans="1:16" s="466" customFormat="1" ht="17.25" customHeight="1" x14ac:dyDescent="0.2">
      <c r="A12" s="466" t="s">
        <v>167</v>
      </c>
      <c r="B12" s="468">
        <v>128.56149657399999</v>
      </c>
      <c r="C12" s="468">
        <v>104.39245299700001</v>
      </c>
      <c r="D12" s="468">
        <v>110.96779782900001</v>
      </c>
      <c r="E12" s="468">
        <v>105.174205637</v>
      </c>
      <c r="F12" s="468">
        <v>109.90646209800001</v>
      </c>
      <c r="G12" s="468">
        <v>98.341921729000006</v>
      </c>
      <c r="H12" s="468">
        <v>102.09443729100001</v>
      </c>
      <c r="I12" s="468">
        <v>115.97043934200001</v>
      </c>
      <c r="J12" s="468">
        <v>134.780708076</v>
      </c>
      <c r="K12" s="468">
        <v>145.165989658</v>
      </c>
      <c r="L12" s="468" t="s">
        <v>102</v>
      </c>
      <c r="M12" s="481">
        <v>104.59074592899999</v>
      </c>
      <c r="N12" s="481">
        <v>127.04119315299999</v>
      </c>
      <c r="O12" s="481">
        <v>111.57756816600001</v>
      </c>
      <c r="P12" s="468">
        <v>141.859703403</v>
      </c>
    </row>
    <row r="13" spans="1:16" s="466" customFormat="1" ht="17.25" customHeight="1" x14ac:dyDescent="0.2">
      <c r="A13" s="466" t="s">
        <v>168</v>
      </c>
      <c r="B13" s="468">
        <v>160.28657353700001</v>
      </c>
      <c r="C13" s="468">
        <v>123.924124123</v>
      </c>
      <c r="D13" s="468">
        <v>80.575381450999998</v>
      </c>
      <c r="E13" s="468">
        <v>75.806061947000003</v>
      </c>
      <c r="F13" s="468">
        <v>48.876529797000003</v>
      </c>
      <c r="G13" s="468">
        <v>47.621968344999999</v>
      </c>
      <c r="H13" s="468">
        <v>39.133891007999999</v>
      </c>
      <c r="I13" s="468">
        <v>47.952058692999998</v>
      </c>
      <c r="J13" s="468">
        <v>50.884094861999998</v>
      </c>
      <c r="K13" s="468">
        <v>92.218082219999999</v>
      </c>
      <c r="L13" s="468" t="s">
        <v>102</v>
      </c>
      <c r="M13" s="481">
        <v>56.802369142000003</v>
      </c>
      <c r="N13" s="481">
        <v>54.399142871000002</v>
      </c>
      <c r="O13" s="481">
        <v>56.054459108000003</v>
      </c>
      <c r="P13" s="468">
        <v>45.955584438999999</v>
      </c>
    </row>
    <row r="14" spans="1:16" s="466" customFormat="1" ht="17.25" customHeight="1" x14ac:dyDescent="0.25">
      <c r="A14" s="475" t="s">
        <v>169</v>
      </c>
      <c r="B14" s="467">
        <v>1181.36952873</v>
      </c>
      <c r="C14" s="467">
        <v>1106.2532283610001</v>
      </c>
      <c r="D14" s="467">
        <v>1021.0566133459999</v>
      </c>
      <c r="E14" s="467">
        <v>997.40505993800002</v>
      </c>
      <c r="F14" s="467">
        <v>1073.5787506700001</v>
      </c>
      <c r="G14" s="467">
        <v>1143.690911509</v>
      </c>
      <c r="H14" s="467">
        <v>1199.187731324</v>
      </c>
      <c r="I14" s="467">
        <v>1277.9105883699999</v>
      </c>
      <c r="J14" s="467">
        <v>1303.2167336110001</v>
      </c>
      <c r="K14" s="467">
        <v>1351.927211085</v>
      </c>
      <c r="L14" s="467" t="s">
        <v>102</v>
      </c>
      <c r="M14" s="480">
        <v>1094.6681593379999</v>
      </c>
      <c r="N14" s="480">
        <v>1296.934310804</v>
      </c>
      <c r="O14" s="480">
        <v>1157.615575522</v>
      </c>
      <c r="P14" s="467">
        <v>1173.6213611139999</v>
      </c>
    </row>
    <row r="15" spans="1:16" s="466" customFormat="1" ht="17.25" customHeight="1" x14ac:dyDescent="0.2">
      <c r="A15" s="466" t="s">
        <v>79</v>
      </c>
      <c r="B15" s="468">
        <v>499.74355297800003</v>
      </c>
      <c r="C15" s="468">
        <v>498.563053728</v>
      </c>
      <c r="D15" s="468">
        <v>499.636771684</v>
      </c>
      <c r="E15" s="468">
        <v>571.12947825000003</v>
      </c>
      <c r="F15" s="468">
        <v>686.69132714600005</v>
      </c>
      <c r="G15" s="468">
        <v>756.72466019499996</v>
      </c>
      <c r="H15" s="468">
        <v>835.57621207299997</v>
      </c>
      <c r="I15" s="468">
        <v>956.61578365599996</v>
      </c>
      <c r="J15" s="468">
        <v>964.52284355699999</v>
      </c>
      <c r="K15" s="468">
        <v>938.32235678699999</v>
      </c>
      <c r="L15" s="468" t="s">
        <v>102</v>
      </c>
      <c r="M15" s="481">
        <v>691.33231012700003</v>
      </c>
      <c r="N15" s="481">
        <v>957.63570673900006</v>
      </c>
      <c r="O15" s="481">
        <v>774.20881030400005</v>
      </c>
      <c r="P15" s="468">
        <v>781.27787073299999</v>
      </c>
    </row>
    <row r="16" spans="1:16" s="466" customFormat="1" ht="17.25" customHeight="1" x14ac:dyDescent="0.2">
      <c r="A16" s="466" t="s">
        <v>170</v>
      </c>
      <c r="B16" s="468">
        <v>396.76802899299997</v>
      </c>
      <c r="C16" s="468">
        <v>427.08319238600001</v>
      </c>
      <c r="D16" s="468">
        <v>430.08680713699999</v>
      </c>
      <c r="E16" s="468">
        <v>493.56104984299998</v>
      </c>
      <c r="F16" s="468">
        <v>587.32668298700003</v>
      </c>
      <c r="G16" s="468">
        <v>619.09555525899998</v>
      </c>
      <c r="H16" s="468">
        <v>669.91723124199996</v>
      </c>
      <c r="I16" s="468">
        <v>784.48737950500004</v>
      </c>
      <c r="J16" s="468">
        <v>801.15702749499997</v>
      </c>
      <c r="K16" s="468">
        <v>765.90086019499995</v>
      </c>
      <c r="L16" s="468" t="s">
        <v>102</v>
      </c>
      <c r="M16" s="481">
        <v>576.44937088899997</v>
      </c>
      <c r="N16" s="481">
        <v>789.01280865000001</v>
      </c>
      <c r="O16" s="481">
        <v>642.601414052</v>
      </c>
      <c r="P16" s="468">
        <v>662.95435838599997</v>
      </c>
    </row>
    <row r="17" spans="1:16" s="466" customFormat="1" ht="17.25" customHeight="1" x14ac:dyDescent="0.2">
      <c r="A17" s="466" t="s">
        <v>202</v>
      </c>
      <c r="B17" s="468">
        <v>166.48498207700001</v>
      </c>
      <c r="C17" s="468">
        <v>115.095553185</v>
      </c>
      <c r="D17" s="468">
        <v>85.375627010000002</v>
      </c>
      <c r="E17" s="468">
        <v>71.181590584999995</v>
      </c>
      <c r="F17" s="468">
        <v>81.841844922999996</v>
      </c>
      <c r="G17" s="468">
        <v>79.877347146000005</v>
      </c>
      <c r="H17" s="468">
        <v>84.218629777999993</v>
      </c>
      <c r="I17" s="468">
        <v>117.694839876</v>
      </c>
      <c r="J17" s="468">
        <v>71.537354950999998</v>
      </c>
      <c r="K17" s="468">
        <v>87.089820089</v>
      </c>
      <c r="L17" s="468" t="s">
        <v>102</v>
      </c>
      <c r="M17" s="481">
        <v>80.105229726000005</v>
      </c>
      <c r="N17" s="481">
        <v>95.407425559000004</v>
      </c>
      <c r="O17" s="481">
        <v>84.867438739999997</v>
      </c>
      <c r="P17" s="468">
        <v>153.259757299</v>
      </c>
    </row>
    <row r="18" spans="1:16" s="466" customFormat="1" ht="17.25" customHeight="1" x14ac:dyDescent="0.2">
      <c r="A18" s="466" t="s">
        <v>171</v>
      </c>
      <c r="B18" s="468">
        <v>102.975523985</v>
      </c>
      <c r="C18" s="468">
        <v>71.479861342000007</v>
      </c>
      <c r="D18" s="468">
        <v>69.549964548000005</v>
      </c>
      <c r="E18" s="468">
        <v>77.568428406999999</v>
      </c>
      <c r="F18" s="468">
        <v>99.364644158000004</v>
      </c>
      <c r="G18" s="468">
        <v>137.629104936</v>
      </c>
      <c r="H18" s="468">
        <v>165.65898083100001</v>
      </c>
      <c r="I18" s="468">
        <v>172.12840414999999</v>
      </c>
      <c r="J18" s="468">
        <v>163.36581606300001</v>
      </c>
      <c r="K18" s="468">
        <v>172.42149659200001</v>
      </c>
      <c r="L18" s="468" t="s">
        <v>102</v>
      </c>
      <c r="M18" s="481">
        <v>114.88293923800001</v>
      </c>
      <c r="N18" s="481">
        <v>168.62289808899999</v>
      </c>
      <c r="O18" s="481">
        <v>131.607396252</v>
      </c>
      <c r="P18" s="468">
        <v>118.323512347</v>
      </c>
    </row>
    <row r="19" spans="1:16" s="466" customFormat="1" ht="17.25" customHeight="1" x14ac:dyDescent="0.2">
      <c r="A19" s="466" t="s">
        <v>172</v>
      </c>
      <c r="B19" s="468">
        <v>358.07146810799998</v>
      </c>
      <c r="C19" s="468">
        <v>299.23766432899998</v>
      </c>
      <c r="D19" s="468">
        <v>255.02704603199999</v>
      </c>
      <c r="E19" s="468">
        <v>214.472198268</v>
      </c>
      <c r="F19" s="468">
        <v>200.01086773</v>
      </c>
      <c r="G19" s="468">
        <v>180.81628350299999</v>
      </c>
      <c r="H19" s="468">
        <v>158.57140421299999</v>
      </c>
      <c r="I19" s="468">
        <v>128.517691447</v>
      </c>
      <c r="J19" s="468">
        <v>147.52343983599999</v>
      </c>
      <c r="K19" s="468">
        <v>117.728561356</v>
      </c>
      <c r="L19" s="468" t="s">
        <v>102</v>
      </c>
      <c r="M19" s="481">
        <v>195.11376623000001</v>
      </c>
      <c r="N19" s="481">
        <v>134.913948256</v>
      </c>
      <c r="O19" s="481">
        <v>176.37893111899999</v>
      </c>
      <c r="P19" s="468">
        <v>206.09867954200001</v>
      </c>
    </row>
    <row r="20" spans="1:16" s="466" customFormat="1" ht="17.25" customHeight="1" x14ac:dyDescent="0.2">
      <c r="A20" s="466" t="s">
        <v>173</v>
      </c>
      <c r="B20" s="468">
        <v>238.78316974200001</v>
      </c>
      <c r="C20" s="468">
        <v>199.90913135400001</v>
      </c>
      <c r="D20" s="468">
        <v>181.88717571000001</v>
      </c>
      <c r="E20" s="468">
        <v>177.35454924499999</v>
      </c>
      <c r="F20" s="468">
        <v>166.656530825</v>
      </c>
      <c r="G20" s="468">
        <v>154.97292024199999</v>
      </c>
      <c r="H20" s="468">
        <v>134.01260534799999</v>
      </c>
      <c r="I20" s="468">
        <v>112.398184352</v>
      </c>
      <c r="J20" s="468">
        <v>128.672783302</v>
      </c>
      <c r="K20" s="468">
        <v>108.928698105</v>
      </c>
      <c r="L20" s="468" t="s">
        <v>102</v>
      </c>
      <c r="M20" s="481">
        <v>160.93967847499999</v>
      </c>
      <c r="N20" s="481">
        <v>118.56115167199999</v>
      </c>
      <c r="O20" s="481">
        <v>147.75102211999999</v>
      </c>
      <c r="P20" s="468">
        <v>162.72307568400001</v>
      </c>
    </row>
    <row r="21" spans="1:16" s="466" customFormat="1" ht="17.25" customHeight="1" x14ac:dyDescent="0.2">
      <c r="A21" s="466" t="s">
        <v>174</v>
      </c>
      <c r="B21" s="468">
        <v>41.495212441</v>
      </c>
      <c r="C21" s="468">
        <v>19.866432858</v>
      </c>
      <c r="D21" s="468">
        <v>9.5058719279999995</v>
      </c>
      <c r="E21" s="468">
        <v>3.4448749209999998</v>
      </c>
      <c r="F21" s="468">
        <v>2.9625802669999999</v>
      </c>
      <c r="G21" s="468">
        <v>1.942748068</v>
      </c>
      <c r="H21" s="468">
        <v>2.1877047799999998</v>
      </c>
      <c r="I21" s="468">
        <v>1.536151598</v>
      </c>
      <c r="J21" s="468">
        <v>2.8043583409999999</v>
      </c>
      <c r="K21" s="468">
        <v>5.3989914749999999</v>
      </c>
      <c r="L21" s="468" t="s">
        <v>102</v>
      </c>
      <c r="M21" s="481">
        <v>3.4484718669999999</v>
      </c>
      <c r="N21" s="481">
        <v>2.5077691930000001</v>
      </c>
      <c r="O21" s="481">
        <v>3.1557150109999998</v>
      </c>
      <c r="P21" s="468">
        <v>5.0905640539999997</v>
      </c>
    </row>
    <row r="22" spans="1:16" s="466" customFormat="1" ht="17.25" customHeight="1" x14ac:dyDescent="0.2">
      <c r="A22" s="690" t="s">
        <v>627</v>
      </c>
      <c r="B22" s="468">
        <v>77.793085925</v>
      </c>
      <c r="C22" s="468">
        <v>79.462100116000002</v>
      </c>
      <c r="D22" s="468">
        <v>63.633998394000002</v>
      </c>
      <c r="E22" s="468">
        <v>33.672774101999998</v>
      </c>
      <c r="F22" s="468">
        <v>30.391756638</v>
      </c>
      <c r="G22" s="468">
        <v>23.900615194</v>
      </c>
      <c r="H22" s="468">
        <v>22.371094083999999</v>
      </c>
      <c r="I22" s="468">
        <v>14.583355496999999</v>
      </c>
      <c r="J22" s="468">
        <v>16.046298193999998</v>
      </c>
      <c r="K22" s="468">
        <v>3.4008717759999998</v>
      </c>
      <c r="L22" s="468" t="s">
        <v>102</v>
      </c>
      <c r="M22" s="481">
        <v>30.725615888</v>
      </c>
      <c r="N22" s="481">
        <v>13.845027391</v>
      </c>
      <c r="O22" s="481">
        <v>25.472193989000001</v>
      </c>
      <c r="P22" s="468">
        <v>38.285039804</v>
      </c>
    </row>
    <row r="23" spans="1:16" s="466" customFormat="1" ht="17.25" customHeight="1" x14ac:dyDescent="0.2">
      <c r="A23" s="466" t="s">
        <v>175</v>
      </c>
      <c r="B23" s="468">
        <v>33.416607274999997</v>
      </c>
      <c r="C23" s="468">
        <v>35.898790585</v>
      </c>
      <c r="D23" s="468">
        <v>33.333338345000001</v>
      </c>
      <c r="E23" s="468">
        <v>36.563315277999997</v>
      </c>
      <c r="F23" s="468">
        <v>36.201649365999998</v>
      </c>
      <c r="G23" s="468">
        <v>38.916429383999997</v>
      </c>
      <c r="H23" s="468">
        <v>48.212772057999999</v>
      </c>
      <c r="I23" s="468">
        <v>50.112417403999999</v>
      </c>
      <c r="J23" s="468">
        <v>45.195693314000003</v>
      </c>
      <c r="K23" s="468">
        <v>51.597686459999998</v>
      </c>
      <c r="L23" s="468" t="s">
        <v>102</v>
      </c>
      <c r="M23" s="481">
        <v>39.595548342999997</v>
      </c>
      <c r="N23" s="481">
        <v>48.302485148999999</v>
      </c>
      <c r="O23" s="481">
        <v>42.305241342999999</v>
      </c>
      <c r="P23" s="468">
        <v>50.571960031000003</v>
      </c>
    </row>
    <row r="24" spans="1:16" s="466" customFormat="1" ht="17.25" customHeight="1" x14ac:dyDescent="0.2">
      <c r="A24" s="466" t="s">
        <v>176</v>
      </c>
      <c r="B24" s="468">
        <v>118.17967685799999</v>
      </c>
      <c r="C24" s="468">
        <v>98.538700738000003</v>
      </c>
      <c r="D24" s="468">
        <v>115.162238733</v>
      </c>
      <c r="E24" s="468">
        <v>88.153576770000001</v>
      </c>
      <c r="F24" s="468">
        <v>87.967057077999996</v>
      </c>
      <c r="G24" s="468">
        <v>99.799021108000005</v>
      </c>
      <c r="H24" s="468">
        <v>105.27123137</v>
      </c>
      <c r="I24" s="468">
        <v>97.278407345000005</v>
      </c>
      <c r="J24" s="468">
        <v>96.169390770000007</v>
      </c>
      <c r="K24" s="468">
        <v>146.31514536</v>
      </c>
      <c r="L24" s="468" t="s">
        <v>102</v>
      </c>
      <c r="M24" s="481">
        <v>96.213805468000004</v>
      </c>
      <c r="N24" s="481">
        <v>102.65993867</v>
      </c>
      <c r="O24" s="481">
        <v>98.219911909999993</v>
      </c>
      <c r="P24" s="468">
        <v>86.062742303999997</v>
      </c>
    </row>
    <row r="25" spans="1:16" s="466" customFormat="1" ht="17.25" customHeight="1" x14ac:dyDescent="0.2">
      <c r="A25" s="476" t="s">
        <v>177</v>
      </c>
      <c r="B25" s="469">
        <v>171.958223511</v>
      </c>
      <c r="C25" s="469">
        <v>174.01501898199999</v>
      </c>
      <c r="D25" s="469">
        <v>117.89721855099999</v>
      </c>
      <c r="E25" s="469">
        <v>87.086491371999998</v>
      </c>
      <c r="F25" s="469">
        <v>62.707849349999996</v>
      </c>
      <c r="G25" s="469">
        <v>67.434517318000005</v>
      </c>
      <c r="H25" s="469">
        <v>51.556111610999999</v>
      </c>
      <c r="I25" s="469">
        <v>45.386288518999997</v>
      </c>
      <c r="J25" s="469">
        <v>49.805366134000003</v>
      </c>
      <c r="K25" s="469">
        <v>97.963461123000002</v>
      </c>
      <c r="L25" s="469" t="s">
        <v>102</v>
      </c>
      <c r="M25" s="482">
        <v>72.412729169000002</v>
      </c>
      <c r="N25" s="482">
        <v>53.422231990999997</v>
      </c>
      <c r="O25" s="482">
        <v>66.502680845</v>
      </c>
      <c r="P25" s="469">
        <v>49.610108502999999</v>
      </c>
    </row>
    <row r="26" spans="1:16" s="466" customFormat="1" ht="17.25" customHeight="1" x14ac:dyDescent="0.25">
      <c r="A26" s="475" t="s">
        <v>178</v>
      </c>
      <c r="B26" s="467">
        <v>310.44016288900002</v>
      </c>
      <c r="C26" s="467">
        <v>269.238696941</v>
      </c>
      <c r="D26" s="467">
        <v>227.919482058</v>
      </c>
      <c r="E26" s="467">
        <v>208.32226436900001</v>
      </c>
      <c r="F26" s="467">
        <v>214.05489333099999</v>
      </c>
      <c r="G26" s="467">
        <v>227.292560791</v>
      </c>
      <c r="H26" s="467">
        <v>232.03763301500001</v>
      </c>
      <c r="I26" s="467">
        <v>221.45179997400001</v>
      </c>
      <c r="J26" s="467">
        <v>236.11870486199999</v>
      </c>
      <c r="K26" s="467">
        <v>115.74638559</v>
      </c>
      <c r="L26" s="467" t="s">
        <v>102</v>
      </c>
      <c r="M26" s="480">
        <v>221.23867424700001</v>
      </c>
      <c r="N26" s="480">
        <v>214.81115308400001</v>
      </c>
      <c r="O26" s="480">
        <v>219.238360073</v>
      </c>
      <c r="P26" s="467">
        <v>185.00885244899999</v>
      </c>
    </row>
    <row r="27" spans="1:16" s="466" customFormat="1" ht="17.25" customHeight="1" x14ac:dyDescent="0.25">
      <c r="A27" s="477" t="s">
        <v>179</v>
      </c>
      <c r="B27" s="470">
        <v>241.291934634</v>
      </c>
      <c r="C27" s="470">
        <v>118.38103189</v>
      </c>
      <c r="D27" s="470">
        <v>121.44782721599999</v>
      </c>
      <c r="E27" s="470">
        <v>113.717989823</v>
      </c>
      <c r="F27" s="470">
        <v>126.809016783</v>
      </c>
      <c r="G27" s="470">
        <v>130.68628489400001</v>
      </c>
      <c r="H27" s="470">
        <v>138.81021038399999</v>
      </c>
      <c r="I27" s="470">
        <v>117.556026647</v>
      </c>
      <c r="J27" s="470">
        <v>122.124184704</v>
      </c>
      <c r="K27" s="470">
        <v>-95.742581397999999</v>
      </c>
      <c r="L27" s="470" t="s">
        <v>102</v>
      </c>
      <c r="M27" s="483">
        <v>126.985205151</v>
      </c>
      <c r="N27" s="483">
        <v>94.044239551999993</v>
      </c>
      <c r="O27" s="483">
        <v>116.733620019</v>
      </c>
      <c r="P27" s="470">
        <v>95.854091879999999</v>
      </c>
    </row>
    <row r="28" spans="1:16" s="466" customFormat="1" ht="17.25" customHeight="1" x14ac:dyDescent="0.25">
      <c r="A28" s="475" t="s">
        <v>180</v>
      </c>
      <c r="B28" s="467">
        <v>529.27726726399999</v>
      </c>
      <c r="C28" s="467">
        <v>459.87167817599999</v>
      </c>
      <c r="D28" s="467">
        <v>406.32777651499998</v>
      </c>
      <c r="E28" s="467">
        <v>351.96687080599997</v>
      </c>
      <c r="F28" s="467">
        <v>367.306500943</v>
      </c>
      <c r="G28" s="467">
        <v>380.19250191399999</v>
      </c>
      <c r="H28" s="467">
        <v>321.81322031100001</v>
      </c>
      <c r="I28" s="467">
        <v>318.025154278</v>
      </c>
      <c r="J28" s="467">
        <v>349.09495181599999</v>
      </c>
      <c r="K28" s="467">
        <v>322.21114386400001</v>
      </c>
      <c r="L28" s="467" t="s">
        <v>102</v>
      </c>
      <c r="M28" s="480">
        <v>358.25743088799999</v>
      </c>
      <c r="N28" s="480">
        <v>331.07592931800002</v>
      </c>
      <c r="O28" s="480">
        <v>349.79825331699999</v>
      </c>
      <c r="P28" s="467">
        <v>315.07837195899998</v>
      </c>
    </row>
    <row r="29" spans="1:16" s="466" customFormat="1" ht="17.25" customHeight="1" x14ac:dyDescent="0.2">
      <c r="A29" s="466" t="s">
        <v>181</v>
      </c>
      <c r="B29" s="468">
        <v>502.847928835</v>
      </c>
      <c r="C29" s="468">
        <v>447.70494829699999</v>
      </c>
      <c r="D29" s="468">
        <v>380.73616327600001</v>
      </c>
      <c r="E29" s="468">
        <v>321.70197090200003</v>
      </c>
      <c r="F29" s="468">
        <v>344.06175260800001</v>
      </c>
      <c r="G29" s="468">
        <v>356.15194669200002</v>
      </c>
      <c r="H29" s="468">
        <v>295.56724953700001</v>
      </c>
      <c r="I29" s="468">
        <v>286.7099015</v>
      </c>
      <c r="J29" s="468">
        <v>316.03675124</v>
      </c>
      <c r="K29" s="468">
        <v>225.464195722</v>
      </c>
      <c r="L29" s="468" t="s">
        <v>102</v>
      </c>
      <c r="M29" s="481">
        <v>332.19210629200001</v>
      </c>
      <c r="N29" s="481">
        <v>291.27779301999999</v>
      </c>
      <c r="O29" s="481">
        <v>319.45912903999999</v>
      </c>
      <c r="P29" s="468">
        <v>279.02030722900003</v>
      </c>
    </row>
    <row r="30" spans="1:16" s="466" customFormat="1" ht="17.25" customHeight="1" x14ac:dyDescent="0.2">
      <c r="A30" s="466" t="s">
        <v>182</v>
      </c>
      <c r="B30" s="468">
        <v>15.969733789999999</v>
      </c>
      <c r="C30" s="468">
        <v>6.2251843950000003</v>
      </c>
      <c r="D30" s="468">
        <v>12.983319123999999</v>
      </c>
      <c r="E30" s="468">
        <v>17.923829619999999</v>
      </c>
      <c r="F30" s="468">
        <v>13.082202925000001</v>
      </c>
      <c r="G30" s="468">
        <v>15.237362041000001</v>
      </c>
      <c r="H30" s="468">
        <v>14.359367804</v>
      </c>
      <c r="I30" s="468">
        <v>22.677526318000002</v>
      </c>
      <c r="J30" s="468">
        <v>22.677528914</v>
      </c>
      <c r="K30" s="468">
        <v>39.497351082000002</v>
      </c>
      <c r="L30" s="468" t="s">
        <v>102</v>
      </c>
      <c r="M30" s="481">
        <v>15.052448213</v>
      </c>
      <c r="N30" s="481">
        <v>24.677109303000002</v>
      </c>
      <c r="O30" s="481">
        <v>18.047746946</v>
      </c>
      <c r="P30" s="468">
        <v>22.706370210999999</v>
      </c>
    </row>
    <row r="31" spans="1:16" s="466" customFormat="1" ht="17.25" customHeight="1" x14ac:dyDescent="0.2">
      <c r="A31" s="466" t="s">
        <v>183</v>
      </c>
      <c r="B31" s="468">
        <v>10.459604639</v>
      </c>
      <c r="C31" s="468">
        <v>5.9415454839999997</v>
      </c>
      <c r="D31" s="468">
        <v>12.608294115</v>
      </c>
      <c r="E31" s="468">
        <v>12.341070284000001</v>
      </c>
      <c r="F31" s="468">
        <v>10.16254541</v>
      </c>
      <c r="G31" s="468">
        <v>8.8031931809999993</v>
      </c>
      <c r="H31" s="468">
        <v>11.88660297</v>
      </c>
      <c r="I31" s="468">
        <v>8.6377264599999997</v>
      </c>
      <c r="J31" s="468">
        <v>10.380671660999999</v>
      </c>
      <c r="K31" s="468">
        <v>57.249597059999999</v>
      </c>
      <c r="L31" s="468" t="s">
        <v>102</v>
      </c>
      <c r="M31" s="481">
        <v>11.012876383</v>
      </c>
      <c r="N31" s="481">
        <v>15.121026994999999</v>
      </c>
      <c r="O31" s="481">
        <v>12.291377331</v>
      </c>
      <c r="P31" s="468">
        <v>13.351694520000001</v>
      </c>
    </row>
    <row r="32" spans="1:16" s="466" customFormat="1" ht="17.25" customHeight="1" x14ac:dyDescent="0.25">
      <c r="A32" s="475" t="s">
        <v>184</v>
      </c>
      <c r="B32" s="467">
        <v>309.57407801800002</v>
      </c>
      <c r="C32" s="467">
        <v>277.34348380199998</v>
      </c>
      <c r="D32" s="467">
        <v>259.999567399</v>
      </c>
      <c r="E32" s="467">
        <v>203.72500992900001</v>
      </c>
      <c r="F32" s="467">
        <v>201.65097228100001</v>
      </c>
      <c r="G32" s="467">
        <v>186.63321011900001</v>
      </c>
      <c r="H32" s="467">
        <v>169.32861185499999</v>
      </c>
      <c r="I32" s="467">
        <v>171.416135594</v>
      </c>
      <c r="J32" s="467">
        <v>157.50794203800001</v>
      </c>
      <c r="K32" s="467">
        <v>353.04914219800003</v>
      </c>
      <c r="L32" s="467" t="s">
        <v>102</v>
      </c>
      <c r="M32" s="480">
        <v>196.02801561199999</v>
      </c>
      <c r="N32" s="480">
        <v>187.38978272400001</v>
      </c>
      <c r="O32" s="480">
        <v>193.339704015</v>
      </c>
      <c r="P32" s="467">
        <v>157.28597563599999</v>
      </c>
    </row>
    <row r="33" spans="1:16" s="466" customFormat="1" ht="17.25" customHeight="1" x14ac:dyDescent="0.2">
      <c r="A33" s="466" t="s">
        <v>185</v>
      </c>
      <c r="B33" s="468">
        <v>71.977181865999995</v>
      </c>
      <c r="C33" s="468">
        <v>61.741561031000003</v>
      </c>
      <c r="D33" s="468">
        <v>50.899658721000002</v>
      </c>
      <c r="E33" s="468">
        <v>45.727168763999998</v>
      </c>
      <c r="F33" s="468">
        <v>50.460938099000003</v>
      </c>
      <c r="G33" s="468">
        <v>51.428431603999996</v>
      </c>
      <c r="H33" s="468">
        <v>51.233640491999999</v>
      </c>
      <c r="I33" s="468">
        <v>42.312987671000002</v>
      </c>
      <c r="J33" s="468">
        <v>45.400786715000002</v>
      </c>
      <c r="K33" s="468">
        <v>38.119450438999998</v>
      </c>
      <c r="L33" s="468" t="s">
        <v>102</v>
      </c>
      <c r="M33" s="481">
        <v>49.788242414999999</v>
      </c>
      <c r="N33" s="481">
        <v>43.062013551</v>
      </c>
      <c r="O33" s="481">
        <v>47.694967171000002</v>
      </c>
      <c r="P33" s="468">
        <v>41.144558357000001</v>
      </c>
    </row>
    <row r="34" spans="1:16" s="466" customFormat="1" ht="17.25" customHeight="1" x14ac:dyDescent="0.2">
      <c r="A34" s="466" t="s">
        <v>186</v>
      </c>
      <c r="B34" s="468">
        <v>211.60150026400001</v>
      </c>
      <c r="C34" s="468">
        <v>172.78449002100001</v>
      </c>
      <c r="D34" s="468">
        <v>143.72442091400001</v>
      </c>
      <c r="E34" s="468">
        <v>111.49596568</v>
      </c>
      <c r="F34" s="468">
        <v>114.865506072</v>
      </c>
      <c r="G34" s="468">
        <v>89.585746598</v>
      </c>
      <c r="H34" s="468">
        <v>88.879128127000001</v>
      </c>
      <c r="I34" s="468">
        <v>76.649059596000001</v>
      </c>
      <c r="J34" s="468">
        <v>64.875251609000003</v>
      </c>
      <c r="K34" s="468">
        <v>74.039268305999997</v>
      </c>
      <c r="L34" s="468" t="s">
        <v>102</v>
      </c>
      <c r="M34" s="481">
        <v>105.530811273</v>
      </c>
      <c r="N34" s="481">
        <v>71.581828043000002</v>
      </c>
      <c r="O34" s="481">
        <v>94.965520140999999</v>
      </c>
      <c r="P34" s="468">
        <v>82.721547866999998</v>
      </c>
    </row>
    <row r="35" spans="1:16" s="466" customFormat="1" ht="17.25" customHeight="1" x14ac:dyDescent="0.2">
      <c r="A35" s="476" t="s">
        <v>187</v>
      </c>
      <c r="B35" s="469">
        <v>25.995395888000001</v>
      </c>
      <c r="C35" s="469">
        <v>42.817432750000002</v>
      </c>
      <c r="D35" s="469">
        <v>65.375487765000003</v>
      </c>
      <c r="E35" s="469">
        <v>46.501875484999999</v>
      </c>
      <c r="F35" s="469">
        <v>36.324528110000003</v>
      </c>
      <c r="G35" s="469">
        <v>45.619031915999997</v>
      </c>
      <c r="H35" s="469">
        <v>29.215843237000001</v>
      </c>
      <c r="I35" s="469">
        <v>52.454088325999997</v>
      </c>
      <c r="J35" s="469">
        <v>47.231903715000001</v>
      </c>
      <c r="K35" s="469">
        <v>240.89042345199999</v>
      </c>
      <c r="L35" s="469" t="s">
        <v>102</v>
      </c>
      <c r="M35" s="482">
        <v>40.708961924</v>
      </c>
      <c r="N35" s="482">
        <v>72.745941130000006</v>
      </c>
      <c r="O35" s="482">
        <v>50.679216703999998</v>
      </c>
      <c r="P35" s="469">
        <v>33.419869411999997</v>
      </c>
    </row>
    <row r="36" spans="1:16" s="466" customFormat="1" ht="17.25" customHeight="1" x14ac:dyDescent="0.25">
      <c r="A36" s="478" t="s">
        <v>188</v>
      </c>
      <c r="B36" s="467">
        <v>1400.206633105</v>
      </c>
      <c r="C36" s="467">
        <v>1296.8862095960001</v>
      </c>
      <c r="D36" s="467">
        <v>1199.464907803</v>
      </c>
      <c r="E36" s="467">
        <v>1141.049666375</v>
      </c>
      <c r="F36" s="467">
        <v>1226.8303582819999</v>
      </c>
      <c r="G36" s="467">
        <v>1296.5908526329999</v>
      </c>
      <c r="H36" s="467">
        <v>1288.9633186200001</v>
      </c>
      <c r="I36" s="467">
        <v>1374.483942674</v>
      </c>
      <c r="J36" s="467">
        <v>1416.192980565</v>
      </c>
      <c r="K36" s="467">
        <v>1558.3919693600001</v>
      </c>
      <c r="L36" s="467" t="s">
        <v>102</v>
      </c>
      <c r="M36" s="480">
        <v>1231.6869159779999</v>
      </c>
      <c r="N36" s="480">
        <v>1413.199087038</v>
      </c>
      <c r="O36" s="480">
        <v>1288.175468766</v>
      </c>
      <c r="P36" s="467">
        <v>1303.6908806240001</v>
      </c>
    </row>
    <row r="37" spans="1:16" s="466" customFormat="1" ht="17.25" customHeight="1" x14ac:dyDescent="0.25">
      <c r="A37" s="478" t="s">
        <v>189</v>
      </c>
      <c r="B37" s="467">
        <v>1490.9436067470001</v>
      </c>
      <c r="C37" s="467">
        <v>1383.5967121629999</v>
      </c>
      <c r="D37" s="467">
        <v>1281.0561807460001</v>
      </c>
      <c r="E37" s="467">
        <v>1201.130069867</v>
      </c>
      <c r="F37" s="467">
        <v>1275.22972295</v>
      </c>
      <c r="G37" s="467">
        <v>1330.3241216280001</v>
      </c>
      <c r="H37" s="467">
        <v>1368.5163431789999</v>
      </c>
      <c r="I37" s="467">
        <v>1449.3267239639999</v>
      </c>
      <c r="J37" s="467">
        <v>1460.7246756500001</v>
      </c>
      <c r="K37" s="467">
        <v>1704.976353283</v>
      </c>
      <c r="L37" s="467" t="s">
        <v>102</v>
      </c>
      <c r="M37" s="480">
        <v>1290.6961749500001</v>
      </c>
      <c r="N37" s="480">
        <v>1484.324093528</v>
      </c>
      <c r="O37" s="480">
        <v>1350.955279537</v>
      </c>
      <c r="P37" s="467">
        <v>1330.90733675</v>
      </c>
    </row>
    <row r="38" spans="1:16" s="466" customFormat="1" ht="17.25" customHeight="1" x14ac:dyDescent="0.25">
      <c r="A38" s="477" t="s">
        <v>190</v>
      </c>
      <c r="B38" s="470">
        <v>90.736973642999999</v>
      </c>
      <c r="C38" s="470">
        <v>86.710502567000006</v>
      </c>
      <c r="D38" s="470">
        <v>81.591272942000003</v>
      </c>
      <c r="E38" s="470">
        <v>60.080403492000002</v>
      </c>
      <c r="F38" s="470">
        <v>48.399364667999997</v>
      </c>
      <c r="G38" s="470">
        <v>33.733268995000003</v>
      </c>
      <c r="H38" s="470">
        <v>79.553024559999997</v>
      </c>
      <c r="I38" s="470">
        <v>74.842781289000001</v>
      </c>
      <c r="J38" s="470">
        <v>44.531695083999999</v>
      </c>
      <c r="K38" s="470">
        <v>146.58438392299999</v>
      </c>
      <c r="L38" s="470" t="s">
        <v>102</v>
      </c>
      <c r="M38" s="483">
        <v>59.009258971999998</v>
      </c>
      <c r="N38" s="483">
        <v>71.125006490000004</v>
      </c>
      <c r="O38" s="483">
        <v>62.779810771000001</v>
      </c>
      <c r="P38" s="470">
        <v>27.216456126000001</v>
      </c>
    </row>
    <row r="39" spans="1:16" s="466" customFormat="1" ht="17.25" customHeight="1" x14ac:dyDescent="0.2">
      <c r="A39" s="466" t="s">
        <v>191</v>
      </c>
      <c r="B39" s="468">
        <v>69.148228255000006</v>
      </c>
      <c r="C39" s="468">
        <v>150.85766505199999</v>
      </c>
      <c r="D39" s="468">
        <v>106.47165484200001</v>
      </c>
      <c r="E39" s="468">
        <v>94.604274544999996</v>
      </c>
      <c r="F39" s="468">
        <v>87.245876547999998</v>
      </c>
      <c r="G39" s="468">
        <v>96.606275896</v>
      </c>
      <c r="H39" s="468">
        <v>93.227422630999996</v>
      </c>
      <c r="I39" s="468">
        <v>103.895773326</v>
      </c>
      <c r="J39" s="468">
        <v>113.994520158</v>
      </c>
      <c r="K39" s="468">
        <v>211.48896698799999</v>
      </c>
      <c r="L39" s="468" t="s">
        <v>102</v>
      </c>
      <c r="M39" s="481">
        <v>94.253469096000003</v>
      </c>
      <c r="N39" s="481">
        <v>120.766913532</v>
      </c>
      <c r="O39" s="481">
        <v>102.504740054</v>
      </c>
      <c r="P39" s="468">
        <v>89.154760569000004</v>
      </c>
    </row>
    <row r="40" spans="1:16" s="466" customFormat="1" ht="17.25" customHeight="1" x14ac:dyDescent="0.2">
      <c r="A40" s="466" t="s">
        <v>192</v>
      </c>
      <c r="B40" s="468">
        <v>97.063565103000002</v>
      </c>
      <c r="C40" s="468">
        <v>106.757788886</v>
      </c>
      <c r="D40" s="468">
        <v>91.942496422999994</v>
      </c>
      <c r="E40" s="468">
        <v>73.711072626000004</v>
      </c>
      <c r="F40" s="468">
        <v>88.063454114999999</v>
      </c>
      <c r="G40" s="468">
        <v>108.38746421</v>
      </c>
      <c r="H40" s="468">
        <v>64.221594940000003</v>
      </c>
      <c r="I40" s="468">
        <v>93.164946639999997</v>
      </c>
      <c r="J40" s="468">
        <v>134.28348724099999</v>
      </c>
      <c r="K40" s="468">
        <v>79.283280271999999</v>
      </c>
      <c r="L40" s="468" t="s">
        <v>102</v>
      </c>
      <c r="M40" s="481">
        <v>82.513135492000004</v>
      </c>
      <c r="N40" s="481">
        <v>108.12778948899999</v>
      </c>
      <c r="O40" s="481">
        <v>90.484693133999997</v>
      </c>
      <c r="P40" s="468">
        <v>90.432257160999995</v>
      </c>
    </row>
    <row r="41" spans="1:16" s="466" customFormat="1" ht="17.25" customHeight="1" x14ac:dyDescent="0.2">
      <c r="A41" s="476" t="s">
        <v>193</v>
      </c>
      <c r="B41" s="469">
        <v>27.915336847999999</v>
      </c>
      <c r="C41" s="469">
        <v>-44.099876166000001</v>
      </c>
      <c r="D41" s="469">
        <v>-14.529158419</v>
      </c>
      <c r="E41" s="469">
        <v>-20.893201918999999</v>
      </c>
      <c r="F41" s="469">
        <v>0.81757756599999998</v>
      </c>
      <c r="G41" s="469">
        <v>11.781188314</v>
      </c>
      <c r="H41" s="469">
        <v>-29.005827691</v>
      </c>
      <c r="I41" s="469">
        <v>-10.730826687</v>
      </c>
      <c r="J41" s="469">
        <v>20.288967082999999</v>
      </c>
      <c r="K41" s="469">
        <v>-132.205686716</v>
      </c>
      <c r="L41" s="469" t="s">
        <v>102</v>
      </c>
      <c r="M41" s="482">
        <v>-11.740333604</v>
      </c>
      <c r="N41" s="482">
        <v>-12.639124043000001</v>
      </c>
      <c r="O41" s="482">
        <v>-12.020046919</v>
      </c>
      <c r="P41" s="469">
        <v>1.2774965920000001</v>
      </c>
    </row>
    <row r="42" spans="1:16" s="466" customFormat="1" ht="17.25" customHeight="1" x14ac:dyDescent="0.25">
      <c r="A42" s="478" t="s">
        <v>194</v>
      </c>
      <c r="B42" s="467">
        <v>1469.3548613600001</v>
      </c>
      <c r="C42" s="467">
        <v>1447.743874647</v>
      </c>
      <c r="D42" s="467">
        <v>1305.9365626450001</v>
      </c>
      <c r="E42" s="467">
        <v>1235.65394092</v>
      </c>
      <c r="F42" s="467">
        <v>1314.076234831</v>
      </c>
      <c r="G42" s="467">
        <v>1393.1971285290001</v>
      </c>
      <c r="H42" s="467">
        <v>1382.190741251</v>
      </c>
      <c r="I42" s="467">
        <v>1478.3797159999999</v>
      </c>
      <c r="J42" s="467">
        <v>1530.1875007230001</v>
      </c>
      <c r="K42" s="467">
        <v>1769.880936348</v>
      </c>
      <c r="L42" s="467" t="s">
        <v>102</v>
      </c>
      <c r="M42" s="480">
        <v>1325.940385074</v>
      </c>
      <c r="N42" s="480">
        <v>1533.96600057</v>
      </c>
      <c r="O42" s="480">
        <v>1390.68020882</v>
      </c>
      <c r="P42" s="467">
        <v>1392.8456411929999</v>
      </c>
    </row>
    <row r="43" spans="1:16" s="466" customFormat="1" ht="17.25" customHeight="1" x14ac:dyDescent="0.25">
      <c r="A43" s="478" t="s">
        <v>195</v>
      </c>
      <c r="B43" s="467">
        <v>1588.0071718500001</v>
      </c>
      <c r="C43" s="467">
        <v>1490.354501049</v>
      </c>
      <c r="D43" s="467">
        <v>1372.9986771680001</v>
      </c>
      <c r="E43" s="467">
        <v>1274.841142493</v>
      </c>
      <c r="F43" s="467">
        <v>1363.293177065</v>
      </c>
      <c r="G43" s="467">
        <v>1438.711585838</v>
      </c>
      <c r="H43" s="467">
        <v>1432.7379381200001</v>
      </c>
      <c r="I43" s="467">
        <v>1542.4916706030001</v>
      </c>
      <c r="J43" s="467">
        <v>1595.008162891</v>
      </c>
      <c r="K43" s="467">
        <v>1784.2596335549999</v>
      </c>
      <c r="L43" s="467" t="s">
        <v>102</v>
      </c>
      <c r="M43" s="480">
        <v>1373.2093104420001</v>
      </c>
      <c r="N43" s="480">
        <v>1592.451883017</v>
      </c>
      <c r="O43" s="480">
        <v>1441.4399726710001</v>
      </c>
      <c r="P43" s="467">
        <v>1421.3395939110001</v>
      </c>
    </row>
    <row r="44" spans="1:16" s="466" customFormat="1" ht="17.25" customHeight="1" x14ac:dyDescent="0.2">
      <c r="A44" s="476" t="s">
        <v>196</v>
      </c>
      <c r="B44" s="469">
        <v>118.65231049</v>
      </c>
      <c r="C44" s="469">
        <v>42.610626400999998</v>
      </c>
      <c r="D44" s="469">
        <v>67.062114523000005</v>
      </c>
      <c r="E44" s="469">
        <v>39.187201573000003</v>
      </c>
      <c r="F44" s="469">
        <v>49.216942234000001</v>
      </c>
      <c r="G44" s="469">
        <v>45.514457309000001</v>
      </c>
      <c r="H44" s="469">
        <v>50.547196868999997</v>
      </c>
      <c r="I44" s="469">
        <v>64.111954603000001</v>
      </c>
      <c r="J44" s="469">
        <v>64.820662167999998</v>
      </c>
      <c r="K44" s="469">
        <v>14.378697207</v>
      </c>
      <c r="L44" s="469" t="s">
        <v>102</v>
      </c>
      <c r="M44" s="482">
        <v>47.268925367999998</v>
      </c>
      <c r="N44" s="482">
        <v>58.485882447000002</v>
      </c>
      <c r="O44" s="482">
        <v>50.759763851999999</v>
      </c>
      <c r="P44" s="469">
        <v>28.493952717999999</v>
      </c>
    </row>
    <row r="45" spans="1:16" s="475" customFormat="1" ht="17.25" customHeight="1" x14ac:dyDescent="0.25">
      <c r="A45" s="479" t="s">
        <v>286</v>
      </c>
      <c r="B45" s="470">
        <v>516.415023722</v>
      </c>
      <c r="C45" s="470">
        <v>1064.292863186</v>
      </c>
      <c r="D45" s="470">
        <v>884.92258552299995</v>
      </c>
      <c r="E45" s="470">
        <v>882.11302911899998</v>
      </c>
      <c r="F45" s="470">
        <v>849.27524526699995</v>
      </c>
      <c r="G45" s="470">
        <v>902.76979784000002</v>
      </c>
      <c r="H45" s="470">
        <v>908.335826591</v>
      </c>
      <c r="I45" s="470">
        <v>959.62785433900001</v>
      </c>
      <c r="J45" s="470">
        <v>1145.4563266489999</v>
      </c>
      <c r="K45" s="470">
        <v>1563.6117967990001</v>
      </c>
      <c r="L45" s="470" t="s">
        <v>102</v>
      </c>
      <c r="M45" s="483">
        <v>886.03790809500003</v>
      </c>
      <c r="N45" s="483">
        <v>1106.511245633</v>
      </c>
      <c r="O45" s="483">
        <v>954.65159770599996</v>
      </c>
      <c r="P45" s="470">
        <v>902.52811152499999</v>
      </c>
    </row>
    <row r="46" spans="1:16" s="466" customFormat="1" ht="17.25" customHeight="1" x14ac:dyDescent="0.25">
      <c r="A46" s="475" t="s">
        <v>197</v>
      </c>
      <c r="B46" s="468"/>
      <c r="C46" s="468"/>
      <c r="D46" s="468"/>
      <c r="E46" s="468"/>
      <c r="F46" s="468"/>
      <c r="G46" s="468"/>
      <c r="H46" s="468"/>
      <c r="I46" s="468"/>
      <c r="J46" s="468"/>
      <c r="K46" s="468"/>
      <c r="L46" s="468"/>
      <c r="M46" s="484"/>
      <c r="N46" s="484"/>
      <c r="O46" s="484"/>
      <c r="P46" s="471"/>
    </row>
    <row r="47" spans="1:16" s="466" customFormat="1" ht="17.25" customHeight="1" x14ac:dyDescent="0.25">
      <c r="A47" s="466" t="s">
        <v>464</v>
      </c>
      <c r="B47" s="468">
        <v>865.403623616</v>
      </c>
      <c r="C47" s="468">
        <v>833.879248319</v>
      </c>
      <c r="D47" s="468">
        <v>791.12779308799998</v>
      </c>
      <c r="E47" s="468">
        <v>785.573291928</v>
      </c>
      <c r="F47" s="468">
        <v>853.95509819400002</v>
      </c>
      <c r="G47" s="468">
        <v>908.48628291299997</v>
      </c>
      <c r="H47" s="468">
        <v>961.634303789</v>
      </c>
      <c r="I47" s="468">
        <v>1050.7422364619999</v>
      </c>
      <c r="J47" s="468">
        <v>1062.338245038</v>
      </c>
      <c r="K47" s="468">
        <v>1235.2956395799999</v>
      </c>
      <c r="L47" s="468" t="s">
        <v>102</v>
      </c>
      <c r="M47" s="481">
        <v>868.22639326499996</v>
      </c>
      <c r="N47" s="481">
        <v>1077.367533592</v>
      </c>
      <c r="O47" s="481">
        <v>933.31338041499998</v>
      </c>
      <c r="P47" s="468">
        <v>985.53816262099997</v>
      </c>
    </row>
    <row r="48" spans="1:16" s="466" customFormat="1" ht="17.25" customHeight="1" x14ac:dyDescent="0.25">
      <c r="A48" s="466" t="s">
        <v>417</v>
      </c>
      <c r="B48" s="468">
        <v>276.22192936200003</v>
      </c>
      <c r="C48" s="468">
        <v>342.07866205099998</v>
      </c>
      <c r="D48" s="468">
        <v>372.65069481799998</v>
      </c>
      <c r="E48" s="468">
        <v>445.60080904199998</v>
      </c>
      <c r="F48" s="468">
        <v>523.97206442100003</v>
      </c>
      <c r="G48" s="468">
        <v>561.54364388299996</v>
      </c>
      <c r="H48" s="468">
        <v>607.16185079700006</v>
      </c>
      <c r="I48" s="468">
        <v>689.22630694099996</v>
      </c>
      <c r="J48" s="468">
        <v>736.94730422700002</v>
      </c>
      <c r="K48" s="468">
        <v>725.31810858699998</v>
      </c>
      <c r="L48" s="468" t="s">
        <v>102</v>
      </c>
      <c r="M48" s="481">
        <v>518.35889449000001</v>
      </c>
      <c r="N48" s="481">
        <v>712.79770941799995</v>
      </c>
      <c r="O48" s="481">
        <v>578.87035879999996</v>
      </c>
      <c r="P48" s="468">
        <v>525.08161945500001</v>
      </c>
    </row>
    <row r="49" spans="1:16384" s="466" customFormat="1" ht="17.25" customHeight="1" x14ac:dyDescent="0.25">
      <c r="A49" s="466" t="s">
        <v>418</v>
      </c>
      <c r="B49" s="468">
        <v>396.76802899299997</v>
      </c>
      <c r="C49" s="468">
        <v>427.08319238600001</v>
      </c>
      <c r="D49" s="468">
        <v>430.08680713699999</v>
      </c>
      <c r="E49" s="468">
        <v>493.56104984299998</v>
      </c>
      <c r="F49" s="468">
        <v>587.32668298700003</v>
      </c>
      <c r="G49" s="468">
        <v>619.09555525899998</v>
      </c>
      <c r="H49" s="468">
        <v>669.91723124199996</v>
      </c>
      <c r="I49" s="468">
        <v>784.48737950500004</v>
      </c>
      <c r="J49" s="468">
        <v>801.15702749499997</v>
      </c>
      <c r="K49" s="468">
        <v>765.90086019499995</v>
      </c>
      <c r="L49" s="468" t="s">
        <v>102</v>
      </c>
      <c r="M49" s="481">
        <v>576.44937088899997</v>
      </c>
      <c r="N49" s="481">
        <v>789.01280865000001</v>
      </c>
      <c r="O49" s="481">
        <v>642.601414052</v>
      </c>
      <c r="P49" s="468">
        <v>662.95435838599997</v>
      </c>
    </row>
    <row r="50" spans="1:16384" s="466" customFormat="1" ht="17.25" customHeight="1" x14ac:dyDescent="0.25">
      <c r="A50" s="466" t="s">
        <v>419</v>
      </c>
      <c r="B50" s="468">
        <v>1181.36952873</v>
      </c>
      <c r="C50" s="468">
        <v>1106.2532283610001</v>
      </c>
      <c r="D50" s="468">
        <v>1021.0566133459999</v>
      </c>
      <c r="E50" s="468">
        <v>997.40505993800002</v>
      </c>
      <c r="F50" s="468">
        <v>1073.5787506700001</v>
      </c>
      <c r="G50" s="468">
        <v>1143.690911509</v>
      </c>
      <c r="H50" s="468">
        <v>1199.187731324</v>
      </c>
      <c r="I50" s="468">
        <v>1277.9105883699999</v>
      </c>
      <c r="J50" s="468">
        <v>1303.2167336110001</v>
      </c>
      <c r="K50" s="468">
        <v>1351.927211085</v>
      </c>
      <c r="L50" s="468" t="s">
        <v>102</v>
      </c>
      <c r="M50" s="481">
        <v>1094.6681593379999</v>
      </c>
      <c r="N50" s="481">
        <v>1296.934310804</v>
      </c>
      <c r="O50" s="481">
        <v>1157.615575522</v>
      </c>
      <c r="P50" s="468">
        <v>1173.6213611139999</v>
      </c>
    </row>
    <row r="51" spans="1:16384" s="466" customFormat="1" ht="17.25" customHeight="1" x14ac:dyDescent="0.25">
      <c r="A51" s="466" t="s">
        <v>465</v>
      </c>
      <c r="B51" s="468">
        <v>514.51486610400002</v>
      </c>
      <c r="C51" s="468">
        <v>452.90669083099999</v>
      </c>
      <c r="D51" s="468">
        <v>384.92301453499999</v>
      </c>
      <c r="E51" s="468">
        <v>326.02602011300002</v>
      </c>
      <c r="F51" s="468">
        <v>350.74402313899998</v>
      </c>
      <c r="G51" s="468">
        <v>366.90470608499999</v>
      </c>
      <c r="H51" s="468">
        <v>307.07481599699997</v>
      </c>
      <c r="I51" s="468">
        <v>298.01647614799998</v>
      </c>
      <c r="J51" s="468">
        <v>322.64043622299999</v>
      </c>
      <c r="K51" s="468">
        <v>241.611769407</v>
      </c>
      <c r="L51" s="468" t="s">
        <v>102</v>
      </c>
      <c r="M51" s="481">
        <v>340.041047746</v>
      </c>
      <c r="N51" s="481">
        <v>301.25976835699998</v>
      </c>
      <c r="O51" s="481">
        <v>327.97189373200001</v>
      </c>
      <c r="P51" s="468">
        <v>285.681797915</v>
      </c>
    </row>
    <row r="52" spans="1:16384" s="466" customFormat="1" ht="17.25" customHeight="1" x14ac:dyDescent="0.25">
      <c r="A52" s="466" t="s">
        <v>420</v>
      </c>
      <c r="B52" s="468">
        <v>516.415023722</v>
      </c>
      <c r="C52" s="468">
        <v>1064.292863186</v>
      </c>
      <c r="D52" s="468">
        <v>884.92258552299995</v>
      </c>
      <c r="E52" s="468">
        <v>882.11302911899998</v>
      </c>
      <c r="F52" s="468">
        <v>849.27524526699995</v>
      </c>
      <c r="G52" s="468">
        <v>902.76979784000002</v>
      </c>
      <c r="H52" s="468">
        <v>908.335826591</v>
      </c>
      <c r="I52" s="468">
        <v>959.62785433900001</v>
      </c>
      <c r="J52" s="468">
        <v>1145.4563266489999</v>
      </c>
      <c r="K52" s="468">
        <v>1563.6117967990001</v>
      </c>
      <c r="L52" s="468" t="s">
        <v>102</v>
      </c>
      <c r="M52" s="481">
        <v>886.03790809500003</v>
      </c>
      <c r="N52" s="481">
        <v>1106.511245633</v>
      </c>
      <c r="O52" s="481">
        <v>954.65159770599996</v>
      </c>
      <c r="P52" s="468">
        <v>902.52811152499999</v>
      </c>
    </row>
    <row r="53" spans="1:16384" s="466" customFormat="1" ht="17.25" customHeight="1" x14ac:dyDescent="0.25">
      <c r="A53" s="466" t="s">
        <v>421</v>
      </c>
      <c r="B53" s="468">
        <v>238.78316974200001</v>
      </c>
      <c r="C53" s="468">
        <v>199.90913135400001</v>
      </c>
      <c r="D53" s="468">
        <v>181.88717571000001</v>
      </c>
      <c r="E53" s="468">
        <v>177.35454924499999</v>
      </c>
      <c r="F53" s="468">
        <v>166.656530825</v>
      </c>
      <c r="G53" s="468">
        <v>154.97292024199999</v>
      </c>
      <c r="H53" s="468">
        <v>134.01260534799999</v>
      </c>
      <c r="I53" s="468">
        <v>112.398184352</v>
      </c>
      <c r="J53" s="468">
        <v>128.672783302</v>
      </c>
      <c r="K53" s="468">
        <v>108.928698105</v>
      </c>
      <c r="L53" s="468" t="s">
        <v>102</v>
      </c>
      <c r="M53" s="481">
        <v>160.93967847499999</v>
      </c>
      <c r="N53" s="481">
        <v>118.56115167199999</v>
      </c>
      <c r="O53" s="481">
        <v>147.75102211999999</v>
      </c>
      <c r="P53" s="468">
        <v>162.72307568400001</v>
      </c>
    </row>
    <row r="54" spans="1:16384" ht="12.75" customHeight="1" x14ac:dyDescent="0.2">
      <c r="A54" s="236" t="s">
        <v>804</v>
      </c>
      <c r="B54" s="474"/>
      <c r="C54" s="474"/>
      <c r="D54" s="474"/>
      <c r="E54" s="474"/>
      <c r="F54" s="474"/>
      <c r="G54" s="474"/>
      <c r="H54" s="474"/>
      <c r="I54" s="474"/>
      <c r="J54" s="487"/>
      <c r="K54" s="487"/>
      <c r="L54" s="487"/>
      <c r="M54" s="570"/>
      <c r="N54" s="487"/>
      <c r="O54" s="718"/>
      <c r="P54" s="719"/>
      <c r="Q54" s="13"/>
      <c r="R54" s="13"/>
      <c r="S54" s="13"/>
      <c r="T54" s="13"/>
      <c r="U54" s="13"/>
      <c r="V54" s="216"/>
      <c r="W54" s="216"/>
      <c r="X54" s="216"/>
      <c r="Y54" s="40"/>
    </row>
    <row r="55" spans="1:16384" ht="12.75" customHeight="1" x14ac:dyDescent="0.2">
      <c r="A55" s="256" t="s">
        <v>362</v>
      </c>
      <c r="B55" s="13"/>
      <c r="C55" s="13"/>
      <c r="D55" s="13"/>
      <c r="E55" s="13"/>
      <c r="F55" s="13"/>
      <c r="G55" s="13"/>
      <c r="H55" s="13"/>
      <c r="I55" s="13"/>
      <c r="J55" s="13"/>
      <c r="K55" s="13"/>
      <c r="L55" s="13"/>
      <c r="M55" s="216"/>
      <c r="N55" s="216"/>
      <c r="O55" s="216"/>
      <c r="P55" s="40"/>
    </row>
    <row r="56" spans="1:16384" ht="12.75" customHeight="1" x14ac:dyDescent="0.2">
      <c r="A56" s="256" t="s">
        <v>805</v>
      </c>
      <c r="B56" s="13"/>
      <c r="C56" s="13"/>
      <c r="D56" s="13"/>
      <c r="E56" s="13"/>
      <c r="F56" s="13"/>
      <c r="G56" s="13"/>
      <c r="H56" s="13"/>
      <c r="I56" s="13"/>
      <c r="J56" s="13"/>
      <c r="K56" s="13"/>
      <c r="L56" s="13"/>
      <c r="M56" s="216"/>
      <c r="N56" s="216"/>
      <c r="O56" s="216"/>
      <c r="P56" s="40"/>
    </row>
    <row r="57" spans="1:16384" ht="12.75" customHeight="1" x14ac:dyDescent="0.2">
      <c r="A57" s="38" t="s">
        <v>463</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c r="IV57" s="38"/>
      <c r="IW57" s="38"/>
      <c r="IX57" s="38"/>
      <c r="IY57" s="38"/>
      <c r="IZ57" s="38"/>
      <c r="JA57" s="38"/>
      <c r="JB57" s="38"/>
      <c r="JC57" s="38"/>
      <c r="JD57" s="38"/>
      <c r="JE57" s="38"/>
      <c r="JF57" s="38"/>
      <c r="JG57" s="38"/>
      <c r="JH57" s="38"/>
      <c r="JI57" s="38"/>
      <c r="JJ57" s="38"/>
      <c r="JK57" s="38"/>
      <c r="JL57" s="38"/>
      <c r="JM57" s="38"/>
      <c r="JN57" s="38"/>
      <c r="JO57" s="38"/>
      <c r="JP57" s="38"/>
      <c r="JQ57" s="38"/>
      <c r="JR57" s="38"/>
      <c r="JS57" s="38"/>
      <c r="JT57" s="38"/>
      <c r="JU57" s="38"/>
      <c r="JV57" s="38"/>
      <c r="JW57" s="38"/>
      <c r="JX57" s="38"/>
      <c r="JY57" s="38"/>
      <c r="JZ57" s="38"/>
      <c r="KA57" s="38"/>
      <c r="KB57" s="38"/>
      <c r="KC57" s="38"/>
      <c r="KD57" s="38"/>
      <c r="KE57" s="38"/>
      <c r="KF57" s="38"/>
      <c r="KG57" s="38"/>
      <c r="KH57" s="38"/>
      <c r="KI57" s="38"/>
      <c r="KJ57" s="38"/>
      <c r="KK57" s="38"/>
      <c r="KL57" s="38"/>
      <c r="KM57" s="38"/>
      <c r="KN57" s="38"/>
      <c r="KO57" s="38"/>
      <c r="KP57" s="38"/>
      <c r="KQ57" s="38"/>
      <c r="KR57" s="38"/>
      <c r="KS57" s="38"/>
      <c r="KT57" s="38"/>
      <c r="KU57" s="38"/>
      <c r="KV57" s="38"/>
      <c r="KW57" s="38"/>
      <c r="KX57" s="38"/>
      <c r="KY57" s="38"/>
      <c r="KZ57" s="38"/>
      <c r="LA57" s="38"/>
      <c r="LB57" s="38"/>
      <c r="LC57" s="38"/>
      <c r="LD57" s="38"/>
      <c r="LE57" s="38"/>
      <c r="LF57" s="38"/>
      <c r="LG57" s="38"/>
      <c r="LH57" s="38"/>
      <c r="LI57" s="38"/>
      <c r="LJ57" s="38"/>
      <c r="LK57" s="38"/>
      <c r="LL57" s="38"/>
      <c r="LM57" s="38"/>
      <c r="LN57" s="38"/>
      <c r="LO57" s="38"/>
      <c r="LP57" s="38"/>
      <c r="LQ57" s="38"/>
      <c r="LR57" s="38"/>
      <c r="LS57" s="38"/>
      <c r="LT57" s="38"/>
      <c r="LU57" s="38"/>
      <c r="LV57" s="38"/>
      <c r="LW57" s="38"/>
      <c r="LX57" s="38"/>
      <c r="LY57" s="38"/>
      <c r="LZ57" s="38"/>
      <c r="MA57" s="38"/>
      <c r="MB57" s="38"/>
      <c r="MC57" s="38"/>
      <c r="MD57" s="38"/>
      <c r="ME57" s="38"/>
      <c r="MF57" s="38"/>
      <c r="MG57" s="38"/>
      <c r="MH57" s="38"/>
      <c r="MI57" s="38"/>
      <c r="MJ57" s="38"/>
      <c r="MK57" s="38"/>
      <c r="ML57" s="38"/>
      <c r="MM57" s="38"/>
      <c r="MN57" s="38"/>
      <c r="MO57" s="38"/>
      <c r="MP57" s="38"/>
      <c r="MQ57" s="38"/>
      <c r="MR57" s="38"/>
      <c r="MS57" s="38"/>
      <c r="MT57" s="38"/>
      <c r="MU57" s="38"/>
      <c r="MV57" s="38"/>
      <c r="MW57" s="38"/>
      <c r="MX57" s="38"/>
      <c r="MY57" s="38"/>
      <c r="MZ57" s="38"/>
      <c r="NA57" s="38"/>
      <c r="NB57" s="38"/>
      <c r="NC57" s="38"/>
      <c r="ND57" s="38"/>
      <c r="NE57" s="38"/>
      <c r="NF57" s="38"/>
      <c r="NG57" s="38"/>
      <c r="NH57" s="38"/>
      <c r="NI57" s="38"/>
      <c r="NJ57" s="38"/>
      <c r="NK57" s="38"/>
      <c r="NL57" s="38"/>
      <c r="NM57" s="38"/>
      <c r="NN57" s="38"/>
      <c r="NO57" s="38"/>
      <c r="NP57" s="38"/>
      <c r="NQ57" s="38"/>
      <c r="NR57" s="38"/>
      <c r="NS57" s="38"/>
      <c r="NT57" s="38"/>
      <c r="NU57" s="38"/>
      <c r="NV57" s="38"/>
      <c r="NW57" s="38"/>
      <c r="NX57" s="38"/>
      <c r="NY57" s="38"/>
      <c r="NZ57" s="38"/>
      <c r="OA57" s="38"/>
      <c r="OB57" s="38"/>
      <c r="OC57" s="38"/>
      <c r="OD57" s="38"/>
      <c r="OE57" s="38"/>
      <c r="OF57" s="38"/>
      <c r="OG57" s="38"/>
      <c r="OH57" s="38"/>
      <c r="OI57" s="38"/>
      <c r="OJ57" s="38"/>
      <c r="OK57" s="38"/>
      <c r="OL57" s="38"/>
      <c r="OM57" s="38"/>
      <c r="ON57" s="38"/>
      <c r="OO57" s="38"/>
      <c r="OP57" s="38"/>
      <c r="OQ57" s="38"/>
      <c r="OR57" s="38"/>
      <c r="OS57" s="38"/>
      <c r="OT57" s="38"/>
      <c r="OU57" s="38"/>
      <c r="OV57" s="38"/>
      <c r="OW57" s="38"/>
      <c r="OX57" s="38"/>
      <c r="OY57" s="38"/>
      <c r="OZ57" s="38"/>
      <c r="PA57" s="38"/>
      <c r="PB57" s="38"/>
      <c r="PC57" s="38"/>
      <c r="PD57" s="38"/>
      <c r="PE57" s="38"/>
      <c r="PF57" s="38"/>
      <c r="PG57" s="38"/>
      <c r="PH57" s="38"/>
      <c r="PI57" s="38"/>
      <c r="PJ57" s="38"/>
      <c r="PK57" s="38"/>
      <c r="PL57" s="38"/>
      <c r="PM57" s="38"/>
      <c r="PN57" s="38"/>
      <c r="PO57" s="38"/>
      <c r="PP57" s="38"/>
      <c r="PQ57" s="38"/>
      <c r="PR57" s="38"/>
      <c r="PS57" s="38"/>
      <c r="PT57" s="38"/>
      <c r="PU57" s="38"/>
      <c r="PV57" s="38"/>
      <c r="PW57" s="38"/>
      <c r="PX57" s="38"/>
      <c r="PY57" s="38"/>
      <c r="PZ57" s="38"/>
      <c r="QA57" s="38"/>
      <c r="QB57" s="38"/>
      <c r="QC57" s="38"/>
      <c r="QD57" s="38"/>
      <c r="QE57" s="38"/>
      <c r="QF57" s="38"/>
      <c r="QG57" s="38"/>
      <c r="QH57" s="38"/>
      <c r="QI57" s="38"/>
      <c r="QJ57" s="38"/>
      <c r="QK57" s="38"/>
      <c r="QL57" s="38"/>
      <c r="QM57" s="38"/>
      <c r="QN57" s="38"/>
      <c r="QO57" s="38"/>
      <c r="QP57" s="38"/>
      <c r="QQ57" s="38"/>
      <c r="QR57" s="38"/>
      <c r="QS57" s="38"/>
      <c r="QT57" s="38"/>
      <c r="QU57" s="38"/>
      <c r="QV57" s="38"/>
      <c r="QW57" s="38"/>
      <c r="QX57" s="38"/>
      <c r="QY57" s="38"/>
      <c r="QZ57" s="38"/>
      <c r="RA57" s="38"/>
      <c r="RB57" s="38"/>
      <c r="RC57" s="38"/>
      <c r="RD57" s="38"/>
      <c r="RE57" s="38"/>
      <c r="RF57" s="38"/>
      <c r="RG57" s="38"/>
      <c r="RH57" s="38"/>
      <c r="RI57" s="38"/>
      <c r="RJ57" s="38"/>
      <c r="RK57" s="38"/>
      <c r="RL57" s="38"/>
      <c r="RM57" s="38"/>
      <c r="RN57" s="38"/>
      <c r="RO57" s="38"/>
      <c r="RP57" s="38"/>
      <c r="RQ57" s="38"/>
      <c r="RR57" s="38"/>
      <c r="RS57" s="38"/>
      <c r="RT57" s="38"/>
      <c r="RU57" s="38"/>
      <c r="RV57" s="38"/>
      <c r="RW57" s="38"/>
      <c r="RX57" s="38"/>
      <c r="RY57" s="38"/>
      <c r="RZ57" s="38"/>
      <c r="SA57" s="38"/>
      <c r="SB57" s="38"/>
      <c r="SC57" s="38"/>
      <c r="SD57" s="38"/>
      <c r="SE57" s="38"/>
      <c r="SF57" s="38"/>
      <c r="SG57" s="38"/>
      <c r="SH57" s="38"/>
      <c r="SI57" s="38"/>
      <c r="SJ57" s="38"/>
      <c r="SK57" s="38"/>
      <c r="SL57" s="38"/>
      <c r="SM57" s="38"/>
      <c r="SN57" s="38"/>
      <c r="SO57" s="38"/>
      <c r="SP57" s="38"/>
      <c r="SQ57" s="38"/>
      <c r="SR57" s="38"/>
      <c r="SS57" s="38"/>
      <c r="ST57" s="38"/>
      <c r="SU57" s="38"/>
      <c r="SV57" s="38"/>
      <c r="SW57" s="38"/>
      <c r="SX57" s="38"/>
      <c r="SY57" s="38"/>
      <c r="SZ57" s="38"/>
      <c r="TA57" s="38"/>
      <c r="TB57" s="38"/>
      <c r="TC57" s="38"/>
      <c r="TD57" s="38"/>
      <c r="TE57" s="38"/>
      <c r="TF57" s="38"/>
      <c r="TG57" s="38"/>
      <c r="TH57" s="38"/>
      <c r="TI57" s="38"/>
      <c r="TJ57" s="38"/>
      <c r="TK57" s="38"/>
      <c r="TL57" s="38"/>
      <c r="TM57" s="38"/>
      <c r="TN57" s="38"/>
      <c r="TO57" s="38"/>
      <c r="TP57" s="38"/>
      <c r="TQ57" s="38"/>
      <c r="TR57" s="38"/>
      <c r="TS57" s="38"/>
      <c r="TT57" s="38"/>
      <c r="TU57" s="38"/>
      <c r="TV57" s="38"/>
      <c r="TW57" s="38"/>
      <c r="TX57" s="38"/>
      <c r="TY57" s="38"/>
      <c r="TZ57" s="38"/>
      <c r="UA57" s="38"/>
      <c r="UB57" s="38"/>
      <c r="UC57" s="38"/>
      <c r="UD57" s="38"/>
      <c r="UE57" s="38"/>
      <c r="UF57" s="38"/>
      <c r="UG57" s="38"/>
      <c r="UH57" s="38"/>
      <c r="UI57" s="38"/>
      <c r="UJ57" s="38"/>
      <c r="UK57" s="38"/>
      <c r="UL57" s="38"/>
      <c r="UM57" s="38"/>
      <c r="UN57" s="38"/>
      <c r="UO57" s="38"/>
      <c r="UP57" s="38"/>
      <c r="UQ57" s="38"/>
      <c r="UR57" s="38"/>
      <c r="US57" s="38"/>
      <c r="UT57" s="38"/>
      <c r="UU57" s="38"/>
      <c r="UV57" s="38"/>
      <c r="UW57" s="38"/>
      <c r="UX57" s="38"/>
      <c r="UY57" s="38"/>
      <c r="UZ57" s="38"/>
      <c r="VA57" s="38"/>
      <c r="VB57" s="38"/>
      <c r="VC57" s="38"/>
      <c r="VD57" s="38"/>
      <c r="VE57" s="38"/>
      <c r="VF57" s="38"/>
      <c r="VG57" s="38"/>
      <c r="VH57" s="38"/>
      <c r="VI57" s="38"/>
      <c r="VJ57" s="38"/>
      <c r="VK57" s="38"/>
      <c r="VL57" s="38"/>
      <c r="VM57" s="38"/>
      <c r="VN57" s="38"/>
      <c r="VO57" s="38"/>
      <c r="VP57" s="38"/>
      <c r="VQ57" s="38"/>
      <c r="VR57" s="38"/>
      <c r="VS57" s="38"/>
      <c r="VT57" s="38"/>
      <c r="VU57" s="38"/>
      <c r="VV57" s="38"/>
      <c r="VW57" s="38"/>
      <c r="VX57" s="38"/>
      <c r="VY57" s="38"/>
      <c r="VZ57" s="38"/>
      <c r="WA57" s="38"/>
      <c r="WB57" s="38"/>
      <c r="WC57" s="38"/>
      <c r="WD57" s="38"/>
      <c r="WE57" s="38"/>
      <c r="WF57" s="38"/>
      <c r="WG57" s="38"/>
      <c r="WH57" s="38"/>
      <c r="WI57" s="38"/>
      <c r="WJ57" s="38"/>
      <c r="WK57" s="38"/>
      <c r="WL57" s="38"/>
      <c r="WM57" s="38"/>
      <c r="WN57" s="38"/>
      <c r="WO57" s="38"/>
      <c r="WP57" s="38"/>
      <c r="WQ57" s="38"/>
      <c r="WR57" s="38"/>
      <c r="WS57" s="38"/>
      <c r="WT57" s="38"/>
      <c r="WU57" s="38"/>
      <c r="WV57" s="38"/>
      <c r="WW57" s="38"/>
      <c r="WX57" s="38"/>
      <c r="WY57" s="38"/>
      <c r="WZ57" s="38"/>
      <c r="XA57" s="38"/>
      <c r="XB57" s="38"/>
      <c r="XC57" s="38"/>
      <c r="XD57" s="38"/>
      <c r="XE57" s="38"/>
      <c r="XF57" s="38"/>
      <c r="XG57" s="38"/>
      <c r="XH57" s="38"/>
      <c r="XI57" s="38"/>
      <c r="XJ57" s="38"/>
      <c r="XK57" s="38"/>
      <c r="XL57" s="38"/>
      <c r="XM57" s="38"/>
      <c r="XN57" s="38"/>
      <c r="XO57" s="38"/>
      <c r="XP57" s="38"/>
      <c r="XQ57" s="38"/>
      <c r="XR57" s="38"/>
      <c r="XS57" s="38"/>
      <c r="XT57" s="38"/>
      <c r="XU57" s="38"/>
      <c r="XV57" s="38"/>
      <c r="XW57" s="38"/>
      <c r="XX57" s="38"/>
      <c r="XY57" s="38"/>
      <c r="XZ57" s="38"/>
      <c r="YA57" s="38"/>
      <c r="YB57" s="38"/>
      <c r="YC57" s="38"/>
      <c r="YD57" s="38"/>
      <c r="YE57" s="38"/>
      <c r="YF57" s="38"/>
      <c r="YG57" s="38"/>
      <c r="YH57" s="38"/>
      <c r="YI57" s="38"/>
      <c r="YJ57" s="38"/>
      <c r="YK57" s="38"/>
      <c r="YL57" s="38"/>
      <c r="YM57" s="38"/>
      <c r="YN57" s="38"/>
      <c r="YO57" s="38"/>
      <c r="YP57" s="38"/>
      <c r="YQ57" s="38"/>
      <c r="YR57" s="38"/>
      <c r="YS57" s="38"/>
      <c r="YT57" s="38"/>
      <c r="YU57" s="38"/>
      <c r="YV57" s="38"/>
      <c r="YW57" s="38"/>
      <c r="YX57" s="38"/>
      <c r="YY57" s="38"/>
      <c r="YZ57" s="38"/>
      <c r="ZA57" s="38"/>
      <c r="ZB57" s="38"/>
      <c r="ZC57" s="38"/>
      <c r="ZD57" s="38"/>
      <c r="ZE57" s="38"/>
      <c r="ZF57" s="38"/>
      <c r="ZG57" s="38"/>
      <c r="ZH57" s="38"/>
      <c r="ZI57" s="38"/>
      <c r="ZJ57" s="38"/>
      <c r="ZK57" s="38"/>
      <c r="ZL57" s="38"/>
      <c r="ZM57" s="38"/>
      <c r="ZN57" s="38"/>
      <c r="ZO57" s="38"/>
      <c r="ZP57" s="38"/>
      <c r="ZQ57" s="38"/>
      <c r="ZR57" s="38"/>
      <c r="ZS57" s="38"/>
      <c r="ZT57" s="38"/>
      <c r="ZU57" s="38"/>
      <c r="ZV57" s="38"/>
      <c r="ZW57" s="38"/>
      <c r="ZX57" s="38"/>
      <c r="ZY57" s="38"/>
      <c r="ZZ57" s="38"/>
      <c r="AAA57" s="38"/>
      <c r="AAB57" s="38"/>
      <c r="AAC57" s="38"/>
      <c r="AAD57" s="38"/>
      <c r="AAE57" s="38"/>
      <c r="AAF57" s="38"/>
      <c r="AAG57" s="38"/>
      <c r="AAH57" s="38"/>
      <c r="AAI57" s="38"/>
      <c r="AAJ57" s="38"/>
      <c r="AAK57" s="38"/>
      <c r="AAL57" s="38"/>
      <c r="AAM57" s="38"/>
      <c r="AAN57" s="38"/>
      <c r="AAO57" s="38"/>
      <c r="AAP57" s="38"/>
      <c r="AAQ57" s="38"/>
      <c r="AAR57" s="38"/>
      <c r="AAS57" s="38"/>
      <c r="AAT57" s="38"/>
      <c r="AAU57" s="38"/>
      <c r="AAV57" s="38"/>
      <c r="AAW57" s="38"/>
      <c r="AAX57" s="38"/>
      <c r="AAY57" s="38"/>
      <c r="AAZ57" s="38"/>
      <c r="ABA57" s="38"/>
      <c r="ABB57" s="38"/>
      <c r="ABC57" s="38"/>
      <c r="ABD57" s="38"/>
      <c r="ABE57" s="38"/>
      <c r="ABF57" s="38"/>
      <c r="ABG57" s="38"/>
      <c r="ABH57" s="38"/>
      <c r="ABI57" s="38"/>
      <c r="ABJ57" s="38"/>
      <c r="ABK57" s="38"/>
      <c r="ABL57" s="38"/>
      <c r="ABM57" s="38"/>
      <c r="ABN57" s="38"/>
      <c r="ABO57" s="38"/>
      <c r="ABP57" s="38"/>
      <c r="ABQ57" s="38"/>
      <c r="ABR57" s="38"/>
      <c r="ABS57" s="38"/>
      <c r="ABT57" s="38"/>
      <c r="ABU57" s="38"/>
      <c r="ABV57" s="38"/>
      <c r="ABW57" s="38"/>
      <c r="ABX57" s="38"/>
      <c r="ABY57" s="38"/>
      <c r="ABZ57" s="38"/>
      <c r="ACA57" s="38"/>
      <c r="ACB57" s="38"/>
      <c r="ACC57" s="38"/>
      <c r="ACD57" s="38"/>
      <c r="ACE57" s="38"/>
      <c r="ACF57" s="38"/>
      <c r="ACG57" s="38"/>
      <c r="ACH57" s="38"/>
      <c r="ACI57" s="38"/>
      <c r="ACJ57" s="38"/>
      <c r="ACK57" s="38"/>
      <c r="ACL57" s="38"/>
      <c r="ACM57" s="38"/>
      <c r="ACN57" s="38"/>
      <c r="ACO57" s="38"/>
      <c r="ACP57" s="38"/>
      <c r="ACQ57" s="38"/>
      <c r="ACR57" s="38"/>
      <c r="ACS57" s="38"/>
      <c r="ACT57" s="38"/>
      <c r="ACU57" s="38"/>
      <c r="ACV57" s="38"/>
      <c r="ACW57" s="38"/>
      <c r="ACX57" s="38"/>
      <c r="ACY57" s="38"/>
      <c r="ACZ57" s="38"/>
      <c r="ADA57" s="38"/>
      <c r="ADB57" s="38"/>
      <c r="ADC57" s="38"/>
      <c r="ADD57" s="38"/>
      <c r="ADE57" s="38"/>
      <c r="ADF57" s="38"/>
      <c r="ADG57" s="38"/>
      <c r="ADH57" s="38"/>
      <c r="ADI57" s="38"/>
      <c r="ADJ57" s="38"/>
      <c r="ADK57" s="38"/>
      <c r="ADL57" s="38"/>
      <c r="ADM57" s="38"/>
      <c r="ADN57" s="38"/>
      <c r="ADO57" s="38"/>
      <c r="ADP57" s="38"/>
      <c r="ADQ57" s="38"/>
      <c r="ADR57" s="38"/>
      <c r="ADS57" s="38"/>
      <c r="ADT57" s="38"/>
      <c r="ADU57" s="38"/>
      <c r="ADV57" s="38"/>
      <c r="ADW57" s="38"/>
      <c r="ADX57" s="38"/>
      <c r="ADY57" s="38"/>
      <c r="ADZ57" s="38"/>
      <c r="AEA57" s="38"/>
      <c r="AEB57" s="38"/>
      <c r="AEC57" s="38"/>
      <c r="AED57" s="38"/>
      <c r="AEE57" s="38"/>
      <c r="AEF57" s="38"/>
      <c r="AEG57" s="38"/>
      <c r="AEH57" s="38"/>
      <c r="AEI57" s="38"/>
      <c r="AEJ57" s="38"/>
      <c r="AEK57" s="38"/>
      <c r="AEL57" s="38"/>
      <c r="AEM57" s="38"/>
      <c r="AEN57" s="38"/>
      <c r="AEO57" s="38"/>
      <c r="AEP57" s="38"/>
      <c r="AEQ57" s="38"/>
      <c r="AER57" s="38"/>
      <c r="AES57" s="38"/>
      <c r="AET57" s="38"/>
      <c r="AEU57" s="38"/>
      <c r="AEV57" s="38"/>
      <c r="AEW57" s="38"/>
      <c r="AEX57" s="38"/>
      <c r="AEY57" s="38"/>
      <c r="AEZ57" s="38"/>
      <c r="AFA57" s="38"/>
      <c r="AFB57" s="38"/>
      <c r="AFC57" s="38"/>
      <c r="AFD57" s="38"/>
      <c r="AFE57" s="38"/>
      <c r="AFF57" s="38"/>
      <c r="AFG57" s="38"/>
      <c r="AFH57" s="38"/>
      <c r="AFI57" s="38"/>
      <c r="AFJ57" s="38"/>
      <c r="AFK57" s="38"/>
      <c r="AFL57" s="38"/>
      <c r="AFM57" s="38"/>
      <c r="AFN57" s="38"/>
      <c r="AFO57" s="38"/>
      <c r="AFP57" s="38"/>
      <c r="AFQ57" s="38"/>
      <c r="AFR57" s="38"/>
      <c r="AFS57" s="38"/>
      <c r="AFT57" s="38"/>
      <c r="AFU57" s="38"/>
      <c r="AFV57" s="38"/>
      <c r="AFW57" s="38"/>
      <c r="AFX57" s="38"/>
      <c r="AFY57" s="38"/>
      <c r="AFZ57" s="38"/>
      <c r="AGA57" s="38"/>
      <c r="AGB57" s="38"/>
      <c r="AGC57" s="38"/>
      <c r="AGD57" s="38"/>
      <c r="AGE57" s="38"/>
      <c r="AGF57" s="38"/>
      <c r="AGG57" s="38"/>
      <c r="AGH57" s="38"/>
      <c r="AGI57" s="38"/>
      <c r="AGJ57" s="38"/>
      <c r="AGK57" s="38"/>
      <c r="AGL57" s="38"/>
      <c r="AGM57" s="38"/>
      <c r="AGN57" s="38"/>
      <c r="AGO57" s="38"/>
      <c r="AGP57" s="38"/>
      <c r="AGQ57" s="38"/>
      <c r="AGR57" s="38"/>
      <c r="AGS57" s="38"/>
      <c r="AGT57" s="38"/>
      <c r="AGU57" s="38"/>
      <c r="AGV57" s="38"/>
      <c r="AGW57" s="38"/>
      <c r="AGX57" s="38"/>
      <c r="AGY57" s="38"/>
      <c r="AGZ57" s="38"/>
      <c r="AHA57" s="38"/>
      <c r="AHB57" s="38"/>
      <c r="AHC57" s="38"/>
      <c r="AHD57" s="38"/>
      <c r="AHE57" s="38"/>
      <c r="AHF57" s="38"/>
      <c r="AHG57" s="38"/>
      <c r="AHH57" s="38"/>
      <c r="AHI57" s="38"/>
      <c r="AHJ57" s="38"/>
      <c r="AHK57" s="38"/>
      <c r="AHL57" s="38"/>
      <c r="AHM57" s="38"/>
      <c r="AHN57" s="38"/>
      <c r="AHO57" s="38"/>
      <c r="AHP57" s="38"/>
      <c r="AHQ57" s="38"/>
      <c r="AHR57" s="38"/>
      <c r="AHS57" s="38"/>
      <c r="AHT57" s="38"/>
      <c r="AHU57" s="38"/>
      <c r="AHV57" s="38"/>
      <c r="AHW57" s="38"/>
      <c r="AHX57" s="38"/>
      <c r="AHY57" s="38"/>
      <c r="AHZ57" s="38"/>
      <c r="AIA57" s="38"/>
      <c r="AIB57" s="38"/>
      <c r="AIC57" s="38"/>
      <c r="AID57" s="38"/>
      <c r="AIE57" s="38"/>
      <c r="AIF57" s="38"/>
      <c r="AIG57" s="38"/>
      <c r="AIH57" s="38"/>
      <c r="AII57" s="38"/>
      <c r="AIJ57" s="38"/>
      <c r="AIK57" s="38"/>
      <c r="AIL57" s="38"/>
      <c r="AIM57" s="38"/>
      <c r="AIN57" s="38"/>
      <c r="AIO57" s="38"/>
      <c r="AIP57" s="38"/>
      <c r="AIQ57" s="38"/>
      <c r="AIR57" s="38"/>
      <c r="AIS57" s="38"/>
      <c r="AIT57" s="38"/>
      <c r="AIU57" s="38"/>
      <c r="AIV57" s="38"/>
      <c r="AIW57" s="38"/>
      <c r="AIX57" s="38"/>
      <c r="AIY57" s="38"/>
      <c r="AIZ57" s="38"/>
      <c r="AJA57" s="38"/>
      <c r="AJB57" s="38"/>
      <c r="AJC57" s="38"/>
      <c r="AJD57" s="38"/>
      <c r="AJE57" s="38"/>
      <c r="AJF57" s="38"/>
      <c r="AJG57" s="38"/>
      <c r="AJH57" s="38"/>
      <c r="AJI57" s="38"/>
      <c r="AJJ57" s="38"/>
      <c r="AJK57" s="38"/>
      <c r="AJL57" s="38"/>
      <c r="AJM57" s="38"/>
      <c r="AJN57" s="38"/>
      <c r="AJO57" s="38"/>
      <c r="AJP57" s="38"/>
      <c r="AJQ57" s="38"/>
      <c r="AJR57" s="38"/>
      <c r="AJS57" s="38"/>
      <c r="AJT57" s="38"/>
      <c r="AJU57" s="38"/>
      <c r="AJV57" s="38"/>
      <c r="AJW57" s="38"/>
      <c r="AJX57" s="38"/>
      <c r="AJY57" s="38"/>
      <c r="AJZ57" s="38"/>
      <c r="AKA57" s="38"/>
      <c r="AKB57" s="38"/>
      <c r="AKC57" s="38"/>
      <c r="AKD57" s="38"/>
      <c r="AKE57" s="38"/>
      <c r="AKF57" s="38"/>
      <c r="AKG57" s="38"/>
      <c r="AKH57" s="38"/>
      <c r="AKI57" s="38"/>
      <c r="AKJ57" s="38"/>
      <c r="AKK57" s="38"/>
      <c r="AKL57" s="38"/>
      <c r="AKM57" s="38"/>
      <c r="AKN57" s="38"/>
      <c r="AKO57" s="38"/>
      <c r="AKP57" s="38"/>
      <c r="AKQ57" s="38"/>
      <c r="AKR57" s="38"/>
      <c r="AKS57" s="38"/>
      <c r="AKT57" s="38"/>
      <c r="AKU57" s="38"/>
      <c r="AKV57" s="38"/>
      <c r="AKW57" s="38"/>
      <c r="AKX57" s="38"/>
      <c r="AKY57" s="38"/>
      <c r="AKZ57" s="38"/>
      <c r="ALA57" s="38"/>
      <c r="ALB57" s="38"/>
      <c r="ALC57" s="38"/>
      <c r="ALD57" s="38"/>
      <c r="ALE57" s="38"/>
      <c r="ALF57" s="38"/>
      <c r="ALG57" s="38"/>
      <c r="ALH57" s="38"/>
      <c r="ALI57" s="38"/>
      <c r="ALJ57" s="38"/>
      <c r="ALK57" s="38"/>
      <c r="ALL57" s="38"/>
      <c r="ALM57" s="38"/>
      <c r="ALN57" s="38"/>
      <c r="ALO57" s="38"/>
      <c r="ALP57" s="38"/>
      <c r="ALQ57" s="38"/>
      <c r="ALR57" s="38"/>
      <c r="ALS57" s="38"/>
      <c r="ALT57" s="38"/>
      <c r="ALU57" s="38"/>
      <c r="ALV57" s="38"/>
      <c r="ALW57" s="38"/>
      <c r="ALX57" s="38"/>
      <c r="ALY57" s="38"/>
      <c r="ALZ57" s="38"/>
      <c r="AMA57" s="38"/>
      <c r="AMB57" s="38"/>
      <c r="AMC57" s="38"/>
      <c r="AMD57" s="38"/>
      <c r="AME57" s="38"/>
      <c r="AMF57" s="38"/>
      <c r="AMG57" s="38"/>
      <c r="AMH57" s="38"/>
      <c r="AMI57" s="38"/>
      <c r="AMJ57" s="38"/>
      <c r="AMK57" s="38"/>
      <c r="AML57" s="38"/>
      <c r="AMM57" s="38"/>
      <c r="AMN57" s="38"/>
      <c r="AMO57" s="38"/>
      <c r="AMP57" s="38"/>
      <c r="AMQ57" s="38"/>
      <c r="AMR57" s="38"/>
      <c r="AMS57" s="38"/>
      <c r="AMT57" s="38"/>
      <c r="AMU57" s="38"/>
      <c r="AMV57" s="38"/>
      <c r="AMW57" s="38"/>
      <c r="AMX57" s="38"/>
      <c r="AMY57" s="38"/>
      <c r="AMZ57" s="38"/>
      <c r="ANA57" s="38"/>
      <c r="ANB57" s="38"/>
      <c r="ANC57" s="38"/>
      <c r="AND57" s="38"/>
      <c r="ANE57" s="38"/>
      <c r="ANF57" s="38"/>
      <c r="ANG57" s="38"/>
      <c r="ANH57" s="38"/>
      <c r="ANI57" s="38"/>
      <c r="ANJ57" s="38"/>
      <c r="ANK57" s="38"/>
      <c r="ANL57" s="38"/>
      <c r="ANM57" s="38"/>
      <c r="ANN57" s="38"/>
      <c r="ANO57" s="38"/>
      <c r="ANP57" s="38"/>
      <c r="ANQ57" s="38"/>
      <c r="ANR57" s="38"/>
      <c r="ANS57" s="38"/>
      <c r="ANT57" s="38"/>
      <c r="ANU57" s="38"/>
      <c r="ANV57" s="38"/>
      <c r="ANW57" s="38"/>
      <c r="ANX57" s="38"/>
      <c r="ANY57" s="38"/>
      <c r="ANZ57" s="38"/>
      <c r="AOA57" s="38"/>
      <c r="AOB57" s="38"/>
      <c r="AOC57" s="38"/>
      <c r="AOD57" s="38"/>
      <c r="AOE57" s="38"/>
      <c r="AOF57" s="38"/>
      <c r="AOG57" s="38"/>
      <c r="AOH57" s="38"/>
      <c r="AOI57" s="38"/>
      <c r="AOJ57" s="38"/>
      <c r="AOK57" s="38"/>
      <c r="AOL57" s="38"/>
      <c r="AOM57" s="38"/>
      <c r="AON57" s="38"/>
      <c r="AOO57" s="38"/>
      <c r="AOP57" s="38"/>
      <c r="AOQ57" s="38"/>
      <c r="AOR57" s="38"/>
      <c r="AOS57" s="38"/>
      <c r="AOT57" s="38"/>
      <c r="AOU57" s="38"/>
      <c r="AOV57" s="38"/>
      <c r="AOW57" s="38"/>
      <c r="AOX57" s="38"/>
      <c r="AOY57" s="38"/>
      <c r="AOZ57" s="38"/>
      <c r="APA57" s="38"/>
      <c r="APB57" s="38"/>
      <c r="APC57" s="38"/>
      <c r="APD57" s="38"/>
      <c r="APE57" s="38"/>
      <c r="APF57" s="38"/>
      <c r="APG57" s="38"/>
      <c r="APH57" s="38"/>
      <c r="API57" s="38"/>
      <c r="APJ57" s="38"/>
      <c r="APK57" s="38"/>
      <c r="APL57" s="38"/>
      <c r="APM57" s="38"/>
      <c r="APN57" s="38"/>
      <c r="APO57" s="38"/>
      <c r="APP57" s="38"/>
      <c r="APQ57" s="38"/>
      <c r="APR57" s="38"/>
      <c r="APS57" s="38"/>
      <c r="APT57" s="38"/>
      <c r="APU57" s="38"/>
      <c r="APV57" s="38"/>
      <c r="APW57" s="38"/>
      <c r="APX57" s="38"/>
      <c r="APY57" s="38"/>
      <c r="APZ57" s="38"/>
      <c r="AQA57" s="38"/>
      <c r="AQB57" s="38"/>
      <c r="AQC57" s="38"/>
      <c r="AQD57" s="38"/>
      <c r="AQE57" s="38"/>
      <c r="AQF57" s="38"/>
      <c r="AQG57" s="38"/>
      <c r="AQH57" s="38"/>
      <c r="AQI57" s="38"/>
      <c r="AQJ57" s="38"/>
      <c r="AQK57" s="38"/>
      <c r="AQL57" s="38"/>
      <c r="AQM57" s="38"/>
      <c r="AQN57" s="38"/>
      <c r="AQO57" s="38"/>
      <c r="AQP57" s="38"/>
      <c r="AQQ57" s="38"/>
      <c r="AQR57" s="38"/>
      <c r="AQS57" s="38"/>
      <c r="AQT57" s="38"/>
      <c r="AQU57" s="38"/>
      <c r="AQV57" s="38"/>
      <c r="AQW57" s="38"/>
      <c r="AQX57" s="38"/>
      <c r="AQY57" s="38"/>
      <c r="AQZ57" s="38"/>
      <c r="ARA57" s="38"/>
      <c r="ARB57" s="38"/>
      <c r="ARC57" s="38"/>
      <c r="ARD57" s="38"/>
      <c r="ARE57" s="38"/>
      <c r="ARF57" s="38"/>
      <c r="ARG57" s="38"/>
      <c r="ARH57" s="38"/>
      <c r="ARI57" s="38"/>
      <c r="ARJ57" s="38"/>
      <c r="ARK57" s="38"/>
      <c r="ARL57" s="38"/>
      <c r="ARM57" s="38"/>
      <c r="ARN57" s="38"/>
      <c r="ARO57" s="38"/>
      <c r="ARP57" s="38"/>
      <c r="ARQ57" s="38"/>
      <c r="ARR57" s="38"/>
      <c r="ARS57" s="38"/>
      <c r="ART57" s="38"/>
      <c r="ARU57" s="38"/>
      <c r="ARV57" s="38"/>
      <c r="ARW57" s="38"/>
      <c r="ARX57" s="38"/>
      <c r="ARY57" s="38"/>
      <c r="ARZ57" s="38"/>
      <c r="ASA57" s="38"/>
      <c r="ASB57" s="38"/>
      <c r="ASC57" s="38"/>
      <c r="ASD57" s="38"/>
      <c r="ASE57" s="38"/>
      <c r="ASF57" s="38"/>
      <c r="ASG57" s="38"/>
      <c r="ASH57" s="38"/>
      <c r="ASI57" s="38"/>
      <c r="ASJ57" s="38"/>
      <c r="ASK57" s="38"/>
      <c r="ASL57" s="38"/>
      <c r="ASM57" s="38"/>
      <c r="ASN57" s="38"/>
      <c r="ASO57" s="38"/>
      <c r="ASP57" s="38"/>
      <c r="ASQ57" s="38"/>
      <c r="ASR57" s="38"/>
      <c r="ASS57" s="38"/>
      <c r="AST57" s="38"/>
      <c r="ASU57" s="38"/>
      <c r="ASV57" s="38"/>
      <c r="ASW57" s="38"/>
      <c r="ASX57" s="38"/>
      <c r="ASY57" s="38"/>
      <c r="ASZ57" s="38"/>
      <c r="ATA57" s="38"/>
      <c r="ATB57" s="38"/>
      <c r="ATC57" s="38"/>
      <c r="ATD57" s="38"/>
      <c r="ATE57" s="38"/>
      <c r="ATF57" s="38"/>
      <c r="ATG57" s="38"/>
      <c r="ATH57" s="38"/>
      <c r="ATI57" s="38"/>
      <c r="ATJ57" s="38"/>
      <c r="ATK57" s="38"/>
      <c r="ATL57" s="38"/>
      <c r="ATM57" s="38"/>
      <c r="ATN57" s="38"/>
      <c r="ATO57" s="38"/>
      <c r="ATP57" s="38"/>
      <c r="ATQ57" s="38"/>
      <c r="ATR57" s="38"/>
      <c r="ATS57" s="38"/>
      <c r="ATT57" s="38"/>
      <c r="ATU57" s="38"/>
      <c r="ATV57" s="38"/>
      <c r="ATW57" s="38"/>
      <c r="ATX57" s="38"/>
      <c r="ATY57" s="38"/>
      <c r="ATZ57" s="38"/>
      <c r="AUA57" s="38"/>
      <c r="AUB57" s="38"/>
      <c r="AUC57" s="38"/>
      <c r="AUD57" s="38"/>
      <c r="AUE57" s="38"/>
      <c r="AUF57" s="38"/>
      <c r="AUG57" s="38"/>
      <c r="AUH57" s="38"/>
      <c r="AUI57" s="38"/>
      <c r="AUJ57" s="38"/>
      <c r="AUK57" s="38"/>
      <c r="AUL57" s="38"/>
      <c r="AUM57" s="38"/>
      <c r="AUN57" s="38"/>
      <c r="AUO57" s="38"/>
      <c r="AUP57" s="38"/>
      <c r="AUQ57" s="38"/>
      <c r="AUR57" s="38"/>
      <c r="AUS57" s="38"/>
      <c r="AUT57" s="38"/>
      <c r="AUU57" s="38"/>
      <c r="AUV57" s="38"/>
      <c r="AUW57" s="38"/>
      <c r="AUX57" s="38"/>
      <c r="AUY57" s="38"/>
      <c r="AUZ57" s="38"/>
      <c r="AVA57" s="38"/>
      <c r="AVB57" s="38"/>
      <c r="AVC57" s="38"/>
      <c r="AVD57" s="38"/>
      <c r="AVE57" s="38"/>
      <c r="AVF57" s="38"/>
      <c r="AVG57" s="38"/>
      <c r="AVH57" s="38"/>
      <c r="AVI57" s="38"/>
      <c r="AVJ57" s="38"/>
      <c r="AVK57" s="38"/>
      <c r="AVL57" s="38"/>
      <c r="AVM57" s="38"/>
      <c r="AVN57" s="38"/>
      <c r="AVO57" s="38"/>
      <c r="AVP57" s="38"/>
      <c r="AVQ57" s="38"/>
      <c r="AVR57" s="38"/>
      <c r="AVS57" s="38"/>
      <c r="AVT57" s="38"/>
      <c r="AVU57" s="38"/>
      <c r="AVV57" s="38"/>
      <c r="AVW57" s="38"/>
      <c r="AVX57" s="38"/>
      <c r="AVY57" s="38"/>
      <c r="AVZ57" s="38"/>
      <c r="AWA57" s="38"/>
      <c r="AWB57" s="38"/>
      <c r="AWC57" s="38"/>
      <c r="AWD57" s="38"/>
      <c r="AWE57" s="38"/>
      <c r="AWF57" s="38"/>
      <c r="AWG57" s="38"/>
      <c r="AWH57" s="38"/>
      <c r="AWI57" s="38"/>
      <c r="AWJ57" s="38"/>
      <c r="AWK57" s="38"/>
      <c r="AWL57" s="38"/>
      <c r="AWM57" s="38"/>
      <c r="AWN57" s="38"/>
      <c r="AWO57" s="38"/>
      <c r="AWP57" s="38"/>
      <c r="AWQ57" s="38"/>
      <c r="AWR57" s="38"/>
      <c r="AWS57" s="38"/>
      <c r="AWT57" s="38"/>
      <c r="AWU57" s="38"/>
      <c r="AWV57" s="38"/>
      <c r="AWW57" s="38"/>
      <c r="AWX57" s="38"/>
      <c r="AWY57" s="38"/>
      <c r="AWZ57" s="38"/>
      <c r="AXA57" s="38"/>
      <c r="AXB57" s="38"/>
      <c r="AXC57" s="38"/>
      <c r="AXD57" s="38"/>
      <c r="AXE57" s="38"/>
      <c r="AXF57" s="38"/>
      <c r="AXG57" s="38"/>
      <c r="AXH57" s="38"/>
      <c r="AXI57" s="38"/>
      <c r="AXJ57" s="38"/>
      <c r="AXK57" s="38"/>
      <c r="AXL57" s="38"/>
      <c r="AXM57" s="38"/>
      <c r="AXN57" s="38"/>
      <c r="AXO57" s="38"/>
      <c r="AXP57" s="38"/>
      <c r="AXQ57" s="38"/>
      <c r="AXR57" s="38"/>
      <c r="AXS57" s="38"/>
      <c r="AXT57" s="38"/>
      <c r="AXU57" s="38"/>
      <c r="AXV57" s="38"/>
      <c r="AXW57" s="38"/>
      <c r="AXX57" s="38"/>
      <c r="AXY57" s="38"/>
      <c r="AXZ57" s="38"/>
      <c r="AYA57" s="38"/>
      <c r="AYB57" s="38"/>
      <c r="AYC57" s="38"/>
      <c r="AYD57" s="38"/>
      <c r="AYE57" s="38"/>
      <c r="AYF57" s="38"/>
      <c r="AYG57" s="38"/>
      <c r="AYH57" s="38"/>
      <c r="AYI57" s="38"/>
      <c r="AYJ57" s="38"/>
      <c r="AYK57" s="38"/>
      <c r="AYL57" s="38"/>
      <c r="AYM57" s="38"/>
      <c r="AYN57" s="38"/>
      <c r="AYO57" s="38"/>
      <c r="AYP57" s="38"/>
      <c r="AYQ57" s="38"/>
      <c r="AYR57" s="38"/>
      <c r="AYS57" s="38"/>
      <c r="AYT57" s="38"/>
      <c r="AYU57" s="38"/>
      <c r="AYV57" s="38"/>
      <c r="AYW57" s="38"/>
      <c r="AYX57" s="38"/>
      <c r="AYY57" s="38"/>
      <c r="AYZ57" s="38"/>
      <c r="AZA57" s="38"/>
      <c r="AZB57" s="38"/>
      <c r="AZC57" s="38"/>
      <c r="AZD57" s="38"/>
      <c r="AZE57" s="38"/>
      <c r="AZF57" s="38"/>
      <c r="AZG57" s="38"/>
      <c r="AZH57" s="38"/>
      <c r="AZI57" s="38"/>
      <c r="AZJ57" s="38"/>
      <c r="AZK57" s="38"/>
      <c r="AZL57" s="38"/>
      <c r="AZM57" s="38"/>
      <c r="AZN57" s="38"/>
      <c r="AZO57" s="38"/>
      <c r="AZP57" s="38"/>
      <c r="AZQ57" s="38"/>
      <c r="AZR57" s="38"/>
      <c r="AZS57" s="38"/>
      <c r="AZT57" s="38"/>
      <c r="AZU57" s="38"/>
      <c r="AZV57" s="38"/>
      <c r="AZW57" s="38"/>
      <c r="AZX57" s="38"/>
      <c r="AZY57" s="38"/>
      <c r="AZZ57" s="38"/>
      <c r="BAA57" s="38"/>
      <c r="BAB57" s="38"/>
      <c r="BAC57" s="38"/>
      <c r="BAD57" s="38"/>
      <c r="BAE57" s="38"/>
      <c r="BAF57" s="38"/>
      <c r="BAG57" s="38"/>
      <c r="BAH57" s="38"/>
      <c r="BAI57" s="38"/>
      <c r="BAJ57" s="38"/>
      <c r="BAK57" s="38"/>
      <c r="BAL57" s="38"/>
      <c r="BAM57" s="38"/>
      <c r="BAN57" s="38"/>
      <c r="BAO57" s="38"/>
      <c r="BAP57" s="38"/>
      <c r="BAQ57" s="38"/>
      <c r="BAR57" s="38"/>
      <c r="BAS57" s="38"/>
      <c r="BAT57" s="38"/>
      <c r="BAU57" s="38"/>
      <c r="BAV57" s="38"/>
      <c r="BAW57" s="38"/>
      <c r="BAX57" s="38"/>
      <c r="BAY57" s="38"/>
      <c r="BAZ57" s="38"/>
      <c r="BBA57" s="38"/>
      <c r="BBB57" s="38"/>
      <c r="BBC57" s="38"/>
      <c r="BBD57" s="38"/>
      <c r="BBE57" s="38"/>
      <c r="BBF57" s="38"/>
      <c r="BBG57" s="38"/>
      <c r="BBH57" s="38"/>
      <c r="BBI57" s="38"/>
      <c r="BBJ57" s="38"/>
      <c r="BBK57" s="38"/>
      <c r="BBL57" s="38"/>
      <c r="BBM57" s="38"/>
      <c r="BBN57" s="38"/>
      <c r="BBO57" s="38"/>
      <c r="BBP57" s="38"/>
      <c r="BBQ57" s="38"/>
      <c r="BBR57" s="38"/>
      <c r="BBS57" s="38"/>
      <c r="BBT57" s="38"/>
      <c r="BBU57" s="38"/>
      <c r="BBV57" s="38"/>
      <c r="BBW57" s="38"/>
      <c r="BBX57" s="38"/>
      <c r="BBY57" s="38"/>
      <c r="BBZ57" s="38"/>
      <c r="BCA57" s="38"/>
      <c r="BCB57" s="38"/>
      <c r="BCC57" s="38"/>
      <c r="BCD57" s="38"/>
      <c r="BCE57" s="38"/>
      <c r="BCF57" s="38"/>
      <c r="BCG57" s="38"/>
      <c r="BCH57" s="38"/>
      <c r="BCI57" s="38"/>
      <c r="BCJ57" s="38"/>
      <c r="BCK57" s="38"/>
      <c r="BCL57" s="38"/>
      <c r="BCM57" s="38"/>
      <c r="BCN57" s="38"/>
      <c r="BCO57" s="38"/>
      <c r="BCP57" s="38"/>
      <c r="BCQ57" s="38"/>
      <c r="BCR57" s="38"/>
      <c r="BCS57" s="38"/>
      <c r="BCT57" s="38"/>
      <c r="BCU57" s="38"/>
      <c r="BCV57" s="38"/>
      <c r="BCW57" s="38"/>
      <c r="BCX57" s="38"/>
      <c r="BCY57" s="38"/>
      <c r="BCZ57" s="38"/>
      <c r="BDA57" s="38"/>
      <c r="BDB57" s="38"/>
      <c r="BDC57" s="38"/>
      <c r="BDD57" s="38"/>
      <c r="BDE57" s="38"/>
      <c r="BDF57" s="38"/>
      <c r="BDG57" s="38"/>
      <c r="BDH57" s="38"/>
      <c r="BDI57" s="38"/>
      <c r="BDJ57" s="38"/>
      <c r="BDK57" s="38"/>
      <c r="BDL57" s="38"/>
      <c r="BDM57" s="38"/>
      <c r="BDN57" s="38"/>
      <c r="BDO57" s="38"/>
      <c r="BDP57" s="38"/>
      <c r="BDQ57" s="38"/>
      <c r="BDR57" s="38"/>
      <c r="BDS57" s="38"/>
      <c r="BDT57" s="38"/>
      <c r="BDU57" s="38"/>
      <c r="BDV57" s="38"/>
      <c r="BDW57" s="38"/>
      <c r="BDX57" s="38"/>
      <c r="BDY57" s="38"/>
      <c r="BDZ57" s="38"/>
      <c r="BEA57" s="38"/>
      <c r="BEB57" s="38"/>
      <c r="BEC57" s="38"/>
      <c r="BED57" s="38"/>
      <c r="BEE57" s="38"/>
      <c r="BEF57" s="38"/>
      <c r="BEG57" s="38"/>
      <c r="BEH57" s="38"/>
      <c r="BEI57" s="38"/>
      <c r="BEJ57" s="38"/>
      <c r="BEK57" s="38"/>
      <c r="BEL57" s="38"/>
      <c r="BEM57" s="38"/>
      <c r="BEN57" s="38"/>
      <c r="BEO57" s="38"/>
      <c r="BEP57" s="38"/>
      <c r="BEQ57" s="38"/>
      <c r="BER57" s="38"/>
      <c r="BES57" s="38"/>
      <c r="BET57" s="38"/>
      <c r="BEU57" s="38"/>
      <c r="BEV57" s="38"/>
      <c r="BEW57" s="38"/>
      <c r="BEX57" s="38"/>
      <c r="BEY57" s="38"/>
      <c r="BEZ57" s="38"/>
      <c r="BFA57" s="38"/>
      <c r="BFB57" s="38"/>
      <c r="BFC57" s="38"/>
      <c r="BFD57" s="38"/>
      <c r="BFE57" s="38"/>
      <c r="BFF57" s="38"/>
      <c r="BFG57" s="38"/>
      <c r="BFH57" s="38"/>
      <c r="BFI57" s="38"/>
      <c r="BFJ57" s="38"/>
      <c r="BFK57" s="38"/>
      <c r="BFL57" s="38"/>
      <c r="BFM57" s="38"/>
      <c r="BFN57" s="38"/>
      <c r="BFO57" s="38"/>
      <c r="BFP57" s="38"/>
      <c r="BFQ57" s="38"/>
      <c r="BFR57" s="38"/>
      <c r="BFS57" s="38"/>
      <c r="BFT57" s="38"/>
      <c r="BFU57" s="38"/>
      <c r="BFV57" s="38"/>
      <c r="BFW57" s="38"/>
      <c r="BFX57" s="38"/>
      <c r="BFY57" s="38"/>
      <c r="BFZ57" s="38"/>
      <c r="BGA57" s="38"/>
      <c r="BGB57" s="38"/>
      <c r="BGC57" s="38"/>
      <c r="BGD57" s="38"/>
      <c r="BGE57" s="38"/>
      <c r="BGF57" s="38"/>
      <c r="BGG57" s="38"/>
      <c r="BGH57" s="38"/>
      <c r="BGI57" s="38"/>
      <c r="BGJ57" s="38"/>
      <c r="BGK57" s="38"/>
      <c r="BGL57" s="38"/>
      <c r="BGM57" s="38"/>
      <c r="BGN57" s="38"/>
      <c r="BGO57" s="38"/>
      <c r="BGP57" s="38"/>
      <c r="BGQ57" s="38"/>
      <c r="BGR57" s="38"/>
      <c r="BGS57" s="38"/>
      <c r="BGT57" s="38"/>
      <c r="BGU57" s="38"/>
      <c r="BGV57" s="38"/>
      <c r="BGW57" s="38"/>
      <c r="BGX57" s="38"/>
      <c r="BGY57" s="38"/>
      <c r="BGZ57" s="38"/>
      <c r="BHA57" s="38"/>
      <c r="BHB57" s="38"/>
      <c r="BHC57" s="38"/>
      <c r="BHD57" s="38"/>
      <c r="BHE57" s="38"/>
      <c r="BHF57" s="38"/>
      <c r="BHG57" s="38"/>
      <c r="BHH57" s="38"/>
      <c r="BHI57" s="38"/>
      <c r="BHJ57" s="38"/>
      <c r="BHK57" s="38"/>
      <c r="BHL57" s="38"/>
      <c r="BHM57" s="38"/>
      <c r="BHN57" s="38"/>
      <c r="BHO57" s="38"/>
      <c r="BHP57" s="38"/>
      <c r="BHQ57" s="38"/>
      <c r="BHR57" s="38"/>
      <c r="BHS57" s="38"/>
      <c r="BHT57" s="38"/>
      <c r="BHU57" s="38"/>
      <c r="BHV57" s="38"/>
      <c r="BHW57" s="38"/>
      <c r="BHX57" s="38"/>
      <c r="BHY57" s="38"/>
      <c r="BHZ57" s="38"/>
      <c r="BIA57" s="38"/>
      <c r="BIB57" s="38"/>
      <c r="BIC57" s="38"/>
      <c r="BID57" s="38"/>
      <c r="BIE57" s="38"/>
      <c r="BIF57" s="38"/>
      <c r="BIG57" s="38"/>
      <c r="BIH57" s="38"/>
      <c r="BII57" s="38"/>
      <c r="BIJ57" s="38"/>
      <c r="BIK57" s="38"/>
      <c r="BIL57" s="38"/>
      <c r="BIM57" s="38"/>
      <c r="BIN57" s="38"/>
      <c r="BIO57" s="38"/>
      <c r="BIP57" s="38"/>
      <c r="BIQ57" s="38"/>
      <c r="BIR57" s="38"/>
      <c r="BIS57" s="38"/>
      <c r="BIT57" s="38"/>
      <c r="BIU57" s="38"/>
      <c r="BIV57" s="38"/>
      <c r="BIW57" s="38"/>
      <c r="BIX57" s="38"/>
      <c r="BIY57" s="38"/>
      <c r="BIZ57" s="38"/>
      <c r="BJA57" s="38"/>
      <c r="BJB57" s="38"/>
      <c r="BJC57" s="38"/>
      <c r="BJD57" s="38"/>
      <c r="BJE57" s="38"/>
      <c r="BJF57" s="38"/>
      <c r="BJG57" s="38"/>
      <c r="BJH57" s="38"/>
      <c r="BJI57" s="38"/>
      <c r="BJJ57" s="38"/>
      <c r="BJK57" s="38"/>
      <c r="BJL57" s="38"/>
      <c r="BJM57" s="38"/>
      <c r="BJN57" s="38"/>
      <c r="BJO57" s="38"/>
      <c r="BJP57" s="38"/>
      <c r="BJQ57" s="38"/>
      <c r="BJR57" s="38"/>
      <c r="BJS57" s="38"/>
      <c r="BJT57" s="38"/>
      <c r="BJU57" s="38"/>
      <c r="BJV57" s="38"/>
      <c r="BJW57" s="38"/>
      <c r="BJX57" s="38"/>
      <c r="BJY57" s="38"/>
      <c r="BJZ57" s="38"/>
      <c r="BKA57" s="38"/>
      <c r="BKB57" s="38"/>
      <c r="BKC57" s="38"/>
      <c r="BKD57" s="38"/>
      <c r="BKE57" s="38"/>
      <c r="BKF57" s="38"/>
      <c r="BKG57" s="38"/>
      <c r="BKH57" s="38"/>
      <c r="BKI57" s="38"/>
      <c r="BKJ57" s="38"/>
      <c r="BKK57" s="38"/>
      <c r="BKL57" s="38"/>
      <c r="BKM57" s="38"/>
      <c r="BKN57" s="38"/>
      <c r="BKO57" s="38"/>
      <c r="BKP57" s="38"/>
      <c r="BKQ57" s="38"/>
      <c r="BKR57" s="38"/>
      <c r="BKS57" s="38"/>
      <c r="BKT57" s="38"/>
      <c r="BKU57" s="38"/>
      <c r="BKV57" s="38"/>
      <c r="BKW57" s="38"/>
      <c r="BKX57" s="38"/>
      <c r="BKY57" s="38"/>
      <c r="BKZ57" s="38"/>
      <c r="BLA57" s="38"/>
      <c r="BLB57" s="38"/>
      <c r="BLC57" s="38"/>
      <c r="BLD57" s="38"/>
      <c r="BLE57" s="38"/>
      <c r="BLF57" s="38"/>
      <c r="BLG57" s="38"/>
      <c r="BLH57" s="38"/>
      <c r="BLI57" s="38"/>
      <c r="BLJ57" s="38"/>
      <c r="BLK57" s="38"/>
      <c r="BLL57" s="38"/>
      <c r="BLM57" s="38"/>
      <c r="BLN57" s="38"/>
      <c r="BLO57" s="38"/>
      <c r="BLP57" s="38"/>
      <c r="BLQ57" s="38"/>
      <c r="BLR57" s="38"/>
      <c r="BLS57" s="38"/>
      <c r="BLT57" s="38"/>
      <c r="BLU57" s="38"/>
      <c r="BLV57" s="38"/>
      <c r="BLW57" s="38"/>
      <c r="BLX57" s="38"/>
      <c r="BLY57" s="38"/>
      <c r="BLZ57" s="38"/>
      <c r="BMA57" s="38"/>
      <c r="BMB57" s="38"/>
      <c r="BMC57" s="38"/>
      <c r="BMD57" s="38"/>
      <c r="BME57" s="38"/>
      <c r="BMF57" s="38"/>
      <c r="BMG57" s="38"/>
      <c r="BMH57" s="38"/>
      <c r="BMI57" s="38"/>
      <c r="BMJ57" s="38"/>
      <c r="BMK57" s="38"/>
      <c r="BML57" s="38"/>
      <c r="BMM57" s="38"/>
      <c r="BMN57" s="38"/>
      <c r="BMO57" s="38"/>
      <c r="BMP57" s="38"/>
      <c r="BMQ57" s="38"/>
      <c r="BMR57" s="38"/>
      <c r="BMS57" s="38"/>
      <c r="BMT57" s="38"/>
      <c r="BMU57" s="38"/>
      <c r="BMV57" s="38"/>
      <c r="BMW57" s="38"/>
      <c r="BMX57" s="38"/>
      <c r="BMY57" s="38"/>
      <c r="BMZ57" s="38"/>
      <c r="BNA57" s="38"/>
      <c r="BNB57" s="38"/>
      <c r="BNC57" s="38"/>
      <c r="BND57" s="38"/>
      <c r="BNE57" s="38"/>
      <c r="BNF57" s="38"/>
      <c r="BNG57" s="38"/>
      <c r="BNH57" s="38"/>
      <c r="BNI57" s="38"/>
      <c r="BNJ57" s="38"/>
      <c r="BNK57" s="38"/>
      <c r="BNL57" s="38"/>
      <c r="BNM57" s="38"/>
      <c r="BNN57" s="38"/>
      <c r="BNO57" s="38"/>
      <c r="BNP57" s="38"/>
      <c r="BNQ57" s="38"/>
      <c r="BNR57" s="38"/>
      <c r="BNS57" s="38"/>
      <c r="BNT57" s="38"/>
      <c r="BNU57" s="38"/>
      <c r="BNV57" s="38"/>
      <c r="BNW57" s="38"/>
      <c r="BNX57" s="38"/>
      <c r="BNY57" s="38"/>
      <c r="BNZ57" s="38"/>
      <c r="BOA57" s="38"/>
      <c r="BOB57" s="38"/>
      <c r="BOC57" s="38"/>
      <c r="BOD57" s="38"/>
      <c r="BOE57" s="38"/>
      <c r="BOF57" s="38"/>
      <c r="BOG57" s="38"/>
      <c r="BOH57" s="38"/>
      <c r="BOI57" s="38"/>
      <c r="BOJ57" s="38"/>
      <c r="BOK57" s="38"/>
      <c r="BOL57" s="38"/>
      <c r="BOM57" s="38"/>
      <c r="BON57" s="38"/>
      <c r="BOO57" s="38"/>
      <c r="BOP57" s="38"/>
      <c r="BOQ57" s="38"/>
      <c r="BOR57" s="38"/>
      <c r="BOS57" s="38"/>
      <c r="BOT57" s="38"/>
      <c r="BOU57" s="38"/>
      <c r="BOV57" s="38"/>
      <c r="BOW57" s="38"/>
      <c r="BOX57" s="38"/>
      <c r="BOY57" s="38"/>
      <c r="BOZ57" s="38"/>
      <c r="BPA57" s="38"/>
      <c r="BPB57" s="38"/>
      <c r="BPC57" s="38"/>
      <c r="BPD57" s="38"/>
      <c r="BPE57" s="38"/>
      <c r="BPF57" s="38"/>
      <c r="BPG57" s="38"/>
      <c r="BPH57" s="38"/>
      <c r="BPI57" s="38"/>
      <c r="BPJ57" s="38"/>
      <c r="BPK57" s="38"/>
      <c r="BPL57" s="38"/>
      <c r="BPM57" s="38"/>
      <c r="BPN57" s="38"/>
      <c r="BPO57" s="38"/>
      <c r="BPP57" s="38"/>
      <c r="BPQ57" s="38"/>
      <c r="BPR57" s="38"/>
      <c r="BPS57" s="38"/>
      <c r="BPT57" s="38"/>
      <c r="BPU57" s="38"/>
      <c r="BPV57" s="38"/>
      <c r="BPW57" s="38"/>
      <c r="BPX57" s="38"/>
      <c r="BPY57" s="38"/>
      <c r="BPZ57" s="38"/>
      <c r="BQA57" s="38"/>
      <c r="BQB57" s="38"/>
      <c r="BQC57" s="38"/>
      <c r="BQD57" s="38"/>
      <c r="BQE57" s="38"/>
      <c r="BQF57" s="38"/>
      <c r="BQG57" s="38"/>
      <c r="BQH57" s="38"/>
      <c r="BQI57" s="38"/>
      <c r="BQJ57" s="38"/>
      <c r="BQK57" s="38"/>
      <c r="BQL57" s="38"/>
      <c r="BQM57" s="38"/>
      <c r="BQN57" s="38"/>
      <c r="BQO57" s="38"/>
      <c r="BQP57" s="38"/>
      <c r="BQQ57" s="38"/>
      <c r="BQR57" s="38"/>
      <c r="BQS57" s="38"/>
      <c r="BQT57" s="38"/>
      <c r="BQU57" s="38"/>
      <c r="BQV57" s="38"/>
      <c r="BQW57" s="38"/>
      <c r="BQX57" s="38"/>
      <c r="BQY57" s="38"/>
      <c r="BQZ57" s="38"/>
      <c r="BRA57" s="38"/>
      <c r="BRB57" s="38"/>
      <c r="BRC57" s="38"/>
      <c r="BRD57" s="38"/>
      <c r="BRE57" s="38"/>
      <c r="BRF57" s="38"/>
      <c r="BRG57" s="38"/>
      <c r="BRH57" s="38"/>
      <c r="BRI57" s="38"/>
      <c r="BRJ57" s="38"/>
      <c r="BRK57" s="38"/>
      <c r="BRL57" s="38"/>
      <c r="BRM57" s="38"/>
      <c r="BRN57" s="38"/>
      <c r="BRO57" s="38"/>
      <c r="BRP57" s="38"/>
      <c r="BRQ57" s="38"/>
      <c r="BRR57" s="38"/>
      <c r="BRS57" s="38"/>
      <c r="BRT57" s="38"/>
      <c r="BRU57" s="38"/>
      <c r="BRV57" s="38"/>
      <c r="BRW57" s="38"/>
      <c r="BRX57" s="38"/>
      <c r="BRY57" s="38"/>
      <c r="BRZ57" s="38"/>
      <c r="BSA57" s="38"/>
      <c r="BSB57" s="38"/>
      <c r="BSC57" s="38"/>
      <c r="BSD57" s="38"/>
      <c r="BSE57" s="38"/>
      <c r="BSF57" s="38"/>
      <c r="BSG57" s="38"/>
      <c r="BSH57" s="38"/>
      <c r="BSI57" s="38"/>
      <c r="BSJ57" s="38"/>
      <c r="BSK57" s="38"/>
      <c r="BSL57" s="38"/>
      <c r="BSM57" s="38"/>
      <c r="BSN57" s="38"/>
      <c r="BSO57" s="38"/>
      <c r="BSP57" s="38"/>
      <c r="BSQ57" s="38"/>
      <c r="BSR57" s="38"/>
      <c r="BSS57" s="38"/>
      <c r="BST57" s="38"/>
      <c r="BSU57" s="38"/>
      <c r="BSV57" s="38"/>
      <c r="BSW57" s="38"/>
      <c r="BSX57" s="38"/>
      <c r="BSY57" s="38"/>
      <c r="BSZ57" s="38"/>
      <c r="BTA57" s="38"/>
      <c r="BTB57" s="38"/>
      <c r="BTC57" s="38"/>
      <c r="BTD57" s="38"/>
      <c r="BTE57" s="38"/>
      <c r="BTF57" s="38"/>
      <c r="BTG57" s="38"/>
      <c r="BTH57" s="38"/>
      <c r="BTI57" s="38"/>
      <c r="BTJ57" s="38"/>
      <c r="BTK57" s="38"/>
      <c r="BTL57" s="38"/>
      <c r="BTM57" s="38"/>
      <c r="BTN57" s="38"/>
      <c r="BTO57" s="38"/>
      <c r="BTP57" s="38"/>
      <c r="BTQ57" s="38"/>
      <c r="BTR57" s="38"/>
      <c r="BTS57" s="38"/>
      <c r="BTT57" s="38"/>
      <c r="BTU57" s="38"/>
      <c r="BTV57" s="38"/>
      <c r="BTW57" s="38"/>
      <c r="BTX57" s="38"/>
      <c r="BTY57" s="38"/>
      <c r="BTZ57" s="38"/>
      <c r="BUA57" s="38"/>
      <c r="BUB57" s="38"/>
      <c r="BUC57" s="38"/>
      <c r="BUD57" s="38"/>
      <c r="BUE57" s="38"/>
      <c r="BUF57" s="38"/>
      <c r="BUG57" s="38"/>
      <c r="BUH57" s="38"/>
      <c r="BUI57" s="38"/>
      <c r="BUJ57" s="38"/>
      <c r="BUK57" s="38"/>
      <c r="BUL57" s="38"/>
      <c r="BUM57" s="38"/>
      <c r="BUN57" s="38"/>
      <c r="BUO57" s="38"/>
      <c r="BUP57" s="38"/>
      <c r="BUQ57" s="38"/>
      <c r="BUR57" s="38"/>
      <c r="BUS57" s="38"/>
      <c r="BUT57" s="38"/>
      <c r="BUU57" s="38"/>
      <c r="BUV57" s="38"/>
      <c r="BUW57" s="38"/>
      <c r="BUX57" s="38"/>
      <c r="BUY57" s="38"/>
      <c r="BUZ57" s="38"/>
      <c r="BVA57" s="38"/>
      <c r="BVB57" s="38"/>
      <c r="BVC57" s="38"/>
      <c r="BVD57" s="38"/>
      <c r="BVE57" s="38"/>
      <c r="BVF57" s="38"/>
      <c r="BVG57" s="38"/>
      <c r="BVH57" s="38"/>
      <c r="BVI57" s="38"/>
      <c r="BVJ57" s="38"/>
      <c r="BVK57" s="38"/>
      <c r="BVL57" s="38"/>
      <c r="BVM57" s="38"/>
      <c r="BVN57" s="38"/>
      <c r="BVO57" s="38"/>
      <c r="BVP57" s="38"/>
      <c r="BVQ57" s="38"/>
      <c r="BVR57" s="38"/>
      <c r="BVS57" s="38"/>
      <c r="BVT57" s="38"/>
      <c r="BVU57" s="38"/>
      <c r="BVV57" s="38"/>
      <c r="BVW57" s="38"/>
      <c r="BVX57" s="38"/>
      <c r="BVY57" s="38"/>
      <c r="BVZ57" s="38"/>
      <c r="BWA57" s="38"/>
      <c r="BWB57" s="38"/>
      <c r="BWC57" s="38"/>
      <c r="BWD57" s="38"/>
      <c r="BWE57" s="38"/>
      <c r="BWF57" s="38"/>
      <c r="BWG57" s="38"/>
      <c r="BWH57" s="38"/>
      <c r="BWI57" s="38"/>
      <c r="BWJ57" s="38"/>
      <c r="BWK57" s="38"/>
      <c r="BWL57" s="38"/>
      <c r="BWM57" s="38"/>
      <c r="BWN57" s="38"/>
      <c r="BWO57" s="38"/>
      <c r="BWP57" s="38"/>
      <c r="BWQ57" s="38"/>
      <c r="BWR57" s="38"/>
      <c r="BWS57" s="38"/>
      <c r="BWT57" s="38"/>
      <c r="BWU57" s="38"/>
      <c r="BWV57" s="38"/>
      <c r="BWW57" s="38"/>
      <c r="BWX57" s="38"/>
      <c r="BWY57" s="38"/>
      <c r="BWZ57" s="38"/>
      <c r="BXA57" s="38"/>
      <c r="BXB57" s="38"/>
      <c r="BXC57" s="38"/>
      <c r="BXD57" s="38"/>
      <c r="BXE57" s="38"/>
      <c r="BXF57" s="38"/>
      <c r="BXG57" s="38"/>
      <c r="BXH57" s="38"/>
      <c r="BXI57" s="38"/>
      <c r="BXJ57" s="38"/>
      <c r="BXK57" s="38"/>
      <c r="BXL57" s="38"/>
      <c r="BXM57" s="38"/>
      <c r="BXN57" s="38"/>
      <c r="BXO57" s="38"/>
      <c r="BXP57" s="38"/>
      <c r="BXQ57" s="38"/>
      <c r="BXR57" s="38"/>
      <c r="BXS57" s="38"/>
      <c r="BXT57" s="38"/>
      <c r="BXU57" s="38"/>
      <c r="BXV57" s="38"/>
      <c r="BXW57" s="38"/>
      <c r="BXX57" s="38"/>
      <c r="BXY57" s="38"/>
      <c r="BXZ57" s="38"/>
      <c r="BYA57" s="38"/>
      <c r="BYB57" s="38"/>
      <c r="BYC57" s="38"/>
      <c r="BYD57" s="38"/>
      <c r="BYE57" s="38"/>
      <c r="BYF57" s="38"/>
      <c r="BYG57" s="38"/>
      <c r="BYH57" s="38"/>
      <c r="BYI57" s="38"/>
      <c r="BYJ57" s="38"/>
      <c r="BYK57" s="38"/>
      <c r="BYL57" s="38"/>
      <c r="BYM57" s="38"/>
      <c r="BYN57" s="38"/>
      <c r="BYO57" s="38"/>
      <c r="BYP57" s="38"/>
      <c r="BYQ57" s="38"/>
      <c r="BYR57" s="38"/>
      <c r="BYS57" s="38"/>
      <c r="BYT57" s="38"/>
      <c r="BYU57" s="38"/>
      <c r="BYV57" s="38"/>
      <c r="BYW57" s="38"/>
      <c r="BYX57" s="38"/>
      <c r="BYY57" s="38"/>
      <c r="BYZ57" s="38"/>
      <c r="BZA57" s="38"/>
      <c r="BZB57" s="38"/>
      <c r="BZC57" s="38"/>
      <c r="BZD57" s="38"/>
      <c r="BZE57" s="38"/>
      <c r="BZF57" s="38"/>
      <c r="BZG57" s="38"/>
      <c r="BZH57" s="38"/>
      <c r="BZI57" s="38"/>
      <c r="BZJ57" s="38"/>
      <c r="BZK57" s="38"/>
      <c r="BZL57" s="38"/>
      <c r="BZM57" s="38"/>
      <c r="BZN57" s="38"/>
      <c r="BZO57" s="38"/>
      <c r="BZP57" s="38"/>
      <c r="BZQ57" s="38"/>
      <c r="BZR57" s="38"/>
      <c r="BZS57" s="38"/>
      <c r="BZT57" s="38"/>
      <c r="BZU57" s="38"/>
      <c r="BZV57" s="38"/>
      <c r="BZW57" s="38"/>
      <c r="BZX57" s="38"/>
      <c r="BZY57" s="38"/>
      <c r="BZZ57" s="38"/>
      <c r="CAA57" s="38"/>
      <c r="CAB57" s="38"/>
      <c r="CAC57" s="38"/>
      <c r="CAD57" s="38"/>
      <c r="CAE57" s="38"/>
      <c r="CAF57" s="38"/>
      <c r="CAG57" s="38"/>
      <c r="CAH57" s="38"/>
      <c r="CAI57" s="38"/>
      <c r="CAJ57" s="38"/>
      <c r="CAK57" s="38"/>
      <c r="CAL57" s="38"/>
      <c r="CAM57" s="38"/>
      <c r="CAN57" s="38"/>
      <c r="CAO57" s="38"/>
      <c r="CAP57" s="38"/>
      <c r="CAQ57" s="38"/>
      <c r="CAR57" s="38"/>
      <c r="CAS57" s="38"/>
      <c r="CAT57" s="38"/>
      <c r="CAU57" s="38"/>
      <c r="CAV57" s="38"/>
      <c r="CAW57" s="38"/>
      <c r="CAX57" s="38"/>
      <c r="CAY57" s="38"/>
      <c r="CAZ57" s="38"/>
      <c r="CBA57" s="38"/>
      <c r="CBB57" s="38"/>
      <c r="CBC57" s="38"/>
      <c r="CBD57" s="38"/>
      <c r="CBE57" s="38"/>
      <c r="CBF57" s="38"/>
      <c r="CBG57" s="38"/>
      <c r="CBH57" s="38"/>
      <c r="CBI57" s="38"/>
      <c r="CBJ57" s="38"/>
      <c r="CBK57" s="38"/>
      <c r="CBL57" s="38"/>
      <c r="CBM57" s="38"/>
      <c r="CBN57" s="38"/>
      <c r="CBO57" s="38"/>
      <c r="CBP57" s="38"/>
      <c r="CBQ57" s="38"/>
      <c r="CBR57" s="38"/>
      <c r="CBS57" s="38"/>
      <c r="CBT57" s="38"/>
      <c r="CBU57" s="38"/>
      <c r="CBV57" s="38"/>
      <c r="CBW57" s="38"/>
      <c r="CBX57" s="38"/>
      <c r="CBY57" s="38"/>
      <c r="CBZ57" s="38"/>
      <c r="CCA57" s="38"/>
      <c r="CCB57" s="38"/>
      <c r="CCC57" s="38"/>
      <c r="CCD57" s="38"/>
      <c r="CCE57" s="38"/>
      <c r="CCF57" s="38"/>
      <c r="CCG57" s="38"/>
      <c r="CCH57" s="38"/>
      <c r="CCI57" s="38"/>
      <c r="CCJ57" s="38"/>
      <c r="CCK57" s="38"/>
      <c r="CCL57" s="38"/>
      <c r="CCM57" s="38"/>
      <c r="CCN57" s="38"/>
      <c r="CCO57" s="38"/>
      <c r="CCP57" s="38"/>
      <c r="CCQ57" s="38"/>
      <c r="CCR57" s="38"/>
      <c r="CCS57" s="38"/>
      <c r="CCT57" s="38"/>
      <c r="CCU57" s="38"/>
      <c r="CCV57" s="38"/>
      <c r="CCW57" s="38"/>
      <c r="CCX57" s="38"/>
      <c r="CCY57" s="38"/>
      <c r="CCZ57" s="38"/>
      <c r="CDA57" s="38"/>
      <c r="CDB57" s="38"/>
      <c r="CDC57" s="38"/>
      <c r="CDD57" s="38"/>
      <c r="CDE57" s="38"/>
      <c r="CDF57" s="38"/>
      <c r="CDG57" s="38"/>
      <c r="CDH57" s="38"/>
      <c r="CDI57" s="38"/>
      <c r="CDJ57" s="38"/>
      <c r="CDK57" s="38"/>
      <c r="CDL57" s="38"/>
      <c r="CDM57" s="38"/>
      <c r="CDN57" s="38"/>
      <c r="CDO57" s="38"/>
      <c r="CDP57" s="38"/>
      <c r="CDQ57" s="38"/>
      <c r="CDR57" s="38"/>
      <c r="CDS57" s="38"/>
      <c r="CDT57" s="38"/>
      <c r="CDU57" s="38"/>
      <c r="CDV57" s="38"/>
      <c r="CDW57" s="38"/>
      <c r="CDX57" s="38"/>
      <c r="CDY57" s="38"/>
      <c r="CDZ57" s="38"/>
      <c r="CEA57" s="38"/>
      <c r="CEB57" s="38"/>
      <c r="CEC57" s="38"/>
      <c r="CED57" s="38"/>
      <c r="CEE57" s="38"/>
      <c r="CEF57" s="38"/>
      <c r="CEG57" s="38"/>
      <c r="CEH57" s="38"/>
      <c r="CEI57" s="38"/>
      <c r="CEJ57" s="38"/>
      <c r="CEK57" s="38"/>
      <c r="CEL57" s="38"/>
      <c r="CEM57" s="38"/>
      <c r="CEN57" s="38"/>
      <c r="CEO57" s="38"/>
      <c r="CEP57" s="38"/>
      <c r="CEQ57" s="38"/>
      <c r="CER57" s="38"/>
      <c r="CES57" s="38"/>
      <c r="CET57" s="38"/>
      <c r="CEU57" s="38"/>
      <c r="CEV57" s="38"/>
      <c r="CEW57" s="38"/>
      <c r="CEX57" s="38"/>
      <c r="CEY57" s="38"/>
      <c r="CEZ57" s="38"/>
      <c r="CFA57" s="38"/>
      <c r="CFB57" s="38"/>
      <c r="CFC57" s="38"/>
      <c r="CFD57" s="38"/>
      <c r="CFE57" s="38"/>
      <c r="CFF57" s="38"/>
      <c r="CFG57" s="38"/>
      <c r="CFH57" s="38"/>
      <c r="CFI57" s="38"/>
      <c r="CFJ57" s="38"/>
      <c r="CFK57" s="38"/>
      <c r="CFL57" s="38"/>
      <c r="CFM57" s="38"/>
      <c r="CFN57" s="38"/>
      <c r="CFO57" s="38"/>
      <c r="CFP57" s="38"/>
      <c r="CFQ57" s="38"/>
      <c r="CFR57" s="38"/>
      <c r="CFS57" s="38"/>
      <c r="CFT57" s="38"/>
      <c r="CFU57" s="38"/>
      <c r="CFV57" s="38"/>
      <c r="CFW57" s="38"/>
      <c r="CFX57" s="38"/>
      <c r="CFY57" s="38"/>
      <c r="CFZ57" s="38"/>
      <c r="CGA57" s="38"/>
      <c r="CGB57" s="38"/>
      <c r="CGC57" s="38"/>
      <c r="CGD57" s="38"/>
      <c r="CGE57" s="38"/>
      <c r="CGF57" s="38"/>
      <c r="CGG57" s="38"/>
      <c r="CGH57" s="38"/>
      <c r="CGI57" s="38"/>
      <c r="CGJ57" s="38"/>
      <c r="CGK57" s="38"/>
      <c r="CGL57" s="38"/>
      <c r="CGM57" s="38"/>
      <c r="CGN57" s="38"/>
      <c r="CGO57" s="38"/>
      <c r="CGP57" s="38"/>
      <c r="CGQ57" s="38"/>
      <c r="CGR57" s="38"/>
      <c r="CGS57" s="38"/>
      <c r="CGT57" s="38"/>
      <c r="CGU57" s="38"/>
      <c r="CGV57" s="38"/>
      <c r="CGW57" s="38"/>
      <c r="CGX57" s="38"/>
      <c r="CGY57" s="38"/>
      <c r="CGZ57" s="38"/>
      <c r="CHA57" s="38"/>
      <c r="CHB57" s="38"/>
      <c r="CHC57" s="38"/>
      <c r="CHD57" s="38"/>
      <c r="CHE57" s="38"/>
      <c r="CHF57" s="38"/>
      <c r="CHG57" s="38"/>
      <c r="CHH57" s="38"/>
      <c r="CHI57" s="38"/>
      <c r="CHJ57" s="38"/>
      <c r="CHK57" s="38"/>
      <c r="CHL57" s="38"/>
      <c r="CHM57" s="38"/>
      <c r="CHN57" s="38"/>
      <c r="CHO57" s="38"/>
      <c r="CHP57" s="38"/>
      <c r="CHQ57" s="38"/>
      <c r="CHR57" s="38"/>
      <c r="CHS57" s="38"/>
      <c r="CHT57" s="38"/>
      <c r="CHU57" s="38"/>
      <c r="CHV57" s="38"/>
      <c r="CHW57" s="38"/>
      <c r="CHX57" s="38"/>
      <c r="CHY57" s="38"/>
      <c r="CHZ57" s="38"/>
      <c r="CIA57" s="38"/>
      <c r="CIB57" s="38"/>
      <c r="CIC57" s="38"/>
      <c r="CID57" s="38"/>
      <c r="CIE57" s="38"/>
      <c r="CIF57" s="38"/>
      <c r="CIG57" s="38"/>
      <c r="CIH57" s="38"/>
      <c r="CII57" s="38"/>
      <c r="CIJ57" s="38"/>
      <c r="CIK57" s="38"/>
      <c r="CIL57" s="38"/>
      <c r="CIM57" s="38"/>
      <c r="CIN57" s="38"/>
      <c r="CIO57" s="38"/>
      <c r="CIP57" s="38"/>
      <c r="CIQ57" s="38"/>
      <c r="CIR57" s="38"/>
      <c r="CIS57" s="38"/>
      <c r="CIT57" s="38"/>
      <c r="CIU57" s="38"/>
      <c r="CIV57" s="38"/>
      <c r="CIW57" s="38"/>
      <c r="CIX57" s="38"/>
      <c r="CIY57" s="38"/>
      <c r="CIZ57" s="38"/>
      <c r="CJA57" s="38"/>
      <c r="CJB57" s="38"/>
      <c r="CJC57" s="38"/>
      <c r="CJD57" s="38"/>
      <c r="CJE57" s="38"/>
      <c r="CJF57" s="38"/>
      <c r="CJG57" s="38"/>
      <c r="CJH57" s="38"/>
      <c r="CJI57" s="38"/>
      <c r="CJJ57" s="38"/>
      <c r="CJK57" s="38"/>
      <c r="CJL57" s="38"/>
      <c r="CJM57" s="38"/>
      <c r="CJN57" s="38"/>
      <c r="CJO57" s="38"/>
      <c r="CJP57" s="38"/>
      <c r="CJQ57" s="38"/>
      <c r="CJR57" s="38"/>
      <c r="CJS57" s="38"/>
      <c r="CJT57" s="38"/>
      <c r="CJU57" s="38"/>
      <c r="CJV57" s="38"/>
      <c r="CJW57" s="38"/>
      <c r="CJX57" s="38"/>
      <c r="CJY57" s="38"/>
      <c r="CJZ57" s="38"/>
      <c r="CKA57" s="38"/>
      <c r="CKB57" s="38"/>
      <c r="CKC57" s="38"/>
      <c r="CKD57" s="38"/>
      <c r="CKE57" s="38"/>
      <c r="CKF57" s="38"/>
      <c r="CKG57" s="38"/>
      <c r="CKH57" s="38"/>
      <c r="CKI57" s="38"/>
      <c r="CKJ57" s="38"/>
      <c r="CKK57" s="38"/>
      <c r="CKL57" s="38"/>
      <c r="CKM57" s="38"/>
      <c r="CKN57" s="38"/>
      <c r="CKO57" s="38"/>
      <c r="CKP57" s="38"/>
      <c r="CKQ57" s="38"/>
      <c r="CKR57" s="38"/>
      <c r="CKS57" s="38"/>
      <c r="CKT57" s="38"/>
      <c r="CKU57" s="38"/>
      <c r="CKV57" s="38"/>
      <c r="CKW57" s="38"/>
      <c r="CKX57" s="38"/>
      <c r="CKY57" s="38"/>
      <c r="CKZ57" s="38"/>
      <c r="CLA57" s="38"/>
      <c r="CLB57" s="38"/>
      <c r="CLC57" s="38"/>
      <c r="CLD57" s="38"/>
      <c r="CLE57" s="38"/>
      <c r="CLF57" s="38"/>
      <c r="CLG57" s="38"/>
      <c r="CLH57" s="38"/>
      <c r="CLI57" s="38"/>
      <c r="CLJ57" s="38"/>
      <c r="CLK57" s="38"/>
      <c r="CLL57" s="38"/>
      <c r="CLM57" s="38"/>
      <c r="CLN57" s="38"/>
      <c r="CLO57" s="38"/>
      <c r="CLP57" s="38"/>
      <c r="CLQ57" s="38"/>
      <c r="CLR57" s="38"/>
      <c r="CLS57" s="38"/>
      <c r="CLT57" s="38"/>
      <c r="CLU57" s="38"/>
      <c r="CLV57" s="38"/>
      <c r="CLW57" s="38"/>
      <c r="CLX57" s="38"/>
      <c r="CLY57" s="38"/>
      <c r="CLZ57" s="38"/>
      <c r="CMA57" s="38"/>
      <c r="CMB57" s="38"/>
      <c r="CMC57" s="38"/>
      <c r="CMD57" s="38"/>
      <c r="CME57" s="38"/>
      <c r="CMF57" s="38"/>
      <c r="CMG57" s="38"/>
      <c r="CMH57" s="38"/>
      <c r="CMI57" s="38"/>
      <c r="CMJ57" s="38"/>
      <c r="CMK57" s="38"/>
      <c r="CML57" s="38"/>
      <c r="CMM57" s="38"/>
      <c r="CMN57" s="38"/>
      <c r="CMO57" s="38"/>
      <c r="CMP57" s="38"/>
      <c r="CMQ57" s="38"/>
      <c r="CMR57" s="38"/>
      <c r="CMS57" s="38"/>
      <c r="CMT57" s="38"/>
      <c r="CMU57" s="38"/>
      <c r="CMV57" s="38"/>
      <c r="CMW57" s="38"/>
      <c r="CMX57" s="38"/>
      <c r="CMY57" s="38"/>
      <c r="CMZ57" s="38"/>
      <c r="CNA57" s="38"/>
      <c r="CNB57" s="38"/>
      <c r="CNC57" s="38"/>
      <c r="CND57" s="38"/>
      <c r="CNE57" s="38"/>
      <c r="CNF57" s="38"/>
      <c r="CNG57" s="38"/>
      <c r="CNH57" s="38"/>
      <c r="CNI57" s="38"/>
      <c r="CNJ57" s="38"/>
      <c r="CNK57" s="38"/>
      <c r="CNL57" s="38"/>
      <c r="CNM57" s="38"/>
      <c r="CNN57" s="38"/>
      <c r="CNO57" s="38"/>
      <c r="CNP57" s="38"/>
      <c r="CNQ57" s="38"/>
      <c r="CNR57" s="38"/>
      <c r="CNS57" s="38"/>
      <c r="CNT57" s="38"/>
      <c r="CNU57" s="38"/>
      <c r="CNV57" s="38"/>
      <c r="CNW57" s="38"/>
      <c r="CNX57" s="38"/>
      <c r="CNY57" s="38"/>
      <c r="CNZ57" s="38"/>
      <c r="COA57" s="38"/>
      <c r="COB57" s="38"/>
      <c r="COC57" s="38"/>
      <c r="COD57" s="38"/>
      <c r="COE57" s="38"/>
      <c r="COF57" s="38"/>
      <c r="COG57" s="38"/>
      <c r="COH57" s="38"/>
      <c r="COI57" s="38"/>
      <c r="COJ57" s="38"/>
      <c r="COK57" s="38"/>
      <c r="COL57" s="38"/>
      <c r="COM57" s="38"/>
      <c r="CON57" s="38"/>
      <c r="COO57" s="38"/>
      <c r="COP57" s="38"/>
      <c r="COQ57" s="38"/>
      <c r="COR57" s="38"/>
      <c r="COS57" s="38"/>
      <c r="COT57" s="38"/>
      <c r="COU57" s="38"/>
      <c r="COV57" s="38"/>
      <c r="COW57" s="38"/>
      <c r="COX57" s="38"/>
      <c r="COY57" s="38"/>
      <c r="COZ57" s="38"/>
      <c r="CPA57" s="38"/>
      <c r="CPB57" s="38"/>
      <c r="CPC57" s="38"/>
      <c r="CPD57" s="38"/>
      <c r="CPE57" s="38"/>
      <c r="CPF57" s="38"/>
      <c r="CPG57" s="38"/>
      <c r="CPH57" s="38"/>
      <c r="CPI57" s="38"/>
      <c r="CPJ57" s="38"/>
      <c r="CPK57" s="38"/>
      <c r="CPL57" s="38"/>
      <c r="CPM57" s="38"/>
      <c r="CPN57" s="38"/>
      <c r="CPO57" s="38"/>
      <c r="CPP57" s="38"/>
      <c r="CPQ57" s="38"/>
      <c r="CPR57" s="38"/>
      <c r="CPS57" s="38"/>
      <c r="CPT57" s="38"/>
      <c r="CPU57" s="38"/>
      <c r="CPV57" s="38"/>
      <c r="CPW57" s="38"/>
      <c r="CPX57" s="38"/>
      <c r="CPY57" s="38"/>
      <c r="CPZ57" s="38"/>
      <c r="CQA57" s="38"/>
      <c r="CQB57" s="38"/>
      <c r="CQC57" s="38"/>
      <c r="CQD57" s="38"/>
      <c r="CQE57" s="38"/>
      <c r="CQF57" s="38"/>
      <c r="CQG57" s="38"/>
      <c r="CQH57" s="38"/>
      <c r="CQI57" s="38"/>
      <c r="CQJ57" s="38"/>
      <c r="CQK57" s="38"/>
      <c r="CQL57" s="38"/>
      <c r="CQM57" s="38"/>
      <c r="CQN57" s="38"/>
      <c r="CQO57" s="38"/>
      <c r="CQP57" s="38"/>
      <c r="CQQ57" s="38"/>
      <c r="CQR57" s="38"/>
      <c r="CQS57" s="38"/>
      <c r="CQT57" s="38"/>
      <c r="CQU57" s="38"/>
      <c r="CQV57" s="38"/>
      <c r="CQW57" s="38"/>
      <c r="CQX57" s="38"/>
      <c r="CQY57" s="38"/>
      <c r="CQZ57" s="38"/>
      <c r="CRA57" s="38"/>
      <c r="CRB57" s="38"/>
      <c r="CRC57" s="38"/>
      <c r="CRD57" s="38"/>
      <c r="CRE57" s="38"/>
      <c r="CRF57" s="38"/>
      <c r="CRG57" s="38"/>
      <c r="CRH57" s="38"/>
      <c r="CRI57" s="38"/>
      <c r="CRJ57" s="38"/>
      <c r="CRK57" s="38"/>
      <c r="CRL57" s="38"/>
      <c r="CRM57" s="38"/>
      <c r="CRN57" s="38"/>
      <c r="CRO57" s="38"/>
      <c r="CRP57" s="38"/>
      <c r="CRQ57" s="38"/>
      <c r="CRR57" s="38"/>
      <c r="CRS57" s="38"/>
      <c r="CRT57" s="38"/>
      <c r="CRU57" s="38"/>
      <c r="CRV57" s="38"/>
      <c r="CRW57" s="38"/>
      <c r="CRX57" s="38"/>
      <c r="CRY57" s="38"/>
      <c r="CRZ57" s="38"/>
      <c r="CSA57" s="38"/>
      <c r="CSB57" s="38"/>
      <c r="CSC57" s="38"/>
      <c r="CSD57" s="38"/>
      <c r="CSE57" s="38"/>
      <c r="CSF57" s="38"/>
      <c r="CSG57" s="38"/>
      <c r="CSH57" s="38"/>
      <c r="CSI57" s="38"/>
      <c r="CSJ57" s="38"/>
      <c r="CSK57" s="38"/>
      <c r="CSL57" s="38"/>
      <c r="CSM57" s="38"/>
      <c r="CSN57" s="38"/>
      <c r="CSO57" s="38"/>
      <c r="CSP57" s="38"/>
      <c r="CSQ57" s="38"/>
      <c r="CSR57" s="38"/>
      <c r="CSS57" s="38"/>
      <c r="CST57" s="38"/>
      <c r="CSU57" s="38"/>
      <c r="CSV57" s="38"/>
      <c r="CSW57" s="38"/>
      <c r="CSX57" s="38"/>
      <c r="CSY57" s="38"/>
      <c r="CSZ57" s="38"/>
      <c r="CTA57" s="38"/>
      <c r="CTB57" s="38"/>
      <c r="CTC57" s="38"/>
      <c r="CTD57" s="38"/>
      <c r="CTE57" s="38"/>
      <c r="CTF57" s="38"/>
      <c r="CTG57" s="38"/>
      <c r="CTH57" s="38"/>
      <c r="CTI57" s="38"/>
      <c r="CTJ57" s="38"/>
      <c r="CTK57" s="38"/>
      <c r="CTL57" s="38"/>
      <c r="CTM57" s="38"/>
      <c r="CTN57" s="38"/>
      <c r="CTO57" s="38"/>
      <c r="CTP57" s="38"/>
      <c r="CTQ57" s="38"/>
      <c r="CTR57" s="38"/>
      <c r="CTS57" s="38"/>
      <c r="CTT57" s="38"/>
      <c r="CTU57" s="38"/>
      <c r="CTV57" s="38"/>
      <c r="CTW57" s="38"/>
      <c r="CTX57" s="38"/>
      <c r="CTY57" s="38"/>
      <c r="CTZ57" s="38"/>
      <c r="CUA57" s="38"/>
      <c r="CUB57" s="38"/>
      <c r="CUC57" s="38"/>
      <c r="CUD57" s="38"/>
      <c r="CUE57" s="38"/>
      <c r="CUF57" s="38"/>
      <c r="CUG57" s="38"/>
      <c r="CUH57" s="38"/>
      <c r="CUI57" s="38"/>
      <c r="CUJ57" s="38"/>
      <c r="CUK57" s="38"/>
      <c r="CUL57" s="38"/>
      <c r="CUM57" s="38"/>
      <c r="CUN57" s="38"/>
      <c r="CUO57" s="38"/>
      <c r="CUP57" s="38"/>
      <c r="CUQ57" s="38"/>
      <c r="CUR57" s="38"/>
      <c r="CUS57" s="38"/>
      <c r="CUT57" s="38"/>
      <c r="CUU57" s="38"/>
      <c r="CUV57" s="38"/>
      <c r="CUW57" s="38"/>
      <c r="CUX57" s="38"/>
      <c r="CUY57" s="38"/>
      <c r="CUZ57" s="38"/>
      <c r="CVA57" s="38"/>
      <c r="CVB57" s="38"/>
      <c r="CVC57" s="38"/>
      <c r="CVD57" s="38"/>
      <c r="CVE57" s="38"/>
      <c r="CVF57" s="38"/>
      <c r="CVG57" s="38"/>
      <c r="CVH57" s="38"/>
      <c r="CVI57" s="38"/>
      <c r="CVJ57" s="38"/>
      <c r="CVK57" s="38"/>
      <c r="CVL57" s="38"/>
      <c r="CVM57" s="38"/>
      <c r="CVN57" s="38"/>
      <c r="CVO57" s="38"/>
      <c r="CVP57" s="38"/>
      <c r="CVQ57" s="38"/>
      <c r="CVR57" s="38"/>
      <c r="CVS57" s="38"/>
      <c r="CVT57" s="38"/>
      <c r="CVU57" s="38"/>
      <c r="CVV57" s="38"/>
      <c r="CVW57" s="38"/>
      <c r="CVX57" s="38"/>
      <c r="CVY57" s="38"/>
      <c r="CVZ57" s="38"/>
      <c r="CWA57" s="38"/>
      <c r="CWB57" s="38"/>
      <c r="CWC57" s="38"/>
      <c r="CWD57" s="38"/>
      <c r="CWE57" s="38"/>
      <c r="CWF57" s="38"/>
      <c r="CWG57" s="38"/>
      <c r="CWH57" s="38"/>
      <c r="CWI57" s="38"/>
      <c r="CWJ57" s="38"/>
      <c r="CWK57" s="38"/>
      <c r="CWL57" s="38"/>
      <c r="CWM57" s="38"/>
      <c r="CWN57" s="38"/>
      <c r="CWO57" s="38"/>
      <c r="CWP57" s="38"/>
      <c r="CWQ57" s="38"/>
      <c r="CWR57" s="38"/>
      <c r="CWS57" s="38"/>
      <c r="CWT57" s="38"/>
      <c r="CWU57" s="38"/>
      <c r="CWV57" s="38"/>
      <c r="CWW57" s="38"/>
      <c r="CWX57" s="38"/>
      <c r="CWY57" s="38"/>
      <c r="CWZ57" s="38"/>
      <c r="CXA57" s="38"/>
      <c r="CXB57" s="38"/>
      <c r="CXC57" s="38"/>
      <c r="CXD57" s="38"/>
      <c r="CXE57" s="38"/>
      <c r="CXF57" s="38"/>
      <c r="CXG57" s="38"/>
      <c r="CXH57" s="38"/>
      <c r="CXI57" s="38"/>
      <c r="CXJ57" s="38"/>
      <c r="CXK57" s="38"/>
      <c r="CXL57" s="38"/>
      <c r="CXM57" s="38"/>
      <c r="CXN57" s="38"/>
      <c r="CXO57" s="38"/>
      <c r="CXP57" s="38"/>
      <c r="CXQ57" s="38"/>
      <c r="CXR57" s="38"/>
      <c r="CXS57" s="38"/>
      <c r="CXT57" s="38"/>
      <c r="CXU57" s="38"/>
      <c r="CXV57" s="38"/>
      <c r="CXW57" s="38"/>
      <c r="CXX57" s="38"/>
      <c r="CXY57" s="38"/>
      <c r="CXZ57" s="38"/>
      <c r="CYA57" s="38"/>
      <c r="CYB57" s="38"/>
      <c r="CYC57" s="38"/>
      <c r="CYD57" s="38"/>
      <c r="CYE57" s="38"/>
      <c r="CYF57" s="38"/>
      <c r="CYG57" s="38"/>
      <c r="CYH57" s="38"/>
      <c r="CYI57" s="38"/>
      <c r="CYJ57" s="38"/>
      <c r="CYK57" s="38"/>
      <c r="CYL57" s="38"/>
      <c r="CYM57" s="38"/>
      <c r="CYN57" s="38"/>
      <c r="CYO57" s="38"/>
      <c r="CYP57" s="38"/>
      <c r="CYQ57" s="38"/>
      <c r="CYR57" s="38"/>
      <c r="CYS57" s="38"/>
      <c r="CYT57" s="38"/>
      <c r="CYU57" s="38"/>
      <c r="CYV57" s="38"/>
      <c r="CYW57" s="38"/>
      <c r="CYX57" s="38"/>
      <c r="CYY57" s="38"/>
      <c r="CYZ57" s="38"/>
      <c r="CZA57" s="38"/>
      <c r="CZB57" s="38"/>
      <c r="CZC57" s="38"/>
      <c r="CZD57" s="38"/>
      <c r="CZE57" s="38"/>
      <c r="CZF57" s="38"/>
      <c r="CZG57" s="38"/>
      <c r="CZH57" s="38"/>
      <c r="CZI57" s="38"/>
      <c r="CZJ57" s="38"/>
      <c r="CZK57" s="38"/>
      <c r="CZL57" s="38"/>
      <c r="CZM57" s="38"/>
      <c r="CZN57" s="38"/>
      <c r="CZO57" s="38"/>
      <c r="CZP57" s="38"/>
      <c r="CZQ57" s="38"/>
      <c r="CZR57" s="38"/>
      <c r="CZS57" s="38"/>
      <c r="CZT57" s="38"/>
      <c r="CZU57" s="38"/>
      <c r="CZV57" s="38"/>
      <c r="CZW57" s="38"/>
      <c r="CZX57" s="38"/>
      <c r="CZY57" s="38"/>
      <c r="CZZ57" s="38"/>
      <c r="DAA57" s="38"/>
      <c r="DAB57" s="38"/>
      <c r="DAC57" s="38"/>
      <c r="DAD57" s="38"/>
      <c r="DAE57" s="38"/>
      <c r="DAF57" s="38"/>
      <c r="DAG57" s="38"/>
      <c r="DAH57" s="38"/>
      <c r="DAI57" s="38"/>
      <c r="DAJ57" s="38"/>
      <c r="DAK57" s="38"/>
      <c r="DAL57" s="38"/>
      <c r="DAM57" s="38"/>
      <c r="DAN57" s="38"/>
      <c r="DAO57" s="38"/>
      <c r="DAP57" s="38"/>
      <c r="DAQ57" s="38"/>
      <c r="DAR57" s="38"/>
      <c r="DAS57" s="38"/>
      <c r="DAT57" s="38"/>
      <c r="DAU57" s="38"/>
      <c r="DAV57" s="38"/>
      <c r="DAW57" s="38"/>
      <c r="DAX57" s="38"/>
      <c r="DAY57" s="38"/>
      <c r="DAZ57" s="38"/>
      <c r="DBA57" s="38"/>
      <c r="DBB57" s="38"/>
      <c r="DBC57" s="38"/>
      <c r="DBD57" s="38"/>
      <c r="DBE57" s="38"/>
      <c r="DBF57" s="38"/>
      <c r="DBG57" s="38"/>
      <c r="DBH57" s="38"/>
      <c r="DBI57" s="38"/>
      <c r="DBJ57" s="38"/>
      <c r="DBK57" s="38"/>
      <c r="DBL57" s="38"/>
      <c r="DBM57" s="38"/>
      <c r="DBN57" s="38"/>
      <c r="DBO57" s="38"/>
      <c r="DBP57" s="38"/>
      <c r="DBQ57" s="38"/>
      <c r="DBR57" s="38"/>
      <c r="DBS57" s="38"/>
      <c r="DBT57" s="38"/>
      <c r="DBU57" s="38"/>
      <c r="DBV57" s="38"/>
      <c r="DBW57" s="38"/>
      <c r="DBX57" s="38"/>
      <c r="DBY57" s="38"/>
      <c r="DBZ57" s="38"/>
      <c r="DCA57" s="38"/>
      <c r="DCB57" s="38"/>
      <c r="DCC57" s="38"/>
      <c r="DCD57" s="38"/>
      <c r="DCE57" s="38"/>
      <c r="DCF57" s="38"/>
      <c r="DCG57" s="38"/>
      <c r="DCH57" s="38"/>
      <c r="DCI57" s="38"/>
      <c r="DCJ57" s="38"/>
      <c r="DCK57" s="38"/>
      <c r="DCL57" s="38"/>
      <c r="DCM57" s="38"/>
      <c r="DCN57" s="38"/>
      <c r="DCO57" s="38"/>
      <c r="DCP57" s="38"/>
      <c r="DCQ57" s="38"/>
      <c r="DCR57" s="38"/>
      <c r="DCS57" s="38"/>
      <c r="DCT57" s="38"/>
      <c r="DCU57" s="38"/>
      <c r="DCV57" s="38"/>
      <c r="DCW57" s="38"/>
      <c r="DCX57" s="38"/>
      <c r="DCY57" s="38"/>
      <c r="DCZ57" s="38"/>
      <c r="DDA57" s="38"/>
      <c r="DDB57" s="38"/>
      <c r="DDC57" s="38"/>
      <c r="DDD57" s="38"/>
      <c r="DDE57" s="38"/>
      <c r="DDF57" s="38"/>
      <c r="DDG57" s="38"/>
      <c r="DDH57" s="38"/>
      <c r="DDI57" s="38"/>
      <c r="DDJ57" s="38"/>
      <c r="DDK57" s="38"/>
      <c r="DDL57" s="38"/>
      <c r="DDM57" s="38"/>
      <c r="DDN57" s="38"/>
      <c r="DDO57" s="38"/>
      <c r="DDP57" s="38"/>
      <c r="DDQ57" s="38"/>
      <c r="DDR57" s="38"/>
      <c r="DDS57" s="38"/>
      <c r="DDT57" s="38"/>
      <c r="DDU57" s="38"/>
      <c r="DDV57" s="38"/>
      <c r="DDW57" s="38"/>
      <c r="DDX57" s="38"/>
      <c r="DDY57" s="38"/>
      <c r="DDZ57" s="38"/>
      <c r="DEA57" s="38"/>
      <c r="DEB57" s="38"/>
      <c r="DEC57" s="38"/>
      <c r="DED57" s="38"/>
      <c r="DEE57" s="38"/>
      <c r="DEF57" s="38"/>
      <c r="DEG57" s="38"/>
      <c r="DEH57" s="38"/>
      <c r="DEI57" s="38"/>
      <c r="DEJ57" s="38"/>
      <c r="DEK57" s="38"/>
      <c r="DEL57" s="38"/>
      <c r="DEM57" s="38"/>
      <c r="DEN57" s="38"/>
      <c r="DEO57" s="38"/>
      <c r="DEP57" s="38"/>
      <c r="DEQ57" s="38"/>
      <c r="DER57" s="38"/>
      <c r="DES57" s="38"/>
      <c r="DET57" s="38"/>
      <c r="DEU57" s="38"/>
      <c r="DEV57" s="38"/>
      <c r="DEW57" s="38"/>
      <c r="DEX57" s="38"/>
      <c r="DEY57" s="38"/>
      <c r="DEZ57" s="38"/>
      <c r="DFA57" s="38"/>
      <c r="DFB57" s="38"/>
      <c r="DFC57" s="38"/>
      <c r="DFD57" s="38"/>
      <c r="DFE57" s="38"/>
      <c r="DFF57" s="38"/>
      <c r="DFG57" s="38"/>
      <c r="DFH57" s="38"/>
      <c r="DFI57" s="38"/>
      <c r="DFJ57" s="38"/>
      <c r="DFK57" s="38"/>
      <c r="DFL57" s="38"/>
      <c r="DFM57" s="38"/>
      <c r="DFN57" s="38"/>
      <c r="DFO57" s="38"/>
      <c r="DFP57" s="38"/>
      <c r="DFQ57" s="38"/>
      <c r="DFR57" s="38"/>
      <c r="DFS57" s="38"/>
      <c r="DFT57" s="38"/>
      <c r="DFU57" s="38"/>
      <c r="DFV57" s="38"/>
      <c r="DFW57" s="38"/>
      <c r="DFX57" s="38"/>
      <c r="DFY57" s="38"/>
      <c r="DFZ57" s="38"/>
      <c r="DGA57" s="38"/>
      <c r="DGB57" s="38"/>
      <c r="DGC57" s="38"/>
      <c r="DGD57" s="38"/>
      <c r="DGE57" s="38"/>
      <c r="DGF57" s="38"/>
      <c r="DGG57" s="38"/>
      <c r="DGH57" s="38"/>
      <c r="DGI57" s="38"/>
      <c r="DGJ57" s="38"/>
      <c r="DGK57" s="38"/>
      <c r="DGL57" s="38"/>
      <c r="DGM57" s="38"/>
      <c r="DGN57" s="38"/>
      <c r="DGO57" s="38"/>
      <c r="DGP57" s="38"/>
      <c r="DGQ57" s="38"/>
      <c r="DGR57" s="38"/>
      <c r="DGS57" s="38"/>
      <c r="DGT57" s="38"/>
      <c r="DGU57" s="38"/>
      <c r="DGV57" s="38"/>
      <c r="DGW57" s="38"/>
      <c r="DGX57" s="38"/>
      <c r="DGY57" s="38"/>
      <c r="DGZ57" s="38"/>
      <c r="DHA57" s="38"/>
      <c r="DHB57" s="38"/>
      <c r="DHC57" s="38"/>
      <c r="DHD57" s="38"/>
      <c r="DHE57" s="38"/>
      <c r="DHF57" s="38"/>
      <c r="DHG57" s="38"/>
      <c r="DHH57" s="38"/>
      <c r="DHI57" s="38"/>
      <c r="DHJ57" s="38"/>
      <c r="DHK57" s="38"/>
      <c r="DHL57" s="38"/>
      <c r="DHM57" s="38"/>
      <c r="DHN57" s="38"/>
      <c r="DHO57" s="38"/>
      <c r="DHP57" s="38"/>
      <c r="DHQ57" s="38"/>
      <c r="DHR57" s="38"/>
      <c r="DHS57" s="38"/>
      <c r="DHT57" s="38"/>
      <c r="DHU57" s="38"/>
      <c r="DHV57" s="38"/>
      <c r="DHW57" s="38"/>
      <c r="DHX57" s="38"/>
      <c r="DHY57" s="38"/>
      <c r="DHZ57" s="38"/>
      <c r="DIA57" s="38"/>
      <c r="DIB57" s="38"/>
      <c r="DIC57" s="38"/>
      <c r="DID57" s="38"/>
      <c r="DIE57" s="38"/>
      <c r="DIF57" s="38"/>
      <c r="DIG57" s="38"/>
      <c r="DIH57" s="38"/>
      <c r="DII57" s="38"/>
      <c r="DIJ57" s="38"/>
      <c r="DIK57" s="38"/>
      <c r="DIL57" s="38"/>
      <c r="DIM57" s="38"/>
      <c r="DIN57" s="38"/>
      <c r="DIO57" s="38"/>
      <c r="DIP57" s="38"/>
      <c r="DIQ57" s="38"/>
      <c r="DIR57" s="38"/>
      <c r="DIS57" s="38"/>
      <c r="DIT57" s="38"/>
      <c r="DIU57" s="38"/>
      <c r="DIV57" s="38"/>
      <c r="DIW57" s="38"/>
      <c r="DIX57" s="38"/>
      <c r="DIY57" s="38"/>
      <c r="DIZ57" s="38"/>
      <c r="DJA57" s="38"/>
      <c r="DJB57" s="38"/>
      <c r="DJC57" s="38"/>
      <c r="DJD57" s="38"/>
      <c r="DJE57" s="38"/>
      <c r="DJF57" s="38"/>
      <c r="DJG57" s="38"/>
      <c r="DJH57" s="38"/>
      <c r="DJI57" s="38"/>
      <c r="DJJ57" s="38"/>
      <c r="DJK57" s="38"/>
      <c r="DJL57" s="38"/>
      <c r="DJM57" s="38"/>
      <c r="DJN57" s="38"/>
      <c r="DJO57" s="38"/>
      <c r="DJP57" s="38"/>
      <c r="DJQ57" s="38"/>
      <c r="DJR57" s="38"/>
      <c r="DJS57" s="38"/>
      <c r="DJT57" s="38"/>
      <c r="DJU57" s="38"/>
      <c r="DJV57" s="38"/>
      <c r="DJW57" s="38"/>
      <c r="DJX57" s="38"/>
      <c r="DJY57" s="38"/>
      <c r="DJZ57" s="38"/>
      <c r="DKA57" s="38"/>
      <c r="DKB57" s="38"/>
      <c r="DKC57" s="38"/>
      <c r="DKD57" s="38"/>
      <c r="DKE57" s="38"/>
      <c r="DKF57" s="38"/>
      <c r="DKG57" s="38"/>
      <c r="DKH57" s="38"/>
      <c r="DKI57" s="38"/>
      <c r="DKJ57" s="38"/>
      <c r="DKK57" s="38"/>
      <c r="DKL57" s="38"/>
      <c r="DKM57" s="38"/>
      <c r="DKN57" s="38"/>
      <c r="DKO57" s="38"/>
      <c r="DKP57" s="38"/>
      <c r="DKQ57" s="38"/>
      <c r="DKR57" s="38"/>
      <c r="DKS57" s="38"/>
      <c r="DKT57" s="38"/>
      <c r="DKU57" s="38"/>
      <c r="DKV57" s="38"/>
      <c r="DKW57" s="38"/>
      <c r="DKX57" s="38"/>
      <c r="DKY57" s="38"/>
      <c r="DKZ57" s="38"/>
      <c r="DLA57" s="38"/>
      <c r="DLB57" s="38"/>
      <c r="DLC57" s="38"/>
      <c r="DLD57" s="38"/>
      <c r="DLE57" s="38"/>
      <c r="DLF57" s="38"/>
      <c r="DLG57" s="38"/>
      <c r="DLH57" s="38"/>
      <c r="DLI57" s="38"/>
      <c r="DLJ57" s="38"/>
      <c r="DLK57" s="38"/>
      <c r="DLL57" s="38"/>
      <c r="DLM57" s="38"/>
      <c r="DLN57" s="38"/>
      <c r="DLO57" s="38"/>
      <c r="DLP57" s="38"/>
      <c r="DLQ57" s="38"/>
      <c r="DLR57" s="38"/>
      <c r="DLS57" s="38"/>
      <c r="DLT57" s="38"/>
      <c r="DLU57" s="38"/>
      <c r="DLV57" s="38"/>
      <c r="DLW57" s="38"/>
      <c r="DLX57" s="38"/>
      <c r="DLY57" s="38"/>
      <c r="DLZ57" s="38"/>
      <c r="DMA57" s="38"/>
      <c r="DMB57" s="38"/>
      <c r="DMC57" s="38"/>
      <c r="DMD57" s="38"/>
      <c r="DME57" s="38"/>
      <c r="DMF57" s="38"/>
      <c r="DMG57" s="38"/>
      <c r="DMH57" s="38"/>
      <c r="DMI57" s="38"/>
      <c r="DMJ57" s="38"/>
      <c r="DMK57" s="38"/>
      <c r="DML57" s="38"/>
      <c r="DMM57" s="38"/>
      <c r="DMN57" s="38"/>
      <c r="DMO57" s="38"/>
      <c r="DMP57" s="38"/>
      <c r="DMQ57" s="38"/>
      <c r="DMR57" s="38"/>
      <c r="DMS57" s="38"/>
      <c r="DMT57" s="38"/>
      <c r="DMU57" s="38"/>
      <c r="DMV57" s="38"/>
      <c r="DMW57" s="38"/>
      <c r="DMX57" s="38"/>
      <c r="DMY57" s="38"/>
      <c r="DMZ57" s="38"/>
      <c r="DNA57" s="38"/>
      <c r="DNB57" s="38"/>
      <c r="DNC57" s="38"/>
      <c r="DND57" s="38"/>
      <c r="DNE57" s="38"/>
      <c r="DNF57" s="38"/>
      <c r="DNG57" s="38"/>
      <c r="DNH57" s="38"/>
      <c r="DNI57" s="38"/>
      <c r="DNJ57" s="38"/>
      <c r="DNK57" s="38"/>
      <c r="DNL57" s="38"/>
      <c r="DNM57" s="38"/>
      <c r="DNN57" s="38"/>
      <c r="DNO57" s="38"/>
      <c r="DNP57" s="38"/>
      <c r="DNQ57" s="38"/>
      <c r="DNR57" s="38"/>
      <c r="DNS57" s="38"/>
      <c r="DNT57" s="38"/>
      <c r="DNU57" s="38"/>
      <c r="DNV57" s="38"/>
      <c r="DNW57" s="38"/>
      <c r="DNX57" s="38"/>
      <c r="DNY57" s="38"/>
      <c r="DNZ57" s="38"/>
      <c r="DOA57" s="38"/>
      <c r="DOB57" s="38"/>
      <c r="DOC57" s="38"/>
      <c r="DOD57" s="38"/>
      <c r="DOE57" s="38"/>
      <c r="DOF57" s="38"/>
      <c r="DOG57" s="38"/>
      <c r="DOH57" s="38"/>
      <c r="DOI57" s="38"/>
      <c r="DOJ57" s="38"/>
      <c r="DOK57" s="38"/>
      <c r="DOL57" s="38"/>
      <c r="DOM57" s="38"/>
      <c r="DON57" s="38"/>
      <c r="DOO57" s="38"/>
      <c r="DOP57" s="38"/>
      <c r="DOQ57" s="38"/>
      <c r="DOR57" s="38"/>
      <c r="DOS57" s="38"/>
      <c r="DOT57" s="38"/>
      <c r="DOU57" s="38"/>
      <c r="DOV57" s="38"/>
      <c r="DOW57" s="38"/>
      <c r="DOX57" s="38"/>
      <c r="DOY57" s="38"/>
      <c r="DOZ57" s="38"/>
      <c r="DPA57" s="38"/>
      <c r="DPB57" s="38"/>
      <c r="DPC57" s="38"/>
      <c r="DPD57" s="38"/>
      <c r="DPE57" s="38"/>
      <c r="DPF57" s="38"/>
      <c r="DPG57" s="38"/>
      <c r="DPH57" s="38"/>
      <c r="DPI57" s="38"/>
      <c r="DPJ57" s="38"/>
      <c r="DPK57" s="38"/>
      <c r="DPL57" s="38"/>
      <c r="DPM57" s="38"/>
      <c r="DPN57" s="38"/>
      <c r="DPO57" s="38"/>
      <c r="DPP57" s="38"/>
      <c r="DPQ57" s="38"/>
      <c r="DPR57" s="38"/>
      <c r="DPS57" s="38"/>
      <c r="DPT57" s="38"/>
      <c r="DPU57" s="38"/>
      <c r="DPV57" s="38"/>
      <c r="DPW57" s="38"/>
      <c r="DPX57" s="38"/>
      <c r="DPY57" s="38"/>
      <c r="DPZ57" s="38"/>
      <c r="DQA57" s="38"/>
      <c r="DQB57" s="38"/>
      <c r="DQC57" s="38"/>
      <c r="DQD57" s="38"/>
      <c r="DQE57" s="38"/>
      <c r="DQF57" s="38"/>
      <c r="DQG57" s="38"/>
      <c r="DQH57" s="38"/>
      <c r="DQI57" s="38"/>
      <c r="DQJ57" s="38"/>
      <c r="DQK57" s="38"/>
      <c r="DQL57" s="38"/>
      <c r="DQM57" s="38"/>
      <c r="DQN57" s="38"/>
      <c r="DQO57" s="38"/>
      <c r="DQP57" s="38"/>
      <c r="DQQ57" s="38"/>
      <c r="DQR57" s="38"/>
      <c r="DQS57" s="38"/>
      <c r="DQT57" s="38"/>
      <c r="DQU57" s="38"/>
      <c r="DQV57" s="38"/>
      <c r="DQW57" s="38"/>
      <c r="DQX57" s="38"/>
      <c r="DQY57" s="38"/>
      <c r="DQZ57" s="38"/>
      <c r="DRA57" s="38"/>
      <c r="DRB57" s="38"/>
      <c r="DRC57" s="38"/>
      <c r="DRD57" s="38"/>
      <c r="DRE57" s="38"/>
      <c r="DRF57" s="38"/>
      <c r="DRG57" s="38"/>
      <c r="DRH57" s="38"/>
      <c r="DRI57" s="38"/>
      <c r="DRJ57" s="38"/>
      <c r="DRK57" s="38"/>
      <c r="DRL57" s="38"/>
      <c r="DRM57" s="38"/>
      <c r="DRN57" s="38"/>
      <c r="DRO57" s="38"/>
      <c r="DRP57" s="38"/>
      <c r="DRQ57" s="38"/>
      <c r="DRR57" s="38"/>
      <c r="DRS57" s="38"/>
      <c r="DRT57" s="38"/>
      <c r="DRU57" s="38"/>
      <c r="DRV57" s="38"/>
      <c r="DRW57" s="38"/>
      <c r="DRX57" s="38"/>
      <c r="DRY57" s="38"/>
      <c r="DRZ57" s="38"/>
      <c r="DSA57" s="38"/>
      <c r="DSB57" s="38"/>
      <c r="DSC57" s="38"/>
      <c r="DSD57" s="38"/>
      <c r="DSE57" s="38"/>
      <c r="DSF57" s="38"/>
      <c r="DSG57" s="38"/>
      <c r="DSH57" s="38"/>
      <c r="DSI57" s="38"/>
      <c r="DSJ57" s="38"/>
      <c r="DSK57" s="38"/>
      <c r="DSL57" s="38"/>
      <c r="DSM57" s="38"/>
      <c r="DSN57" s="38"/>
      <c r="DSO57" s="38"/>
      <c r="DSP57" s="38"/>
      <c r="DSQ57" s="38"/>
      <c r="DSR57" s="38"/>
      <c r="DSS57" s="38"/>
      <c r="DST57" s="38"/>
      <c r="DSU57" s="38"/>
      <c r="DSV57" s="38"/>
      <c r="DSW57" s="38"/>
      <c r="DSX57" s="38"/>
      <c r="DSY57" s="38"/>
      <c r="DSZ57" s="38"/>
      <c r="DTA57" s="38"/>
      <c r="DTB57" s="38"/>
      <c r="DTC57" s="38"/>
      <c r="DTD57" s="38"/>
      <c r="DTE57" s="38"/>
      <c r="DTF57" s="38"/>
      <c r="DTG57" s="38"/>
      <c r="DTH57" s="38"/>
      <c r="DTI57" s="38"/>
      <c r="DTJ57" s="38"/>
      <c r="DTK57" s="38"/>
      <c r="DTL57" s="38"/>
      <c r="DTM57" s="38"/>
      <c r="DTN57" s="38"/>
      <c r="DTO57" s="38"/>
      <c r="DTP57" s="38"/>
      <c r="DTQ57" s="38"/>
      <c r="DTR57" s="38"/>
      <c r="DTS57" s="38"/>
      <c r="DTT57" s="38"/>
      <c r="DTU57" s="38"/>
      <c r="DTV57" s="38"/>
      <c r="DTW57" s="38"/>
      <c r="DTX57" s="38"/>
      <c r="DTY57" s="38"/>
      <c r="DTZ57" s="38"/>
      <c r="DUA57" s="38"/>
      <c r="DUB57" s="38"/>
      <c r="DUC57" s="38"/>
      <c r="DUD57" s="38"/>
      <c r="DUE57" s="38"/>
      <c r="DUF57" s="38"/>
      <c r="DUG57" s="38"/>
      <c r="DUH57" s="38"/>
      <c r="DUI57" s="38"/>
      <c r="DUJ57" s="38"/>
      <c r="DUK57" s="38"/>
      <c r="DUL57" s="38"/>
      <c r="DUM57" s="38"/>
      <c r="DUN57" s="38"/>
      <c r="DUO57" s="38"/>
      <c r="DUP57" s="38"/>
      <c r="DUQ57" s="38"/>
      <c r="DUR57" s="38"/>
      <c r="DUS57" s="38"/>
      <c r="DUT57" s="38"/>
      <c r="DUU57" s="38"/>
      <c r="DUV57" s="38"/>
      <c r="DUW57" s="38"/>
      <c r="DUX57" s="38"/>
      <c r="DUY57" s="38"/>
      <c r="DUZ57" s="38"/>
      <c r="DVA57" s="38"/>
      <c r="DVB57" s="38"/>
      <c r="DVC57" s="38"/>
      <c r="DVD57" s="38"/>
      <c r="DVE57" s="38"/>
      <c r="DVF57" s="38"/>
      <c r="DVG57" s="38"/>
      <c r="DVH57" s="38"/>
      <c r="DVI57" s="38"/>
      <c r="DVJ57" s="38"/>
      <c r="DVK57" s="38"/>
      <c r="DVL57" s="38"/>
      <c r="DVM57" s="38"/>
      <c r="DVN57" s="38"/>
      <c r="DVO57" s="38"/>
      <c r="DVP57" s="38"/>
      <c r="DVQ57" s="38"/>
      <c r="DVR57" s="38"/>
      <c r="DVS57" s="38"/>
      <c r="DVT57" s="38"/>
      <c r="DVU57" s="38"/>
      <c r="DVV57" s="38"/>
      <c r="DVW57" s="38"/>
      <c r="DVX57" s="38"/>
      <c r="DVY57" s="38"/>
      <c r="DVZ57" s="38"/>
      <c r="DWA57" s="38"/>
      <c r="DWB57" s="38"/>
      <c r="DWC57" s="38"/>
      <c r="DWD57" s="38"/>
      <c r="DWE57" s="38"/>
      <c r="DWF57" s="38"/>
      <c r="DWG57" s="38"/>
      <c r="DWH57" s="38"/>
      <c r="DWI57" s="38"/>
      <c r="DWJ57" s="38"/>
      <c r="DWK57" s="38"/>
      <c r="DWL57" s="38"/>
      <c r="DWM57" s="38"/>
      <c r="DWN57" s="38"/>
      <c r="DWO57" s="38"/>
      <c r="DWP57" s="38"/>
      <c r="DWQ57" s="38"/>
      <c r="DWR57" s="38"/>
      <c r="DWS57" s="38"/>
      <c r="DWT57" s="38"/>
      <c r="DWU57" s="38"/>
      <c r="DWV57" s="38"/>
      <c r="DWW57" s="38"/>
      <c r="DWX57" s="38"/>
      <c r="DWY57" s="38"/>
      <c r="DWZ57" s="38"/>
      <c r="DXA57" s="38"/>
      <c r="DXB57" s="38"/>
      <c r="DXC57" s="38"/>
      <c r="DXD57" s="38"/>
      <c r="DXE57" s="38"/>
      <c r="DXF57" s="38"/>
      <c r="DXG57" s="38"/>
      <c r="DXH57" s="38"/>
      <c r="DXI57" s="38"/>
      <c r="DXJ57" s="38"/>
      <c r="DXK57" s="38"/>
      <c r="DXL57" s="38"/>
      <c r="DXM57" s="38"/>
      <c r="DXN57" s="38"/>
      <c r="DXO57" s="38"/>
      <c r="DXP57" s="38"/>
      <c r="DXQ57" s="38"/>
      <c r="DXR57" s="38"/>
      <c r="DXS57" s="38"/>
      <c r="DXT57" s="38"/>
      <c r="DXU57" s="38"/>
      <c r="DXV57" s="38"/>
      <c r="DXW57" s="38"/>
      <c r="DXX57" s="38"/>
      <c r="DXY57" s="38"/>
      <c r="DXZ57" s="38"/>
      <c r="DYA57" s="38"/>
      <c r="DYB57" s="38"/>
      <c r="DYC57" s="38"/>
      <c r="DYD57" s="38"/>
      <c r="DYE57" s="38"/>
      <c r="DYF57" s="38"/>
      <c r="DYG57" s="38"/>
      <c r="DYH57" s="38"/>
      <c r="DYI57" s="38"/>
      <c r="DYJ57" s="38"/>
      <c r="DYK57" s="38"/>
      <c r="DYL57" s="38"/>
      <c r="DYM57" s="38"/>
      <c r="DYN57" s="38"/>
      <c r="DYO57" s="38"/>
      <c r="DYP57" s="38"/>
      <c r="DYQ57" s="38"/>
      <c r="DYR57" s="38"/>
      <c r="DYS57" s="38"/>
      <c r="DYT57" s="38"/>
      <c r="DYU57" s="38"/>
      <c r="DYV57" s="38"/>
      <c r="DYW57" s="38"/>
      <c r="DYX57" s="38"/>
      <c r="DYY57" s="38"/>
      <c r="DYZ57" s="38"/>
      <c r="DZA57" s="38"/>
      <c r="DZB57" s="38"/>
      <c r="DZC57" s="38"/>
      <c r="DZD57" s="38"/>
      <c r="DZE57" s="38"/>
      <c r="DZF57" s="38"/>
      <c r="DZG57" s="38"/>
      <c r="DZH57" s="38"/>
      <c r="DZI57" s="38"/>
      <c r="DZJ57" s="38"/>
      <c r="DZK57" s="38"/>
      <c r="DZL57" s="38"/>
      <c r="DZM57" s="38"/>
      <c r="DZN57" s="38"/>
      <c r="DZO57" s="38"/>
      <c r="DZP57" s="38"/>
      <c r="DZQ57" s="38"/>
      <c r="DZR57" s="38"/>
      <c r="DZS57" s="38"/>
      <c r="DZT57" s="38"/>
      <c r="DZU57" s="38"/>
      <c r="DZV57" s="38"/>
      <c r="DZW57" s="38"/>
      <c r="DZX57" s="38"/>
      <c r="DZY57" s="38"/>
      <c r="DZZ57" s="38"/>
      <c r="EAA57" s="38"/>
      <c r="EAB57" s="38"/>
      <c r="EAC57" s="38"/>
      <c r="EAD57" s="38"/>
      <c r="EAE57" s="38"/>
      <c r="EAF57" s="38"/>
      <c r="EAG57" s="38"/>
      <c r="EAH57" s="38"/>
      <c r="EAI57" s="38"/>
      <c r="EAJ57" s="38"/>
      <c r="EAK57" s="38"/>
      <c r="EAL57" s="38"/>
      <c r="EAM57" s="38"/>
      <c r="EAN57" s="38"/>
      <c r="EAO57" s="38"/>
      <c r="EAP57" s="38"/>
      <c r="EAQ57" s="38"/>
      <c r="EAR57" s="38"/>
      <c r="EAS57" s="38"/>
      <c r="EAT57" s="38"/>
      <c r="EAU57" s="38"/>
      <c r="EAV57" s="38"/>
      <c r="EAW57" s="38"/>
      <c r="EAX57" s="38"/>
      <c r="EAY57" s="38"/>
      <c r="EAZ57" s="38"/>
      <c r="EBA57" s="38"/>
      <c r="EBB57" s="38"/>
      <c r="EBC57" s="38"/>
      <c r="EBD57" s="38"/>
      <c r="EBE57" s="38"/>
      <c r="EBF57" s="38"/>
      <c r="EBG57" s="38"/>
      <c r="EBH57" s="38"/>
      <c r="EBI57" s="38"/>
      <c r="EBJ57" s="38"/>
      <c r="EBK57" s="38"/>
      <c r="EBL57" s="38"/>
      <c r="EBM57" s="38"/>
      <c r="EBN57" s="38"/>
      <c r="EBO57" s="38"/>
      <c r="EBP57" s="38"/>
      <c r="EBQ57" s="38"/>
      <c r="EBR57" s="38"/>
      <c r="EBS57" s="38"/>
      <c r="EBT57" s="38"/>
      <c r="EBU57" s="38"/>
      <c r="EBV57" s="38"/>
      <c r="EBW57" s="38"/>
      <c r="EBX57" s="38"/>
      <c r="EBY57" s="38"/>
      <c r="EBZ57" s="38"/>
      <c r="ECA57" s="38"/>
      <c r="ECB57" s="38"/>
      <c r="ECC57" s="38"/>
      <c r="ECD57" s="38"/>
      <c r="ECE57" s="38"/>
      <c r="ECF57" s="38"/>
      <c r="ECG57" s="38"/>
      <c r="ECH57" s="38"/>
      <c r="ECI57" s="38"/>
      <c r="ECJ57" s="38"/>
      <c r="ECK57" s="38"/>
      <c r="ECL57" s="38"/>
      <c r="ECM57" s="38"/>
      <c r="ECN57" s="38"/>
      <c r="ECO57" s="38"/>
      <c r="ECP57" s="38"/>
      <c r="ECQ57" s="38"/>
      <c r="ECR57" s="38"/>
      <c r="ECS57" s="38"/>
      <c r="ECT57" s="38"/>
      <c r="ECU57" s="38"/>
      <c r="ECV57" s="38"/>
      <c r="ECW57" s="38"/>
      <c r="ECX57" s="38"/>
      <c r="ECY57" s="38"/>
      <c r="ECZ57" s="38"/>
      <c r="EDA57" s="38"/>
      <c r="EDB57" s="38"/>
      <c r="EDC57" s="38"/>
      <c r="EDD57" s="38"/>
      <c r="EDE57" s="38"/>
      <c r="EDF57" s="38"/>
      <c r="EDG57" s="38"/>
      <c r="EDH57" s="38"/>
      <c r="EDI57" s="38"/>
      <c r="EDJ57" s="38"/>
      <c r="EDK57" s="38"/>
      <c r="EDL57" s="38"/>
      <c r="EDM57" s="38"/>
      <c r="EDN57" s="38"/>
      <c r="EDO57" s="38"/>
      <c r="EDP57" s="38"/>
      <c r="EDQ57" s="38"/>
      <c r="EDR57" s="38"/>
      <c r="EDS57" s="38"/>
      <c r="EDT57" s="38"/>
      <c r="EDU57" s="38"/>
      <c r="EDV57" s="38"/>
      <c r="EDW57" s="38"/>
      <c r="EDX57" s="38"/>
      <c r="EDY57" s="38"/>
      <c r="EDZ57" s="38"/>
      <c r="EEA57" s="38"/>
      <c r="EEB57" s="38"/>
      <c r="EEC57" s="38"/>
      <c r="EED57" s="38"/>
      <c r="EEE57" s="38"/>
      <c r="EEF57" s="38"/>
      <c r="EEG57" s="38"/>
      <c r="EEH57" s="38"/>
      <c r="EEI57" s="38"/>
      <c r="EEJ57" s="38"/>
      <c r="EEK57" s="38"/>
      <c r="EEL57" s="38"/>
      <c r="EEM57" s="38"/>
      <c r="EEN57" s="38"/>
      <c r="EEO57" s="38"/>
      <c r="EEP57" s="38"/>
      <c r="EEQ57" s="38"/>
      <c r="EER57" s="38"/>
      <c r="EES57" s="38"/>
      <c r="EET57" s="38"/>
      <c r="EEU57" s="38"/>
      <c r="EEV57" s="38"/>
      <c r="EEW57" s="38"/>
      <c r="EEX57" s="38"/>
      <c r="EEY57" s="38"/>
      <c r="EEZ57" s="38"/>
      <c r="EFA57" s="38"/>
      <c r="EFB57" s="38"/>
      <c r="EFC57" s="38"/>
      <c r="EFD57" s="38"/>
      <c r="EFE57" s="38"/>
      <c r="EFF57" s="38"/>
      <c r="EFG57" s="38"/>
      <c r="EFH57" s="38"/>
      <c r="EFI57" s="38"/>
      <c r="EFJ57" s="38"/>
      <c r="EFK57" s="38"/>
      <c r="EFL57" s="38"/>
      <c r="EFM57" s="38"/>
      <c r="EFN57" s="38"/>
      <c r="EFO57" s="38"/>
      <c r="EFP57" s="38"/>
      <c r="EFQ57" s="38"/>
      <c r="EFR57" s="38"/>
      <c r="EFS57" s="38"/>
      <c r="EFT57" s="38"/>
      <c r="EFU57" s="38"/>
      <c r="EFV57" s="38"/>
      <c r="EFW57" s="38"/>
      <c r="EFX57" s="38"/>
      <c r="EFY57" s="38"/>
      <c r="EFZ57" s="38"/>
      <c r="EGA57" s="38"/>
      <c r="EGB57" s="38"/>
      <c r="EGC57" s="38"/>
      <c r="EGD57" s="38"/>
      <c r="EGE57" s="38"/>
      <c r="EGF57" s="38"/>
      <c r="EGG57" s="38"/>
      <c r="EGH57" s="38"/>
      <c r="EGI57" s="38"/>
      <c r="EGJ57" s="38"/>
      <c r="EGK57" s="38"/>
      <c r="EGL57" s="38"/>
      <c r="EGM57" s="38"/>
      <c r="EGN57" s="38"/>
      <c r="EGO57" s="38"/>
      <c r="EGP57" s="38"/>
      <c r="EGQ57" s="38"/>
      <c r="EGR57" s="38"/>
      <c r="EGS57" s="38"/>
      <c r="EGT57" s="38"/>
      <c r="EGU57" s="38"/>
      <c r="EGV57" s="38"/>
      <c r="EGW57" s="38"/>
      <c r="EGX57" s="38"/>
      <c r="EGY57" s="38"/>
      <c r="EGZ57" s="38"/>
      <c r="EHA57" s="38"/>
      <c r="EHB57" s="38"/>
      <c r="EHC57" s="38"/>
      <c r="EHD57" s="38"/>
      <c r="EHE57" s="38"/>
      <c r="EHF57" s="38"/>
      <c r="EHG57" s="38"/>
      <c r="EHH57" s="38"/>
      <c r="EHI57" s="38"/>
      <c r="EHJ57" s="38"/>
      <c r="EHK57" s="38"/>
      <c r="EHL57" s="38"/>
      <c r="EHM57" s="38"/>
      <c r="EHN57" s="38"/>
      <c r="EHO57" s="38"/>
      <c r="EHP57" s="38"/>
      <c r="EHQ57" s="38"/>
      <c r="EHR57" s="38"/>
      <c r="EHS57" s="38"/>
      <c r="EHT57" s="38"/>
      <c r="EHU57" s="38"/>
      <c r="EHV57" s="38"/>
      <c r="EHW57" s="38"/>
      <c r="EHX57" s="38"/>
      <c r="EHY57" s="38"/>
      <c r="EHZ57" s="38"/>
      <c r="EIA57" s="38"/>
      <c r="EIB57" s="38"/>
      <c r="EIC57" s="38"/>
      <c r="EID57" s="38"/>
      <c r="EIE57" s="38"/>
      <c r="EIF57" s="38"/>
      <c r="EIG57" s="38"/>
      <c r="EIH57" s="38"/>
      <c r="EII57" s="38"/>
      <c r="EIJ57" s="38"/>
      <c r="EIK57" s="38"/>
      <c r="EIL57" s="38"/>
      <c r="EIM57" s="38"/>
      <c r="EIN57" s="38"/>
      <c r="EIO57" s="38"/>
      <c r="EIP57" s="38"/>
      <c r="EIQ57" s="38"/>
      <c r="EIR57" s="38"/>
      <c r="EIS57" s="38"/>
      <c r="EIT57" s="38"/>
      <c r="EIU57" s="38"/>
      <c r="EIV57" s="38"/>
      <c r="EIW57" s="38"/>
      <c r="EIX57" s="38"/>
      <c r="EIY57" s="38"/>
      <c r="EIZ57" s="38"/>
      <c r="EJA57" s="38"/>
      <c r="EJB57" s="38"/>
      <c r="EJC57" s="38"/>
      <c r="EJD57" s="38"/>
      <c r="EJE57" s="38"/>
      <c r="EJF57" s="38"/>
      <c r="EJG57" s="38"/>
      <c r="EJH57" s="38"/>
      <c r="EJI57" s="38"/>
      <c r="EJJ57" s="38"/>
      <c r="EJK57" s="38"/>
      <c r="EJL57" s="38"/>
      <c r="EJM57" s="38"/>
      <c r="EJN57" s="38"/>
      <c r="EJO57" s="38"/>
      <c r="EJP57" s="38"/>
      <c r="EJQ57" s="38"/>
      <c r="EJR57" s="38"/>
      <c r="EJS57" s="38"/>
      <c r="EJT57" s="38"/>
      <c r="EJU57" s="38"/>
      <c r="EJV57" s="38"/>
      <c r="EJW57" s="38"/>
      <c r="EJX57" s="38"/>
      <c r="EJY57" s="38"/>
      <c r="EJZ57" s="38"/>
      <c r="EKA57" s="38"/>
      <c r="EKB57" s="38"/>
      <c r="EKC57" s="38"/>
      <c r="EKD57" s="38"/>
      <c r="EKE57" s="38"/>
      <c r="EKF57" s="38"/>
      <c r="EKG57" s="38"/>
      <c r="EKH57" s="38"/>
      <c r="EKI57" s="38"/>
      <c r="EKJ57" s="38"/>
      <c r="EKK57" s="38"/>
      <c r="EKL57" s="38"/>
      <c r="EKM57" s="38"/>
      <c r="EKN57" s="38"/>
      <c r="EKO57" s="38"/>
      <c r="EKP57" s="38"/>
      <c r="EKQ57" s="38"/>
      <c r="EKR57" s="38"/>
      <c r="EKS57" s="38"/>
      <c r="EKT57" s="38"/>
      <c r="EKU57" s="38"/>
      <c r="EKV57" s="38"/>
      <c r="EKW57" s="38"/>
      <c r="EKX57" s="38"/>
      <c r="EKY57" s="38"/>
      <c r="EKZ57" s="38"/>
      <c r="ELA57" s="38"/>
      <c r="ELB57" s="38"/>
      <c r="ELC57" s="38"/>
      <c r="ELD57" s="38"/>
      <c r="ELE57" s="38"/>
      <c r="ELF57" s="38"/>
      <c r="ELG57" s="38"/>
      <c r="ELH57" s="38"/>
      <c r="ELI57" s="38"/>
      <c r="ELJ57" s="38"/>
      <c r="ELK57" s="38"/>
      <c r="ELL57" s="38"/>
      <c r="ELM57" s="38"/>
      <c r="ELN57" s="38"/>
      <c r="ELO57" s="38"/>
      <c r="ELP57" s="38"/>
      <c r="ELQ57" s="38"/>
      <c r="ELR57" s="38"/>
      <c r="ELS57" s="38"/>
      <c r="ELT57" s="38"/>
      <c r="ELU57" s="38"/>
      <c r="ELV57" s="38"/>
      <c r="ELW57" s="38"/>
      <c r="ELX57" s="38"/>
      <c r="ELY57" s="38"/>
      <c r="ELZ57" s="38"/>
      <c r="EMA57" s="38"/>
      <c r="EMB57" s="38"/>
      <c r="EMC57" s="38"/>
      <c r="EMD57" s="38"/>
      <c r="EME57" s="38"/>
      <c r="EMF57" s="38"/>
      <c r="EMG57" s="38"/>
      <c r="EMH57" s="38"/>
      <c r="EMI57" s="38"/>
      <c r="EMJ57" s="38"/>
      <c r="EMK57" s="38"/>
      <c r="EML57" s="38"/>
      <c r="EMM57" s="38"/>
      <c r="EMN57" s="38"/>
      <c r="EMO57" s="38"/>
      <c r="EMP57" s="38"/>
      <c r="EMQ57" s="38"/>
      <c r="EMR57" s="38"/>
      <c r="EMS57" s="38"/>
      <c r="EMT57" s="38"/>
      <c r="EMU57" s="38"/>
      <c r="EMV57" s="38"/>
      <c r="EMW57" s="38"/>
      <c r="EMX57" s="38"/>
      <c r="EMY57" s="38"/>
      <c r="EMZ57" s="38"/>
      <c r="ENA57" s="38"/>
      <c r="ENB57" s="38"/>
      <c r="ENC57" s="38"/>
      <c r="END57" s="38"/>
      <c r="ENE57" s="38"/>
      <c r="ENF57" s="38"/>
      <c r="ENG57" s="38"/>
      <c r="ENH57" s="38"/>
      <c r="ENI57" s="38"/>
      <c r="ENJ57" s="38"/>
      <c r="ENK57" s="38"/>
      <c r="ENL57" s="38"/>
      <c r="ENM57" s="38"/>
      <c r="ENN57" s="38"/>
      <c r="ENO57" s="38"/>
      <c r="ENP57" s="38"/>
      <c r="ENQ57" s="38"/>
      <c r="ENR57" s="38"/>
      <c r="ENS57" s="38"/>
      <c r="ENT57" s="38"/>
      <c r="ENU57" s="38"/>
      <c r="ENV57" s="38"/>
      <c r="ENW57" s="38"/>
      <c r="ENX57" s="38"/>
      <c r="ENY57" s="38"/>
      <c r="ENZ57" s="38"/>
      <c r="EOA57" s="38"/>
      <c r="EOB57" s="38"/>
      <c r="EOC57" s="38"/>
      <c r="EOD57" s="38"/>
      <c r="EOE57" s="38"/>
      <c r="EOF57" s="38"/>
      <c r="EOG57" s="38"/>
      <c r="EOH57" s="38"/>
      <c r="EOI57" s="38"/>
      <c r="EOJ57" s="38"/>
      <c r="EOK57" s="38"/>
      <c r="EOL57" s="38"/>
      <c r="EOM57" s="38"/>
      <c r="EON57" s="38"/>
      <c r="EOO57" s="38"/>
      <c r="EOP57" s="38"/>
      <c r="EOQ57" s="38"/>
      <c r="EOR57" s="38"/>
      <c r="EOS57" s="38"/>
      <c r="EOT57" s="38"/>
      <c r="EOU57" s="38"/>
      <c r="EOV57" s="38"/>
      <c r="EOW57" s="38"/>
      <c r="EOX57" s="38"/>
      <c r="EOY57" s="38"/>
      <c r="EOZ57" s="38"/>
      <c r="EPA57" s="38"/>
      <c r="EPB57" s="38"/>
      <c r="EPC57" s="38"/>
      <c r="EPD57" s="38"/>
      <c r="EPE57" s="38"/>
      <c r="EPF57" s="38"/>
      <c r="EPG57" s="38"/>
      <c r="EPH57" s="38"/>
      <c r="EPI57" s="38"/>
      <c r="EPJ57" s="38"/>
      <c r="EPK57" s="38"/>
      <c r="EPL57" s="38"/>
      <c r="EPM57" s="38"/>
      <c r="EPN57" s="38"/>
      <c r="EPO57" s="38"/>
      <c r="EPP57" s="38"/>
      <c r="EPQ57" s="38"/>
      <c r="EPR57" s="38"/>
      <c r="EPS57" s="38"/>
      <c r="EPT57" s="38"/>
      <c r="EPU57" s="38"/>
      <c r="EPV57" s="38"/>
      <c r="EPW57" s="38"/>
      <c r="EPX57" s="38"/>
      <c r="EPY57" s="38"/>
      <c r="EPZ57" s="38"/>
      <c r="EQA57" s="38"/>
      <c r="EQB57" s="38"/>
      <c r="EQC57" s="38"/>
      <c r="EQD57" s="38"/>
      <c r="EQE57" s="38"/>
      <c r="EQF57" s="38"/>
      <c r="EQG57" s="38"/>
      <c r="EQH57" s="38"/>
      <c r="EQI57" s="38"/>
      <c r="EQJ57" s="38"/>
      <c r="EQK57" s="38"/>
      <c r="EQL57" s="38"/>
      <c r="EQM57" s="38"/>
      <c r="EQN57" s="38"/>
      <c r="EQO57" s="38"/>
      <c r="EQP57" s="38"/>
      <c r="EQQ57" s="38"/>
      <c r="EQR57" s="38"/>
      <c r="EQS57" s="38"/>
      <c r="EQT57" s="38"/>
      <c r="EQU57" s="38"/>
      <c r="EQV57" s="38"/>
      <c r="EQW57" s="38"/>
      <c r="EQX57" s="38"/>
      <c r="EQY57" s="38"/>
      <c r="EQZ57" s="38"/>
      <c r="ERA57" s="38"/>
      <c r="ERB57" s="38"/>
      <c r="ERC57" s="38"/>
      <c r="ERD57" s="38"/>
      <c r="ERE57" s="38"/>
      <c r="ERF57" s="38"/>
      <c r="ERG57" s="38"/>
      <c r="ERH57" s="38"/>
      <c r="ERI57" s="38"/>
      <c r="ERJ57" s="38"/>
      <c r="ERK57" s="38"/>
      <c r="ERL57" s="38"/>
      <c r="ERM57" s="38"/>
      <c r="ERN57" s="38"/>
      <c r="ERO57" s="38"/>
      <c r="ERP57" s="38"/>
      <c r="ERQ57" s="38"/>
      <c r="ERR57" s="38"/>
      <c r="ERS57" s="38"/>
      <c r="ERT57" s="38"/>
      <c r="ERU57" s="38"/>
      <c r="ERV57" s="38"/>
      <c r="ERW57" s="38"/>
      <c r="ERX57" s="38"/>
      <c r="ERY57" s="38"/>
      <c r="ERZ57" s="38"/>
      <c r="ESA57" s="38"/>
      <c r="ESB57" s="38"/>
      <c r="ESC57" s="38"/>
      <c r="ESD57" s="38"/>
      <c r="ESE57" s="38"/>
      <c r="ESF57" s="38"/>
      <c r="ESG57" s="38"/>
      <c r="ESH57" s="38"/>
      <c r="ESI57" s="38"/>
      <c r="ESJ57" s="38"/>
      <c r="ESK57" s="38"/>
      <c r="ESL57" s="38"/>
      <c r="ESM57" s="38"/>
      <c r="ESN57" s="38"/>
      <c r="ESO57" s="38"/>
      <c r="ESP57" s="38"/>
      <c r="ESQ57" s="38"/>
      <c r="ESR57" s="38"/>
      <c r="ESS57" s="38"/>
      <c r="EST57" s="38"/>
      <c r="ESU57" s="38"/>
      <c r="ESV57" s="38"/>
      <c r="ESW57" s="38"/>
      <c r="ESX57" s="38"/>
      <c r="ESY57" s="38"/>
      <c r="ESZ57" s="38"/>
      <c r="ETA57" s="38"/>
      <c r="ETB57" s="38"/>
      <c r="ETC57" s="38"/>
      <c r="ETD57" s="38"/>
      <c r="ETE57" s="38"/>
      <c r="ETF57" s="38"/>
      <c r="ETG57" s="38"/>
      <c r="ETH57" s="38"/>
      <c r="ETI57" s="38"/>
      <c r="ETJ57" s="38"/>
      <c r="ETK57" s="38"/>
      <c r="ETL57" s="38"/>
      <c r="ETM57" s="38"/>
      <c r="ETN57" s="38"/>
      <c r="ETO57" s="38"/>
      <c r="ETP57" s="38"/>
      <c r="ETQ57" s="38"/>
      <c r="ETR57" s="38"/>
      <c r="ETS57" s="38"/>
      <c r="ETT57" s="38"/>
      <c r="ETU57" s="38"/>
      <c r="ETV57" s="38"/>
      <c r="ETW57" s="38"/>
      <c r="ETX57" s="38"/>
      <c r="ETY57" s="38"/>
      <c r="ETZ57" s="38"/>
      <c r="EUA57" s="38"/>
      <c r="EUB57" s="38"/>
      <c r="EUC57" s="38"/>
      <c r="EUD57" s="38"/>
      <c r="EUE57" s="38"/>
      <c r="EUF57" s="38"/>
      <c r="EUG57" s="38"/>
      <c r="EUH57" s="38"/>
      <c r="EUI57" s="38"/>
      <c r="EUJ57" s="38"/>
      <c r="EUK57" s="38"/>
      <c r="EUL57" s="38"/>
      <c r="EUM57" s="38"/>
      <c r="EUN57" s="38"/>
      <c r="EUO57" s="38"/>
      <c r="EUP57" s="38"/>
      <c r="EUQ57" s="38"/>
      <c r="EUR57" s="38"/>
      <c r="EUS57" s="38"/>
      <c r="EUT57" s="38"/>
      <c r="EUU57" s="38"/>
      <c r="EUV57" s="38"/>
      <c r="EUW57" s="38"/>
      <c r="EUX57" s="38"/>
      <c r="EUY57" s="38"/>
      <c r="EUZ57" s="38"/>
      <c r="EVA57" s="38"/>
      <c r="EVB57" s="38"/>
      <c r="EVC57" s="38"/>
      <c r="EVD57" s="38"/>
      <c r="EVE57" s="38"/>
      <c r="EVF57" s="38"/>
      <c r="EVG57" s="38"/>
      <c r="EVH57" s="38"/>
      <c r="EVI57" s="38"/>
      <c r="EVJ57" s="38"/>
      <c r="EVK57" s="38"/>
      <c r="EVL57" s="38"/>
      <c r="EVM57" s="38"/>
      <c r="EVN57" s="38"/>
      <c r="EVO57" s="38"/>
      <c r="EVP57" s="38"/>
      <c r="EVQ57" s="38"/>
      <c r="EVR57" s="38"/>
      <c r="EVS57" s="38"/>
      <c r="EVT57" s="38"/>
      <c r="EVU57" s="38"/>
      <c r="EVV57" s="38"/>
      <c r="EVW57" s="38"/>
      <c r="EVX57" s="38"/>
      <c r="EVY57" s="38"/>
      <c r="EVZ57" s="38"/>
      <c r="EWA57" s="38"/>
      <c r="EWB57" s="38"/>
      <c r="EWC57" s="38"/>
      <c r="EWD57" s="38"/>
      <c r="EWE57" s="38"/>
      <c r="EWF57" s="38"/>
      <c r="EWG57" s="38"/>
      <c r="EWH57" s="38"/>
      <c r="EWI57" s="38"/>
      <c r="EWJ57" s="38"/>
      <c r="EWK57" s="38"/>
      <c r="EWL57" s="38"/>
      <c r="EWM57" s="38"/>
      <c r="EWN57" s="38"/>
      <c r="EWO57" s="38"/>
      <c r="EWP57" s="38"/>
      <c r="EWQ57" s="38"/>
      <c r="EWR57" s="38"/>
      <c r="EWS57" s="38"/>
      <c r="EWT57" s="38"/>
      <c r="EWU57" s="38"/>
      <c r="EWV57" s="38"/>
      <c r="EWW57" s="38"/>
      <c r="EWX57" s="38"/>
      <c r="EWY57" s="38"/>
      <c r="EWZ57" s="38"/>
      <c r="EXA57" s="38"/>
      <c r="EXB57" s="38"/>
      <c r="EXC57" s="38"/>
      <c r="EXD57" s="38"/>
      <c r="EXE57" s="38"/>
      <c r="EXF57" s="38"/>
      <c r="EXG57" s="38"/>
      <c r="EXH57" s="38"/>
      <c r="EXI57" s="38"/>
      <c r="EXJ57" s="38"/>
      <c r="EXK57" s="38"/>
      <c r="EXL57" s="38"/>
      <c r="EXM57" s="38"/>
      <c r="EXN57" s="38"/>
      <c r="EXO57" s="38"/>
      <c r="EXP57" s="38"/>
      <c r="EXQ57" s="38"/>
      <c r="EXR57" s="38"/>
      <c r="EXS57" s="38"/>
      <c r="EXT57" s="38"/>
      <c r="EXU57" s="38"/>
      <c r="EXV57" s="38"/>
      <c r="EXW57" s="38"/>
      <c r="EXX57" s="38"/>
      <c r="EXY57" s="38"/>
      <c r="EXZ57" s="38"/>
      <c r="EYA57" s="38"/>
      <c r="EYB57" s="38"/>
      <c r="EYC57" s="38"/>
      <c r="EYD57" s="38"/>
      <c r="EYE57" s="38"/>
      <c r="EYF57" s="38"/>
      <c r="EYG57" s="38"/>
      <c r="EYH57" s="38"/>
      <c r="EYI57" s="38"/>
      <c r="EYJ57" s="38"/>
      <c r="EYK57" s="38"/>
      <c r="EYL57" s="38"/>
      <c r="EYM57" s="38"/>
      <c r="EYN57" s="38"/>
      <c r="EYO57" s="38"/>
      <c r="EYP57" s="38"/>
      <c r="EYQ57" s="38"/>
      <c r="EYR57" s="38"/>
      <c r="EYS57" s="38"/>
      <c r="EYT57" s="38"/>
      <c r="EYU57" s="38"/>
      <c r="EYV57" s="38"/>
      <c r="EYW57" s="38"/>
      <c r="EYX57" s="38"/>
      <c r="EYY57" s="38"/>
      <c r="EYZ57" s="38"/>
      <c r="EZA57" s="38"/>
      <c r="EZB57" s="38"/>
      <c r="EZC57" s="38"/>
      <c r="EZD57" s="38"/>
      <c r="EZE57" s="38"/>
      <c r="EZF57" s="38"/>
      <c r="EZG57" s="38"/>
      <c r="EZH57" s="38"/>
      <c r="EZI57" s="38"/>
      <c r="EZJ57" s="38"/>
      <c r="EZK57" s="38"/>
      <c r="EZL57" s="38"/>
      <c r="EZM57" s="38"/>
      <c r="EZN57" s="38"/>
      <c r="EZO57" s="38"/>
      <c r="EZP57" s="38"/>
      <c r="EZQ57" s="38"/>
      <c r="EZR57" s="38"/>
      <c r="EZS57" s="38"/>
      <c r="EZT57" s="38"/>
      <c r="EZU57" s="38"/>
      <c r="EZV57" s="38"/>
      <c r="EZW57" s="38"/>
      <c r="EZX57" s="38"/>
      <c r="EZY57" s="38"/>
      <c r="EZZ57" s="38"/>
      <c r="FAA57" s="38"/>
      <c r="FAB57" s="38"/>
      <c r="FAC57" s="38"/>
      <c r="FAD57" s="38"/>
      <c r="FAE57" s="38"/>
      <c r="FAF57" s="38"/>
      <c r="FAG57" s="38"/>
      <c r="FAH57" s="38"/>
      <c r="FAI57" s="38"/>
      <c r="FAJ57" s="38"/>
      <c r="FAK57" s="38"/>
      <c r="FAL57" s="38"/>
      <c r="FAM57" s="38"/>
      <c r="FAN57" s="38"/>
      <c r="FAO57" s="38"/>
      <c r="FAP57" s="38"/>
      <c r="FAQ57" s="38"/>
      <c r="FAR57" s="38"/>
      <c r="FAS57" s="38"/>
      <c r="FAT57" s="38"/>
      <c r="FAU57" s="38"/>
      <c r="FAV57" s="38"/>
      <c r="FAW57" s="38"/>
      <c r="FAX57" s="38"/>
      <c r="FAY57" s="38"/>
      <c r="FAZ57" s="38"/>
      <c r="FBA57" s="38"/>
      <c r="FBB57" s="38"/>
      <c r="FBC57" s="38"/>
      <c r="FBD57" s="38"/>
      <c r="FBE57" s="38"/>
      <c r="FBF57" s="38"/>
      <c r="FBG57" s="38"/>
      <c r="FBH57" s="38"/>
      <c r="FBI57" s="38"/>
      <c r="FBJ57" s="38"/>
      <c r="FBK57" s="38"/>
      <c r="FBL57" s="38"/>
      <c r="FBM57" s="38"/>
      <c r="FBN57" s="38"/>
      <c r="FBO57" s="38"/>
      <c r="FBP57" s="38"/>
      <c r="FBQ57" s="38"/>
      <c r="FBR57" s="38"/>
      <c r="FBS57" s="38"/>
      <c r="FBT57" s="38"/>
      <c r="FBU57" s="38"/>
      <c r="FBV57" s="38"/>
      <c r="FBW57" s="38"/>
      <c r="FBX57" s="38"/>
      <c r="FBY57" s="38"/>
      <c r="FBZ57" s="38"/>
      <c r="FCA57" s="38"/>
      <c r="FCB57" s="38"/>
      <c r="FCC57" s="38"/>
      <c r="FCD57" s="38"/>
      <c r="FCE57" s="38"/>
      <c r="FCF57" s="38"/>
      <c r="FCG57" s="38"/>
      <c r="FCH57" s="38"/>
      <c r="FCI57" s="38"/>
      <c r="FCJ57" s="38"/>
      <c r="FCK57" s="38"/>
      <c r="FCL57" s="38"/>
      <c r="FCM57" s="38"/>
      <c r="FCN57" s="38"/>
      <c r="FCO57" s="38"/>
      <c r="FCP57" s="38"/>
      <c r="FCQ57" s="38"/>
      <c r="FCR57" s="38"/>
      <c r="FCS57" s="38"/>
      <c r="FCT57" s="38"/>
      <c r="FCU57" s="38"/>
      <c r="FCV57" s="38"/>
      <c r="FCW57" s="38"/>
      <c r="FCX57" s="38"/>
      <c r="FCY57" s="38"/>
      <c r="FCZ57" s="38"/>
      <c r="FDA57" s="38"/>
      <c r="FDB57" s="38"/>
      <c r="FDC57" s="38"/>
      <c r="FDD57" s="38"/>
      <c r="FDE57" s="38"/>
      <c r="FDF57" s="38"/>
      <c r="FDG57" s="38"/>
      <c r="FDH57" s="38"/>
      <c r="FDI57" s="38"/>
      <c r="FDJ57" s="38"/>
      <c r="FDK57" s="38"/>
      <c r="FDL57" s="38"/>
      <c r="FDM57" s="38"/>
      <c r="FDN57" s="38"/>
      <c r="FDO57" s="38"/>
      <c r="FDP57" s="38"/>
      <c r="FDQ57" s="38"/>
      <c r="FDR57" s="38"/>
      <c r="FDS57" s="38"/>
      <c r="FDT57" s="38"/>
      <c r="FDU57" s="38"/>
      <c r="FDV57" s="38"/>
      <c r="FDW57" s="38"/>
      <c r="FDX57" s="38"/>
      <c r="FDY57" s="38"/>
      <c r="FDZ57" s="38"/>
      <c r="FEA57" s="38"/>
      <c r="FEB57" s="38"/>
      <c r="FEC57" s="38"/>
      <c r="FED57" s="38"/>
      <c r="FEE57" s="38"/>
      <c r="FEF57" s="38"/>
      <c r="FEG57" s="38"/>
      <c r="FEH57" s="38"/>
      <c r="FEI57" s="38"/>
      <c r="FEJ57" s="38"/>
      <c r="FEK57" s="38"/>
      <c r="FEL57" s="38"/>
      <c r="FEM57" s="38"/>
      <c r="FEN57" s="38"/>
      <c r="FEO57" s="38"/>
      <c r="FEP57" s="38"/>
      <c r="FEQ57" s="38"/>
      <c r="FER57" s="38"/>
      <c r="FES57" s="38"/>
      <c r="FET57" s="38"/>
      <c r="FEU57" s="38"/>
      <c r="FEV57" s="38"/>
      <c r="FEW57" s="38"/>
      <c r="FEX57" s="38"/>
      <c r="FEY57" s="38"/>
      <c r="FEZ57" s="38"/>
      <c r="FFA57" s="38"/>
      <c r="FFB57" s="38"/>
      <c r="FFC57" s="38"/>
      <c r="FFD57" s="38"/>
      <c r="FFE57" s="38"/>
      <c r="FFF57" s="38"/>
      <c r="FFG57" s="38"/>
      <c r="FFH57" s="38"/>
      <c r="FFI57" s="38"/>
      <c r="FFJ57" s="38"/>
      <c r="FFK57" s="38"/>
      <c r="FFL57" s="38"/>
      <c r="FFM57" s="38"/>
      <c r="FFN57" s="38"/>
      <c r="FFO57" s="38"/>
      <c r="FFP57" s="38"/>
      <c r="FFQ57" s="38"/>
      <c r="FFR57" s="38"/>
      <c r="FFS57" s="38"/>
      <c r="FFT57" s="38"/>
      <c r="FFU57" s="38"/>
      <c r="FFV57" s="38"/>
      <c r="FFW57" s="38"/>
      <c r="FFX57" s="38"/>
      <c r="FFY57" s="38"/>
      <c r="FFZ57" s="38"/>
      <c r="FGA57" s="38"/>
      <c r="FGB57" s="38"/>
      <c r="FGC57" s="38"/>
      <c r="FGD57" s="38"/>
      <c r="FGE57" s="38"/>
      <c r="FGF57" s="38"/>
      <c r="FGG57" s="38"/>
      <c r="FGH57" s="38"/>
      <c r="FGI57" s="38"/>
      <c r="FGJ57" s="38"/>
      <c r="FGK57" s="38"/>
      <c r="FGL57" s="38"/>
      <c r="FGM57" s="38"/>
      <c r="FGN57" s="38"/>
      <c r="FGO57" s="38"/>
      <c r="FGP57" s="38"/>
      <c r="FGQ57" s="38"/>
      <c r="FGR57" s="38"/>
      <c r="FGS57" s="38"/>
      <c r="FGT57" s="38"/>
      <c r="FGU57" s="38"/>
      <c r="FGV57" s="38"/>
      <c r="FGW57" s="38"/>
      <c r="FGX57" s="38"/>
      <c r="FGY57" s="38"/>
      <c r="FGZ57" s="38"/>
      <c r="FHA57" s="38"/>
      <c r="FHB57" s="38"/>
      <c r="FHC57" s="38"/>
      <c r="FHD57" s="38"/>
      <c r="FHE57" s="38"/>
      <c r="FHF57" s="38"/>
      <c r="FHG57" s="38"/>
      <c r="FHH57" s="38"/>
      <c r="FHI57" s="38"/>
      <c r="FHJ57" s="38"/>
      <c r="FHK57" s="38"/>
      <c r="FHL57" s="38"/>
      <c r="FHM57" s="38"/>
      <c r="FHN57" s="38"/>
      <c r="FHO57" s="38"/>
      <c r="FHP57" s="38"/>
      <c r="FHQ57" s="38"/>
      <c r="FHR57" s="38"/>
      <c r="FHS57" s="38"/>
      <c r="FHT57" s="38"/>
      <c r="FHU57" s="38"/>
      <c r="FHV57" s="38"/>
      <c r="FHW57" s="38"/>
      <c r="FHX57" s="38"/>
      <c r="FHY57" s="38"/>
      <c r="FHZ57" s="38"/>
      <c r="FIA57" s="38"/>
      <c r="FIB57" s="38"/>
      <c r="FIC57" s="38"/>
      <c r="FID57" s="38"/>
      <c r="FIE57" s="38"/>
      <c r="FIF57" s="38"/>
      <c r="FIG57" s="38"/>
      <c r="FIH57" s="38"/>
      <c r="FII57" s="38"/>
      <c r="FIJ57" s="38"/>
      <c r="FIK57" s="38"/>
      <c r="FIL57" s="38"/>
      <c r="FIM57" s="38"/>
      <c r="FIN57" s="38"/>
      <c r="FIO57" s="38"/>
      <c r="FIP57" s="38"/>
      <c r="FIQ57" s="38"/>
      <c r="FIR57" s="38"/>
      <c r="FIS57" s="38"/>
      <c r="FIT57" s="38"/>
      <c r="FIU57" s="38"/>
      <c r="FIV57" s="38"/>
      <c r="FIW57" s="38"/>
      <c r="FIX57" s="38"/>
      <c r="FIY57" s="38"/>
      <c r="FIZ57" s="38"/>
      <c r="FJA57" s="38"/>
      <c r="FJB57" s="38"/>
      <c r="FJC57" s="38"/>
      <c r="FJD57" s="38"/>
      <c r="FJE57" s="38"/>
      <c r="FJF57" s="38"/>
      <c r="FJG57" s="38"/>
      <c r="FJH57" s="38"/>
      <c r="FJI57" s="38"/>
      <c r="FJJ57" s="38"/>
      <c r="FJK57" s="38"/>
      <c r="FJL57" s="38"/>
      <c r="FJM57" s="38"/>
      <c r="FJN57" s="38"/>
      <c r="FJO57" s="38"/>
      <c r="FJP57" s="38"/>
      <c r="FJQ57" s="38"/>
      <c r="FJR57" s="38"/>
      <c r="FJS57" s="38"/>
      <c r="FJT57" s="38"/>
      <c r="FJU57" s="38"/>
      <c r="FJV57" s="38"/>
      <c r="FJW57" s="38"/>
      <c r="FJX57" s="38"/>
      <c r="FJY57" s="38"/>
      <c r="FJZ57" s="38"/>
      <c r="FKA57" s="38"/>
      <c r="FKB57" s="38"/>
      <c r="FKC57" s="38"/>
      <c r="FKD57" s="38"/>
      <c r="FKE57" s="38"/>
      <c r="FKF57" s="38"/>
      <c r="FKG57" s="38"/>
      <c r="FKH57" s="38"/>
      <c r="FKI57" s="38"/>
      <c r="FKJ57" s="38"/>
      <c r="FKK57" s="38"/>
      <c r="FKL57" s="38"/>
      <c r="FKM57" s="38"/>
      <c r="FKN57" s="38"/>
      <c r="FKO57" s="38"/>
      <c r="FKP57" s="38"/>
      <c r="FKQ57" s="38"/>
      <c r="FKR57" s="38"/>
      <c r="FKS57" s="38"/>
      <c r="FKT57" s="38"/>
      <c r="FKU57" s="38"/>
      <c r="FKV57" s="38"/>
      <c r="FKW57" s="38"/>
      <c r="FKX57" s="38"/>
      <c r="FKY57" s="38"/>
      <c r="FKZ57" s="38"/>
      <c r="FLA57" s="38"/>
      <c r="FLB57" s="38"/>
      <c r="FLC57" s="38"/>
      <c r="FLD57" s="38"/>
      <c r="FLE57" s="38"/>
      <c r="FLF57" s="38"/>
      <c r="FLG57" s="38"/>
      <c r="FLH57" s="38"/>
      <c r="FLI57" s="38"/>
      <c r="FLJ57" s="38"/>
      <c r="FLK57" s="38"/>
      <c r="FLL57" s="38"/>
      <c r="FLM57" s="38"/>
      <c r="FLN57" s="38"/>
      <c r="FLO57" s="38"/>
      <c r="FLP57" s="38"/>
      <c r="FLQ57" s="38"/>
      <c r="FLR57" s="38"/>
      <c r="FLS57" s="38"/>
      <c r="FLT57" s="38"/>
      <c r="FLU57" s="38"/>
      <c r="FLV57" s="38"/>
      <c r="FLW57" s="38"/>
      <c r="FLX57" s="38"/>
      <c r="FLY57" s="38"/>
      <c r="FLZ57" s="38"/>
      <c r="FMA57" s="38"/>
      <c r="FMB57" s="38"/>
      <c r="FMC57" s="38"/>
      <c r="FMD57" s="38"/>
      <c r="FME57" s="38"/>
      <c r="FMF57" s="38"/>
      <c r="FMG57" s="38"/>
      <c r="FMH57" s="38"/>
      <c r="FMI57" s="38"/>
      <c r="FMJ57" s="38"/>
      <c r="FMK57" s="38"/>
      <c r="FML57" s="38"/>
      <c r="FMM57" s="38"/>
      <c r="FMN57" s="38"/>
      <c r="FMO57" s="38"/>
      <c r="FMP57" s="38"/>
      <c r="FMQ57" s="38"/>
      <c r="FMR57" s="38"/>
      <c r="FMS57" s="38"/>
      <c r="FMT57" s="38"/>
      <c r="FMU57" s="38"/>
      <c r="FMV57" s="38"/>
      <c r="FMW57" s="38"/>
      <c r="FMX57" s="38"/>
      <c r="FMY57" s="38"/>
      <c r="FMZ57" s="38"/>
      <c r="FNA57" s="38"/>
      <c r="FNB57" s="38"/>
      <c r="FNC57" s="38"/>
      <c r="FND57" s="38"/>
      <c r="FNE57" s="38"/>
      <c r="FNF57" s="38"/>
      <c r="FNG57" s="38"/>
      <c r="FNH57" s="38"/>
      <c r="FNI57" s="38"/>
      <c r="FNJ57" s="38"/>
      <c r="FNK57" s="38"/>
      <c r="FNL57" s="38"/>
      <c r="FNM57" s="38"/>
      <c r="FNN57" s="38"/>
      <c r="FNO57" s="38"/>
      <c r="FNP57" s="38"/>
      <c r="FNQ57" s="38"/>
      <c r="FNR57" s="38"/>
      <c r="FNS57" s="38"/>
      <c r="FNT57" s="38"/>
      <c r="FNU57" s="38"/>
      <c r="FNV57" s="38"/>
      <c r="FNW57" s="38"/>
      <c r="FNX57" s="38"/>
      <c r="FNY57" s="38"/>
      <c r="FNZ57" s="38"/>
      <c r="FOA57" s="38"/>
      <c r="FOB57" s="38"/>
      <c r="FOC57" s="38"/>
      <c r="FOD57" s="38"/>
      <c r="FOE57" s="38"/>
      <c r="FOF57" s="38"/>
      <c r="FOG57" s="38"/>
      <c r="FOH57" s="38"/>
      <c r="FOI57" s="38"/>
      <c r="FOJ57" s="38"/>
      <c r="FOK57" s="38"/>
      <c r="FOL57" s="38"/>
      <c r="FOM57" s="38"/>
      <c r="FON57" s="38"/>
      <c r="FOO57" s="38"/>
      <c r="FOP57" s="38"/>
      <c r="FOQ57" s="38"/>
      <c r="FOR57" s="38"/>
      <c r="FOS57" s="38"/>
      <c r="FOT57" s="38"/>
      <c r="FOU57" s="38"/>
      <c r="FOV57" s="38"/>
      <c r="FOW57" s="38"/>
      <c r="FOX57" s="38"/>
      <c r="FOY57" s="38"/>
      <c r="FOZ57" s="38"/>
      <c r="FPA57" s="38"/>
      <c r="FPB57" s="38"/>
      <c r="FPC57" s="38"/>
      <c r="FPD57" s="38"/>
      <c r="FPE57" s="38"/>
      <c r="FPF57" s="38"/>
      <c r="FPG57" s="38"/>
      <c r="FPH57" s="38"/>
      <c r="FPI57" s="38"/>
      <c r="FPJ57" s="38"/>
      <c r="FPK57" s="38"/>
      <c r="FPL57" s="38"/>
      <c r="FPM57" s="38"/>
      <c r="FPN57" s="38"/>
      <c r="FPO57" s="38"/>
      <c r="FPP57" s="38"/>
      <c r="FPQ57" s="38"/>
      <c r="FPR57" s="38"/>
      <c r="FPS57" s="38"/>
      <c r="FPT57" s="38"/>
      <c r="FPU57" s="38"/>
      <c r="FPV57" s="38"/>
      <c r="FPW57" s="38"/>
      <c r="FPX57" s="38"/>
      <c r="FPY57" s="38"/>
      <c r="FPZ57" s="38"/>
      <c r="FQA57" s="38"/>
      <c r="FQB57" s="38"/>
      <c r="FQC57" s="38"/>
      <c r="FQD57" s="38"/>
      <c r="FQE57" s="38"/>
      <c r="FQF57" s="38"/>
      <c r="FQG57" s="38"/>
      <c r="FQH57" s="38"/>
      <c r="FQI57" s="38"/>
      <c r="FQJ57" s="38"/>
      <c r="FQK57" s="38"/>
      <c r="FQL57" s="38"/>
      <c r="FQM57" s="38"/>
      <c r="FQN57" s="38"/>
      <c r="FQO57" s="38"/>
      <c r="FQP57" s="38"/>
      <c r="FQQ57" s="38"/>
      <c r="FQR57" s="38"/>
      <c r="FQS57" s="38"/>
      <c r="FQT57" s="38"/>
      <c r="FQU57" s="38"/>
      <c r="FQV57" s="38"/>
      <c r="FQW57" s="38"/>
      <c r="FQX57" s="38"/>
      <c r="FQY57" s="38"/>
      <c r="FQZ57" s="38"/>
      <c r="FRA57" s="38"/>
      <c r="FRB57" s="38"/>
      <c r="FRC57" s="38"/>
      <c r="FRD57" s="38"/>
      <c r="FRE57" s="38"/>
      <c r="FRF57" s="38"/>
      <c r="FRG57" s="38"/>
      <c r="FRH57" s="38"/>
      <c r="FRI57" s="38"/>
      <c r="FRJ57" s="38"/>
      <c r="FRK57" s="38"/>
      <c r="FRL57" s="38"/>
      <c r="FRM57" s="38"/>
      <c r="FRN57" s="38"/>
      <c r="FRO57" s="38"/>
      <c r="FRP57" s="38"/>
      <c r="FRQ57" s="38"/>
      <c r="FRR57" s="38"/>
      <c r="FRS57" s="38"/>
      <c r="FRT57" s="38"/>
      <c r="FRU57" s="38"/>
      <c r="FRV57" s="38"/>
      <c r="FRW57" s="38"/>
      <c r="FRX57" s="38"/>
      <c r="FRY57" s="38"/>
      <c r="FRZ57" s="38"/>
      <c r="FSA57" s="38"/>
      <c r="FSB57" s="38"/>
      <c r="FSC57" s="38"/>
      <c r="FSD57" s="38"/>
      <c r="FSE57" s="38"/>
      <c r="FSF57" s="38"/>
      <c r="FSG57" s="38"/>
      <c r="FSH57" s="38"/>
      <c r="FSI57" s="38"/>
      <c r="FSJ57" s="38"/>
      <c r="FSK57" s="38"/>
      <c r="FSL57" s="38"/>
      <c r="FSM57" s="38"/>
      <c r="FSN57" s="38"/>
      <c r="FSO57" s="38"/>
      <c r="FSP57" s="38"/>
      <c r="FSQ57" s="38"/>
      <c r="FSR57" s="38"/>
      <c r="FSS57" s="38"/>
      <c r="FST57" s="38"/>
      <c r="FSU57" s="38"/>
      <c r="FSV57" s="38"/>
      <c r="FSW57" s="38"/>
      <c r="FSX57" s="38"/>
      <c r="FSY57" s="38"/>
      <c r="FSZ57" s="38"/>
      <c r="FTA57" s="38"/>
      <c r="FTB57" s="38"/>
      <c r="FTC57" s="38"/>
      <c r="FTD57" s="38"/>
      <c r="FTE57" s="38"/>
      <c r="FTF57" s="38"/>
      <c r="FTG57" s="38"/>
      <c r="FTH57" s="38"/>
      <c r="FTI57" s="38"/>
      <c r="FTJ57" s="38"/>
      <c r="FTK57" s="38"/>
      <c r="FTL57" s="38"/>
      <c r="FTM57" s="38"/>
      <c r="FTN57" s="38"/>
      <c r="FTO57" s="38"/>
      <c r="FTP57" s="38"/>
      <c r="FTQ57" s="38"/>
      <c r="FTR57" s="38"/>
      <c r="FTS57" s="38"/>
      <c r="FTT57" s="38"/>
      <c r="FTU57" s="38"/>
      <c r="FTV57" s="38"/>
      <c r="FTW57" s="38"/>
      <c r="FTX57" s="38"/>
      <c r="FTY57" s="38"/>
      <c r="FTZ57" s="38"/>
      <c r="FUA57" s="38"/>
      <c r="FUB57" s="38"/>
      <c r="FUC57" s="38"/>
      <c r="FUD57" s="38"/>
      <c r="FUE57" s="38"/>
      <c r="FUF57" s="38"/>
      <c r="FUG57" s="38"/>
      <c r="FUH57" s="38"/>
      <c r="FUI57" s="38"/>
      <c r="FUJ57" s="38"/>
      <c r="FUK57" s="38"/>
      <c r="FUL57" s="38"/>
      <c r="FUM57" s="38"/>
      <c r="FUN57" s="38"/>
      <c r="FUO57" s="38"/>
      <c r="FUP57" s="38"/>
      <c r="FUQ57" s="38"/>
      <c r="FUR57" s="38"/>
      <c r="FUS57" s="38"/>
      <c r="FUT57" s="38"/>
      <c r="FUU57" s="38"/>
      <c r="FUV57" s="38"/>
      <c r="FUW57" s="38"/>
      <c r="FUX57" s="38"/>
      <c r="FUY57" s="38"/>
      <c r="FUZ57" s="38"/>
      <c r="FVA57" s="38"/>
      <c r="FVB57" s="38"/>
      <c r="FVC57" s="38"/>
      <c r="FVD57" s="38"/>
      <c r="FVE57" s="38"/>
      <c r="FVF57" s="38"/>
      <c r="FVG57" s="38"/>
      <c r="FVH57" s="38"/>
      <c r="FVI57" s="38"/>
      <c r="FVJ57" s="38"/>
      <c r="FVK57" s="38"/>
      <c r="FVL57" s="38"/>
      <c r="FVM57" s="38"/>
      <c r="FVN57" s="38"/>
      <c r="FVO57" s="38"/>
      <c r="FVP57" s="38"/>
      <c r="FVQ57" s="38"/>
      <c r="FVR57" s="38"/>
      <c r="FVS57" s="38"/>
      <c r="FVT57" s="38"/>
      <c r="FVU57" s="38"/>
      <c r="FVV57" s="38"/>
      <c r="FVW57" s="38"/>
      <c r="FVX57" s="38"/>
      <c r="FVY57" s="38"/>
      <c r="FVZ57" s="38"/>
      <c r="FWA57" s="38"/>
      <c r="FWB57" s="38"/>
      <c r="FWC57" s="38"/>
      <c r="FWD57" s="38"/>
      <c r="FWE57" s="38"/>
      <c r="FWF57" s="38"/>
      <c r="FWG57" s="38"/>
      <c r="FWH57" s="38"/>
      <c r="FWI57" s="38"/>
      <c r="FWJ57" s="38"/>
      <c r="FWK57" s="38"/>
      <c r="FWL57" s="38"/>
      <c r="FWM57" s="38"/>
      <c r="FWN57" s="38"/>
      <c r="FWO57" s="38"/>
      <c r="FWP57" s="38"/>
      <c r="FWQ57" s="38"/>
      <c r="FWR57" s="38"/>
      <c r="FWS57" s="38"/>
      <c r="FWT57" s="38"/>
      <c r="FWU57" s="38"/>
      <c r="FWV57" s="38"/>
      <c r="FWW57" s="38"/>
      <c r="FWX57" s="38"/>
      <c r="FWY57" s="38"/>
      <c r="FWZ57" s="38"/>
      <c r="FXA57" s="38"/>
      <c r="FXB57" s="38"/>
      <c r="FXC57" s="38"/>
      <c r="FXD57" s="38"/>
      <c r="FXE57" s="38"/>
      <c r="FXF57" s="38"/>
      <c r="FXG57" s="38"/>
      <c r="FXH57" s="38"/>
      <c r="FXI57" s="38"/>
      <c r="FXJ57" s="38"/>
      <c r="FXK57" s="38"/>
      <c r="FXL57" s="38"/>
      <c r="FXM57" s="38"/>
      <c r="FXN57" s="38"/>
      <c r="FXO57" s="38"/>
      <c r="FXP57" s="38"/>
      <c r="FXQ57" s="38"/>
      <c r="FXR57" s="38"/>
      <c r="FXS57" s="38"/>
      <c r="FXT57" s="38"/>
      <c r="FXU57" s="38"/>
      <c r="FXV57" s="38"/>
      <c r="FXW57" s="38"/>
      <c r="FXX57" s="38"/>
      <c r="FXY57" s="38"/>
      <c r="FXZ57" s="38"/>
      <c r="FYA57" s="38"/>
      <c r="FYB57" s="38"/>
      <c r="FYC57" s="38"/>
      <c r="FYD57" s="38"/>
      <c r="FYE57" s="38"/>
      <c r="FYF57" s="38"/>
      <c r="FYG57" s="38"/>
      <c r="FYH57" s="38"/>
      <c r="FYI57" s="38"/>
      <c r="FYJ57" s="38"/>
      <c r="FYK57" s="38"/>
      <c r="FYL57" s="38"/>
      <c r="FYM57" s="38"/>
      <c r="FYN57" s="38"/>
      <c r="FYO57" s="38"/>
      <c r="FYP57" s="38"/>
      <c r="FYQ57" s="38"/>
      <c r="FYR57" s="38"/>
      <c r="FYS57" s="38"/>
      <c r="FYT57" s="38"/>
      <c r="FYU57" s="38"/>
      <c r="FYV57" s="38"/>
      <c r="FYW57" s="38"/>
      <c r="FYX57" s="38"/>
      <c r="FYY57" s="38"/>
      <c r="FYZ57" s="38"/>
      <c r="FZA57" s="38"/>
      <c r="FZB57" s="38"/>
      <c r="FZC57" s="38"/>
      <c r="FZD57" s="38"/>
      <c r="FZE57" s="38"/>
      <c r="FZF57" s="38"/>
      <c r="FZG57" s="38"/>
      <c r="FZH57" s="38"/>
      <c r="FZI57" s="38"/>
      <c r="FZJ57" s="38"/>
      <c r="FZK57" s="38"/>
      <c r="FZL57" s="38"/>
      <c r="FZM57" s="38"/>
      <c r="FZN57" s="38"/>
      <c r="FZO57" s="38"/>
      <c r="FZP57" s="38"/>
      <c r="FZQ57" s="38"/>
      <c r="FZR57" s="38"/>
      <c r="FZS57" s="38"/>
      <c r="FZT57" s="38"/>
      <c r="FZU57" s="38"/>
      <c r="FZV57" s="38"/>
      <c r="FZW57" s="38"/>
      <c r="FZX57" s="38"/>
      <c r="FZY57" s="38"/>
      <c r="FZZ57" s="38"/>
      <c r="GAA57" s="38"/>
      <c r="GAB57" s="38"/>
      <c r="GAC57" s="38"/>
      <c r="GAD57" s="38"/>
      <c r="GAE57" s="38"/>
      <c r="GAF57" s="38"/>
      <c r="GAG57" s="38"/>
      <c r="GAH57" s="38"/>
      <c r="GAI57" s="38"/>
      <c r="GAJ57" s="38"/>
      <c r="GAK57" s="38"/>
      <c r="GAL57" s="38"/>
      <c r="GAM57" s="38"/>
      <c r="GAN57" s="38"/>
      <c r="GAO57" s="38"/>
      <c r="GAP57" s="38"/>
      <c r="GAQ57" s="38"/>
      <c r="GAR57" s="38"/>
      <c r="GAS57" s="38"/>
      <c r="GAT57" s="38"/>
      <c r="GAU57" s="38"/>
      <c r="GAV57" s="38"/>
      <c r="GAW57" s="38"/>
      <c r="GAX57" s="38"/>
      <c r="GAY57" s="38"/>
      <c r="GAZ57" s="38"/>
      <c r="GBA57" s="38"/>
      <c r="GBB57" s="38"/>
      <c r="GBC57" s="38"/>
      <c r="GBD57" s="38"/>
      <c r="GBE57" s="38"/>
      <c r="GBF57" s="38"/>
      <c r="GBG57" s="38"/>
      <c r="GBH57" s="38"/>
      <c r="GBI57" s="38"/>
      <c r="GBJ57" s="38"/>
      <c r="GBK57" s="38"/>
      <c r="GBL57" s="38"/>
      <c r="GBM57" s="38"/>
      <c r="GBN57" s="38"/>
      <c r="GBO57" s="38"/>
      <c r="GBP57" s="38"/>
      <c r="GBQ57" s="38"/>
      <c r="GBR57" s="38"/>
      <c r="GBS57" s="38"/>
      <c r="GBT57" s="38"/>
      <c r="GBU57" s="38"/>
      <c r="GBV57" s="38"/>
      <c r="GBW57" s="38"/>
      <c r="GBX57" s="38"/>
      <c r="GBY57" s="38"/>
      <c r="GBZ57" s="38"/>
      <c r="GCA57" s="38"/>
      <c r="GCB57" s="38"/>
      <c r="GCC57" s="38"/>
      <c r="GCD57" s="38"/>
      <c r="GCE57" s="38"/>
      <c r="GCF57" s="38"/>
      <c r="GCG57" s="38"/>
      <c r="GCH57" s="38"/>
      <c r="GCI57" s="38"/>
      <c r="GCJ57" s="38"/>
      <c r="GCK57" s="38"/>
      <c r="GCL57" s="38"/>
      <c r="GCM57" s="38"/>
      <c r="GCN57" s="38"/>
      <c r="GCO57" s="38"/>
      <c r="GCP57" s="38"/>
      <c r="GCQ57" s="38"/>
      <c r="GCR57" s="38"/>
      <c r="GCS57" s="38"/>
      <c r="GCT57" s="38"/>
      <c r="GCU57" s="38"/>
      <c r="GCV57" s="38"/>
      <c r="GCW57" s="38"/>
      <c r="GCX57" s="38"/>
      <c r="GCY57" s="38"/>
      <c r="GCZ57" s="38"/>
      <c r="GDA57" s="38"/>
      <c r="GDB57" s="38"/>
      <c r="GDC57" s="38"/>
      <c r="GDD57" s="38"/>
      <c r="GDE57" s="38"/>
      <c r="GDF57" s="38"/>
      <c r="GDG57" s="38"/>
      <c r="GDH57" s="38"/>
      <c r="GDI57" s="38"/>
      <c r="GDJ57" s="38"/>
      <c r="GDK57" s="38"/>
      <c r="GDL57" s="38"/>
      <c r="GDM57" s="38"/>
      <c r="GDN57" s="38"/>
      <c r="GDO57" s="38"/>
      <c r="GDP57" s="38"/>
      <c r="GDQ57" s="38"/>
      <c r="GDR57" s="38"/>
      <c r="GDS57" s="38"/>
      <c r="GDT57" s="38"/>
      <c r="GDU57" s="38"/>
      <c r="GDV57" s="38"/>
      <c r="GDW57" s="38"/>
      <c r="GDX57" s="38"/>
      <c r="GDY57" s="38"/>
      <c r="GDZ57" s="38"/>
      <c r="GEA57" s="38"/>
      <c r="GEB57" s="38"/>
      <c r="GEC57" s="38"/>
      <c r="GED57" s="38"/>
      <c r="GEE57" s="38"/>
      <c r="GEF57" s="38"/>
      <c r="GEG57" s="38"/>
      <c r="GEH57" s="38"/>
      <c r="GEI57" s="38"/>
      <c r="GEJ57" s="38"/>
      <c r="GEK57" s="38"/>
      <c r="GEL57" s="38"/>
      <c r="GEM57" s="38"/>
      <c r="GEN57" s="38"/>
      <c r="GEO57" s="38"/>
      <c r="GEP57" s="38"/>
      <c r="GEQ57" s="38"/>
      <c r="GER57" s="38"/>
      <c r="GES57" s="38"/>
      <c r="GET57" s="38"/>
      <c r="GEU57" s="38"/>
      <c r="GEV57" s="38"/>
      <c r="GEW57" s="38"/>
      <c r="GEX57" s="38"/>
      <c r="GEY57" s="38"/>
      <c r="GEZ57" s="38"/>
      <c r="GFA57" s="38"/>
      <c r="GFB57" s="38"/>
      <c r="GFC57" s="38"/>
      <c r="GFD57" s="38"/>
      <c r="GFE57" s="38"/>
      <c r="GFF57" s="38"/>
      <c r="GFG57" s="38"/>
      <c r="GFH57" s="38"/>
      <c r="GFI57" s="38"/>
      <c r="GFJ57" s="38"/>
      <c r="GFK57" s="38"/>
      <c r="GFL57" s="38"/>
      <c r="GFM57" s="38"/>
      <c r="GFN57" s="38"/>
      <c r="GFO57" s="38"/>
      <c r="GFP57" s="38"/>
      <c r="GFQ57" s="38"/>
      <c r="GFR57" s="38"/>
      <c r="GFS57" s="38"/>
      <c r="GFT57" s="38"/>
      <c r="GFU57" s="38"/>
      <c r="GFV57" s="38"/>
      <c r="GFW57" s="38"/>
      <c r="GFX57" s="38"/>
      <c r="GFY57" s="38"/>
      <c r="GFZ57" s="38"/>
      <c r="GGA57" s="38"/>
      <c r="GGB57" s="38"/>
      <c r="GGC57" s="38"/>
      <c r="GGD57" s="38"/>
      <c r="GGE57" s="38"/>
      <c r="GGF57" s="38"/>
      <c r="GGG57" s="38"/>
      <c r="GGH57" s="38"/>
      <c r="GGI57" s="38"/>
      <c r="GGJ57" s="38"/>
      <c r="GGK57" s="38"/>
      <c r="GGL57" s="38"/>
      <c r="GGM57" s="38"/>
      <c r="GGN57" s="38"/>
      <c r="GGO57" s="38"/>
      <c r="GGP57" s="38"/>
      <c r="GGQ57" s="38"/>
      <c r="GGR57" s="38"/>
      <c r="GGS57" s="38"/>
      <c r="GGT57" s="38"/>
      <c r="GGU57" s="38"/>
      <c r="GGV57" s="38"/>
      <c r="GGW57" s="38"/>
      <c r="GGX57" s="38"/>
      <c r="GGY57" s="38"/>
      <c r="GGZ57" s="38"/>
      <c r="GHA57" s="38"/>
      <c r="GHB57" s="38"/>
      <c r="GHC57" s="38"/>
      <c r="GHD57" s="38"/>
      <c r="GHE57" s="38"/>
      <c r="GHF57" s="38"/>
      <c r="GHG57" s="38"/>
      <c r="GHH57" s="38"/>
      <c r="GHI57" s="38"/>
      <c r="GHJ57" s="38"/>
      <c r="GHK57" s="38"/>
      <c r="GHL57" s="38"/>
      <c r="GHM57" s="38"/>
      <c r="GHN57" s="38"/>
      <c r="GHO57" s="38"/>
      <c r="GHP57" s="38"/>
      <c r="GHQ57" s="38"/>
      <c r="GHR57" s="38"/>
      <c r="GHS57" s="38"/>
      <c r="GHT57" s="38"/>
      <c r="GHU57" s="38"/>
      <c r="GHV57" s="38"/>
      <c r="GHW57" s="38"/>
      <c r="GHX57" s="38"/>
      <c r="GHY57" s="38"/>
      <c r="GHZ57" s="38"/>
      <c r="GIA57" s="38"/>
      <c r="GIB57" s="38"/>
      <c r="GIC57" s="38"/>
      <c r="GID57" s="38"/>
      <c r="GIE57" s="38"/>
      <c r="GIF57" s="38"/>
      <c r="GIG57" s="38"/>
      <c r="GIH57" s="38"/>
      <c r="GII57" s="38"/>
      <c r="GIJ57" s="38"/>
      <c r="GIK57" s="38"/>
      <c r="GIL57" s="38"/>
      <c r="GIM57" s="38"/>
      <c r="GIN57" s="38"/>
      <c r="GIO57" s="38"/>
      <c r="GIP57" s="38"/>
      <c r="GIQ57" s="38"/>
      <c r="GIR57" s="38"/>
      <c r="GIS57" s="38"/>
      <c r="GIT57" s="38"/>
      <c r="GIU57" s="38"/>
      <c r="GIV57" s="38"/>
      <c r="GIW57" s="38"/>
      <c r="GIX57" s="38"/>
      <c r="GIY57" s="38"/>
      <c r="GIZ57" s="38"/>
      <c r="GJA57" s="38"/>
      <c r="GJB57" s="38"/>
      <c r="GJC57" s="38"/>
      <c r="GJD57" s="38"/>
      <c r="GJE57" s="38"/>
      <c r="GJF57" s="38"/>
      <c r="GJG57" s="38"/>
      <c r="GJH57" s="38"/>
      <c r="GJI57" s="38"/>
      <c r="GJJ57" s="38"/>
      <c r="GJK57" s="38"/>
      <c r="GJL57" s="38"/>
      <c r="GJM57" s="38"/>
      <c r="GJN57" s="38"/>
      <c r="GJO57" s="38"/>
      <c r="GJP57" s="38"/>
      <c r="GJQ57" s="38"/>
      <c r="GJR57" s="38"/>
      <c r="GJS57" s="38"/>
      <c r="GJT57" s="38"/>
      <c r="GJU57" s="38"/>
      <c r="GJV57" s="38"/>
      <c r="GJW57" s="38"/>
      <c r="GJX57" s="38"/>
      <c r="GJY57" s="38"/>
      <c r="GJZ57" s="38"/>
      <c r="GKA57" s="38"/>
      <c r="GKB57" s="38"/>
      <c r="GKC57" s="38"/>
      <c r="GKD57" s="38"/>
      <c r="GKE57" s="38"/>
      <c r="GKF57" s="38"/>
      <c r="GKG57" s="38"/>
      <c r="GKH57" s="38"/>
      <c r="GKI57" s="38"/>
      <c r="GKJ57" s="38"/>
      <c r="GKK57" s="38"/>
      <c r="GKL57" s="38"/>
      <c r="GKM57" s="38"/>
      <c r="GKN57" s="38"/>
      <c r="GKO57" s="38"/>
      <c r="GKP57" s="38"/>
      <c r="GKQ57" s="38"/>
      <c r="GKR57" s="38"/>
      <c r="GKS57" s="38"/>
      <c r="GKT57" s="38"/>
      <c r="GKU57" s="38"/>
      <c r="GKV57" s="38"/>
      <c r="GKW57" s="38"/>
      <c r="GKX57" s="38"/>
      <c r="GKY57" s="38"/>
      <c r="GKZ57" s="38"/>
      <c r="GLA57" s="38"/>
      <c r="GLB57" s="38"/>
      <c r="GLC57" s="38"/>
      <c r="GLD57" s="38"/>
      <c r="GLE57" s="38"/>
      <c r="GLF57" s="38"/>
      <c r="GLG57" s="38"/>
      <c r="GLH57" s="38"/>
      <c r="GLI57" s="38"/>
      <c r="GLJ57" s="38"/>
      <c r="GLK57" s="38"/>
      <c r="GLL57" s="38"/>
      <c r="GLM57" s="38"/>
      <c r="GLN57" s="38"/>
      <c r="GLO57" s="38"/>
      <c r="GLP57" s="38"/>
      <c r="GLQ57" s="38"/>
      <c r="GLR57" s="38"/>
      <c r="GLS57" s="38"/>
      <c r="GLT57" s="38"/>
      <c r="GLU57" s="38"/>
      <c r="GLV57" s="38"/>
      <c r="GLW57" s="38"/>
      <c r="GLX57" s="38"/>
      <c r="GLY57" s="38"/>
      <c r="GLZ57" s="38"/>
      <c r="GMA57" s="38"/>
      <c r="GMB57" s="38"/>
      <c r="GMC57" s="38"/>
      <c r="GMD57" s="38"/>
      <c r="GME57" s="38"/>
      <c r="GMF57" s="38"/>
      <c r="GMG57" s="38"/>
      <c r="GMH57" s="38"/>
      <c r="GMI57" s="38"/>
      <c r="GMJ57" s="38"/>
      <c r="GMK57" s="38"/>
      <c r="GML57" s="38"/>
      <c r="GMM57" s="38"/>
      <c r="GMN57" s="38"/>
      <c r="GMO57" s="38"/>
      <c r="GMP57" s="38"/>
      <c r="GMQ57" s="38"/>
      <c r="GMR57" s="38"/>
      <c r="GMS57" s="38"/>
      <c r="GMT57" s="38"/>
      <c r="GMU57" s="38"/>
      <c r="GMV57" s="38"/>
      <c r="GMW57" s="38"/>
      <c r="GMX57" s="38"/>
      <c r="GMY57" s="38"/>
      <c r="GMZ57" s="38"/>
      <c r="GNA57" s="38"/>
      <c r="GNB57" s="38"/>
      <c r="GNC57" s="38"/>
      <c r="GND57" s="38"/>
      <c r="GNE57" s="38"/>
      <c r="GNF57" s="38"/>
      <c r="GNG57" s="38"/>
      <c r="GNH57" s="38"/>
      <c r="GNI57" s="38"/>
      <c r="GNJ57" s="38"/>
      <c r="GNK57" s="38"/>
      <c r="GNL57" s="38"/>
      <c r="GNM57" s="38"/>
      <c r="GNN57" s="38"/>
      <c r="GNO57" s="38"/>
      <c r="GNP57" s="38"/>
      <c r="GNQ57" s="38"/>
      <c r="GNR57" s="38"/>
      <c r="GNS57" s="38"/>
      <c r="GNT57" s="38"/>
      <c r="GNU57" s="38"/>
      <c r="GNV57" s="38"/>
      <c r="GNW57" s="38"/>
      <c r="GNX57" s="38"/>
      <c r="GNY57" s="38"/>
      <c r="GNZ57" s="38"/>
      <c r="GOA57" s="38"/>
      <c r="GOB57" s="38"/>
      <c r="GOC57" s="38"/>
      <c r="GOD57" s="38"/>
      <c r="GOE57" s="38"/>
      <c r="GOF57" s="38"/>
      <c r="GOG57" s="38"/>
      <c r="GOH57" s="38"/>
      <c r="GOI57" s="38"/>
      <c r="GOJ57" s="38"/>
      <c r="GOK57" s="38"/>
      <c r="GOL57" s="38"/>
      <c r="GOM57" s="38"/>
      <c r="GON57" s="38"/>
      <c r="GOO57" s="38"/>
      <c r="GOP57" s="38"/>
      <c r="GOQ57" s="38"/>
      <c r="GOR57" s="38"/>
      <c r="GOS57" s="38"/>
      <c r="GOT57" s="38"/>
      <c r="GOU57" s="38"/>
      <c r="GOV57" s="38"/>
      <c r="GOW57" s="38"/>
      <c r="GOX57" s="38"/>
      <c r="GOY57" s="38"/>
      <c r="GOZ57" s="38"/>
      <c r="GPA57" s="38"/>
      <c r="GPB57" s="38"/>
      <c r="GPC57" s="38"/>
      <c r="GPD57" s="38"/>
      <c r="GPE57" s="38"/>
      <c r="GPF57" s="38"/>
      <c r="GPG57" s="38"/>
      <c r="GPH57" s="38"/>
      <c r="GPI57" s="38"/>
      <c r="GPJ57" s="38"/>
      <c r="GPK57" s="38"/>
      <c r="GPL57" s="38"/>
      <c r="GPM57" s="38"/>
      <c r="GPN57" s="38"/>
      <c r="GPO57" s="38"/>
      <c r="GPP57" s="38"/>
      <c r="GPQ57" s="38"/>
      <c r="GPR57" s="38"/>
      <c r="GPS57" s="38"/>
      <c r="GPT57" s="38"/>
      <c r="GPU57" s="38"/>
      <c r="GPV57" s="38"/>
      <c r="GPW57" s="38"/>
      <c r="GPX57" s="38"/>
      <c r="GPY57" s="38"/>
      <c r="GPZ57" s="38"/>
      <c r="GQA57" s="38"/>
      <c r="GQB57" s="38"/>
      <c r="GQC57" s="38"/>
      <c r="GQD57" s="38"/>
      <c r="GQE57" s="38"/>
      <c r="GQF57" s="38"/>
      <c r="GQG57" s="38"/>
      <c r="GQH57" s="38"/>
      <c r="GQI57" s="38"/>
      <c r="GQJ57" s="38"/>
      <c r="GQK57" s="38"/>
      <c r="GQL57" s="38"/>
      <c r="GQM57" s="38"/>
      <c r="GQN57" s="38"/>
      <c r="GQO57" s="38"/>
      <c r="GQP57" s="38"/>
      <c r="GQQ57" s="38"/>
      <c r="GQR57" s="38"/>
      <c r="GQS57" s="38"/>
      <c r="GQT57" s="38"/>
      <c r="GQU57" s="38"/>
      <c r="GQV57" s="38"/>
      <c r="GQW57" s="38"/>
      <c r="GQX57" s="38"/>
      <c r="GQY57" s="38"/>
      <c r="GQZ57" s="38"/>
      <c r="GRA57" s="38"/>
      <c r="GRB57" s="38"/>
      <c r="GRC57" s="38"/>
      <c r="GRD57" s="38"/>
      <c r="GRE57" s="38"/>
      <c r="GRF57" s="38"/>
      <c r="GRG57" s="38"/>
      <c r="GRH57" s="38"/>
      <c r="GRI57" s="38"/>
      <c r="GRJ57" s="38"/>
      <c r="GRK57" s="38"/>
      <c r="GRL57" s="38"/>
      <c r="GRM57" s="38"/>
      <c r="GRN57" s="38"/>
      <c r="GRO57" s="38"/>
      <c r="GRP57" s="38"/>
      <c r="GRQ57" s="38"/>
      <c r="GRR57" s="38"/>
      <c r="GRS57" s="38"/>
      <c r="GRT57" s="38"/>
      <c r="GRU57" s="38"/>
      <c r="GRV57" s="38"/>
      <c r="GRW57" s="38"/>
      <c r="GRX57" s="38"/>
      <c r="GRY57" s="38"/>
      <c r="GRZ57" s="38"/>
      <c r="GSA57" s="38"/>
      <c r="GSB57" s="38"/>
      <c r="GSC57" s="38"/>
      <c r="GSD57" s="38"/>
      <c r="GSE57" s="38"/>
      <c r="GSF57" s="38"/>
      <c r="GSG57" s="38"/>
      <c r="GSH57" s="38"/>
      <c r="GSI57" s="38"/>
      <c r="GSJ57" s="38"/>
      <c r="GSK57" s="38"/>
      <c r="GSL57" s="38"/>
      <c r="GSM57" s="38"/>
      <c r="GSN57" s="38"/>
      <c r="GSO57" s="38"/>
      <c r="GSP57" s="38"/>
      <c r="GSQ57" s="38"/>
      <c r="GSR57" s="38"/>
      <c r="GSS57" s="38"/>
      <c r="GST57" s="38"/>
      <c r="GSU57" s="38"/>
      <c r="GSV57" s="38"/>
      <c r="GSW57" s="38"/>
      <c r="GSX57" s="38"/>
      <c r="GSY57" s="38"/>
      <c r="GSZ57" s="38"/>
      <c r="GTA57" s="38"/>
      <c r="GTB57" s="38"/>
      <c r="GTC57" s="38"/>
      <c r="GTD57" s="38"/>
      <c r="GTE57" s="38"/>
      <c r="GTF57" s="38"/>
      <c r="GTG57" s="38"/>
      <c r="GTH57" s="38"/>
      <c r="GTI57" s="38"/>
      <c r="GTJ57" s="38"/>
      <c r="GTK57" s="38"/>
      <c r="GTL57" s="38"/>
      <c r="GTM57" s="38"/>
      <c r="GTN57" s="38"/>
      <c r="GTO57" s="38"/>
      <c r="GTP57" s="38"/>
      <c r="GTQ57" s="38"/>
      <c r="GTR57" s="38"/>
      <c r="GTS57" s="38"/>
      <c r="GTT57" s="38"/>
      <c r="GTU57" s="38"/>
      <c r="GTV57" s="38"/>
      <c r="GTW57" s="38"/>
      <c r="GTX57" s="38"/>
      <c r="GTY57" s="38"/>
      <c r="GTZ57" s="38"/>
      <c r="GUA57" s="38"/>
      <c r="GUB57" s="38"/>
      <c r="GUC57" s="38"/>
      <c r="GUD57" s="38"/>
      <c r="GUE57" s="38"/>
      <c r="GUF57" s="38"/>
      <c r="GUG57" s="38"/>
      <c r="GUH57" s="38"/>
      <c r="GUI57" s="38"/>
      <c r="GUJ57" s="38"/>
      <c r="GUK57" s="38"/>
      <c r="GUL57" s="38"/>
      <c r="GUM57" s="38"/>
      <c r="GUN57" s="38"/>
      <c r="GUO57" s="38"/>
      <c r="GUP57" s="38"/>
      <c r="GUQ57" s="38"/>
      <c r="GUR57" s="38"/>
      <c r="GUS57" s="38"/>
      <c r="GUT57" s="38"/>
      <c r="GUU57" s="38"/>
      <c r="GUV57" s="38"/>
      <c r="GUW57" s="38"/>
      <c r="GUX57" s="38"/>
      <c r="GUY57" s="38"/>
      <c r="GUZ57" s="38"/>
      <c r="GVA57" s="38"/>
      <c r="GVB57" s="38"/>
      <c r="GVC57" s="38"/>
      <c r="GVD57" s="38"/>
      <c r="GVE57" s="38"/>
      <c r="GVF57" s="38"/>
      <c r="GVG57" s="38"/>
      <c r="GVH57" s="38"/>
      <c r="GVI57" s="38"/>
      <c r="GVJ57" s="38"/>
      <c r="GVK57" s="38"/>
      <c r="GVL57" s="38"/>
      <c r="GVM57" s="38"/>
      <c r="GVN57" s="38"/>
      <c r="GVO57" s="38"/>
      <c r="GVP57" s="38"/>
      <c r="GVQ57" s="38"/>
      <c r="GVR57" s="38"/>
      <c r="GVS57" s="38"/>
      <c r="GVT57" s="38"/>
      <c r="GVU57" s="38"/>
      <c r="GVV57" s="38"/>
      <c r="GVW57" s="38"/>
      <c r="GVX57" s="38"/>
      <c r="GVY57" s="38"/>
      <c r="GVZ57" s="38"/>
      <c r="GWA57" s="38"/>
      <c r="GWB57" s="38"/>
      <c r="GWC57" s="38"/>
      <c r="GWD57" s="38"/>
      <c r="GWE57" s="38"/>
      <c r="GWF57" s="38"/>
      <c r="GWG57" s="38"/>
      <c r="GWH57" s="38"/>
      <c r="GWI57" s="38"/>
      <c r="GWJ57" s="38"/>
      <c r="GWK57" s="38"/>
      <c r="GWL57" s="38"/>
      <c r="GWM57" s="38"/>
      <c r="GWN57" s="38"/>
      <c r="GWO57" s="38"/>
      <c r="GWP57" s="38"/>
      <c r="GWQ57" s="38"/>
      <c r="GWR57" s="38"/>
      <c r="GWS57" s="38"/>
      <c r="GWT57" s="38"/>
      <c r="GWU57" s="38"/>
      <c r="GWV57" s="38"/>
      <c r="GWW57" s="38"/>
      <c r="GWX57" s="38"/>
      <c r="GWY57" s="38"/>
      <c r="GWZ57" s="38"/>
      <c r="GXA57" s="38"/>
      <c r="GXB57" s="38"/>
      <c r="GXC57" s="38"/>
      <c r="GXD57" s="38"/>
      <c r="GXE57" s="38"/>
      <c r="GXF57" s="38"/>
      <c r="GXG57" s="38"/>
      <c r="GXH57" s="38"/>
      <c r="GXI57" s="38"/>
      <c r="GXJ57" s="38"/>
      <c r="GXK57" s="38"/>
      <c r="GXL57" s="38"/>
      <c r="GXM57" s="38"/>
      <c r="GXN57" s="38"/>
      <c r="GXO57" s="38"/>
      <c r="GXP57" s="38"/>
      <c r="GXQ57" s="38"/>
      <c r="GXR57" s="38"/>
      <c r="GXS57" s="38"/>
      <c r="GXT57" s="38"/>
      <c r="GXU57" s="38"/>
      <c r="GXV57" s="38"/>
      <c r="GXW57" s="38"/>
      <c r="GXX57" s="38"/>
      <c r="GXY57" s="38"/>
      <c r="GXZ57" s="38"/>
      <c r="GYA57" s="38"/>
      <c r="GYB57" s="38"/>
      <c r="GYC57" s="38"/>
      <c r="GYD57" s="38"/>
      <c r="GYE57" s="38"/>
      <c r="GYF57" s="38"/>
      <c r="GYG57" s="38"/>
      <c r="GYH57" s="38"/>
      <c r="GYI57" s="38"/>
      <c r="GYJ57" s="38"/>
      <c r="GYK57" s="38"/>
      <c r="GYL57" s="38"/>
      <c r="GYM57" s="38"/>
      <c r="GYN57" s="38"/>
      <c r="GYO57" s="38"/>
      <c r="GYP57" s="38"/>
      <c r="GYQ57" s="38"/>
      <c r="GYR57" s="38"/>
      <c r="GYS57" s="38"/>
      <c r="GYT57" s="38"/>
      <c r="GYU57" s="38"/>
      <c r="GYV57" s="38"/>
      <c r="GYW57" s="38"/>
      <c r="GYX57" s="38"/>
      <c r="GYY57" s="38"/>
      <c r="GYZ57" s="38"/>
      <c r="GZA57" s="38"/>
      <c r="GZB57" s="38"/>
      <c r="GZC57" s="38"/>
      <c r="GZD57" s="38"/>
      <c r="GZE57" s="38"/>
      <c r="GZF57" s="38"/>
      <c r="GZG57" s="38"/>
      <c r="GZH57" s="38"/>
      <c r="GZI57" s="38"/>
      <c r="GZJ57" s="38"/>
      <c r="GZK57" s="38"/>
      <c r="GZL57" s="38"/>
      <c r="GZM57" s="38"/>
      <c r="GZN57" s="38"/>
      <c r="GZO57" s="38"/>
      <c r="GZP57" s="38"/>
      <c r="GZQ57" s="38"/>
      <c r="GZR57" s="38"/>
      <c r="GZS57" s="38"/>
      <c r="GZT57" s="38"/>
      <c r="GZU57" s="38"/>
      <c r="GZV57" s="38"/>
      <c r="GZW57" s="38"/>
      <c r="GZX57" s="38"/>
      <c r="GZY57" s="38"/>
      <c r="GZZ57" s="38"/>
      <c r="HAA57" s="38"/>
      <c r="HAB57" s="38"/>
      <c r="HAC57" s="38"/>
      <c r="HAD57" s="38"/>
      <c r="HAE57" s="38"/>
      <c r="HAF57" s="38"/>
      <c r="HAG57" s="38"/>
      <c r="HAH57" s="38"/>
      <c r="HAI57" s="38"/>
      <c r="HAJ57" s="38"/>
      <c r="HAK57" s="38"/>
      <c r="HAL57" s="38"/>
      <c r="HAM57" s="38"/>
      <c r="HAN57" s="38"/>
      <c r="HAO57" s="38"/>
      <c r="HAP57" s="38"/>
      <c r="HAQ57" s="38"/>
      <c r="HAR57" s="38"/>
      <c r="HAS57" s="38"/>
      <c r="HAT57" s="38"/>
      <c r="HAU57" s="38"/>
      <c r="HAV57" s="38"/>
      <c r="HAW57" s="38"/>
      <c r="HAX57" s="38"/>
      <c r="HAY57" s="38"/>
      <c r="HAZ57" s="38"/>
      <c r="HBA57" s="38"/>
      <c r="HBB57" s="38"/>
      <c r="HBC57" s="38"/>
      <c r="HBD57" s="38"/>
      <c r="HBE57" s="38"/>
      <c r="HBF57" s="38"/>
      <c r="HBG57" s="38"/>
      <c r="HBH57" s="38"/>
      <c r="HBI57" s="38"/>
      <c r="HBJ57" s="38"/>
      <c r="HBK57" s="38"/>
      <c r="HBL57" s="38"/>
      <c r="HBM57" s="38"/>
      <c r="HBN57" s="38"/>
      <c r="HBO57" s="38"/>
      <c r="HBP57" s="38"/>
      <c r="HBQ57" s="38"/>
      <c r="HBR57" s="38"/>
      <c r="HBS57" s="38"/>
      <c r="HBT57" s="38"/>
      <c r="HBU57" s="38"/>
      <c r="HBV57" s="38"/>
      <c r="HBW57" s="38"/>
      <c r="HBX57" s="38"/>
      <c r="HBY57" s="38"/>
      <c r="HBZ57" s="38"/>
      <c r="HCA57" s="38"/>
      <c r="HCB57" s="38"/>
      <c r="HCC57" s="38"/>
      <c r="HCD57" s="38"/>
      <c r="HCE57" s="38"/>
      <c r="HCF57" s="38"/>
      <c r="HCG57" s="38"/>
      <c r="HCH57" s="38"/>
      <c r="HCI57" s="38"/>
      <c r="HCJ57" s="38"/>
      <c r="HCK57" s="38"/>
      <c r="HCL57" s="38"/>
      <c r="HCM57" s="38"/>
      <c r="HCN57" s="38"/>
      <c r="HCO57" s="38"/>
      <c r="HCP57" s="38"/>
      <c r="HCQ57" s="38"/>
      <c r="HCR57" s="38"/>
      <c r="HCS57" s="38"/>
      <c r="HCT57" s="38"/>
      <c r="HCU57" s="38"/>
      <c r="HCV57" s="38"/>
      <c r="HCW57" s="38"/>
      <c r="HCX57" s="38"/>
      <c r="HCY57" s="38"/>
      <c r="HCZ57" s="38"/>
      <c r="HDA57" s="38"/>
      <c r="HDB57" s="38"/>
      <c r="HDC57" s="38"/>
      <c r="HDD57" s="38"/>
      <c r="HDE57" s="38"/>
      <c r="HDF57" s="38"/>
      <c r="HDG57" s="38"/>
      <c r="HDH57" s="38"/>
      <c r="HDI57" s="38"/>
      <c r="HDJ57" s="38"/>
      <c r="HDK57" s="38"/>
      <c r="HDL57" s="38"/>
      <c r="HDM57" s="38"/>
      <c r="HDN57" s="38"/>
      <c r="HDO57" s="38"/>
      <c r="HDP57" s="38"/>
      <c r="HDQ57" s="38"/>
      <c r="HDR57" s="38"/>
      <c r="HDS57" s="38"/>
      <c r="HDT57" s="38"/>
      <c r="HDU57" s="38"/>
      <c r="HDV57" s="38"/>
      <c r="HDW57" s="38"/>
      <c r="HDX57" s="38"/>
      <c r="HDY57" s="38"/>
      <c r="HDZ57" s="38"/>
      <c r="HEA57" s="38"/>
      <c r="HEB57" s="38"/>
      <c r="HEC57" s="38"/>
      <c r="HED57" s="38"/>
      <c r="HEE57" s="38"/>
      <c r="HEF57" s="38"/>
      <c r="HEG57" s="38"/>
      <c r="HEH57" s="38"/>
      <c r="HEI57" s="38"/>
      <c r="HEJ57" s="38"/>
      <c r="HEK57" s="38"/>
      <c r="HEL57" s="38"/>
      <c r="HEM57" s="38"/>
      <c r="HEN57" s="38"/>
      <c r="HEO57" s="38"/>
      <c r="HEP57" s="38"/>
      <c r="HEQ57" s="38"/>
      <c r="HER57" s="38"/>
      <c r="HES57" s="38"/>
      <c r="HET57" s="38"/>
      <c r="HEU57" s="38"/>
      <c r="HEV57" s="38"/>
      <c r="HEW57" s="38"/>
      <c r="HEX57" s="38"/>
      <c r="HEY57" s="38"/>
      <c r="HEZ57" s="38"/>
      <c r="HFA57" s="38"/>
      <c r="HFB57" s="38"/>
      <c r="HFC57" s="38"/>
      <c r="HFD57" s="38"/>
      <c r="HFE57" s="38"/>
      <c r="HFF57" s="38"/>
      <c r="HFG57" s="38"/>
      <c r="HFH57" s="38"/>
      <c r="HFI57" s="38"/>
      <c r="HFJ57" s="38"/>
      <c r="HFK57" s="38"/>
      <c r="HFL57" s="38"/>
      <c r="HFM57" s="38"/>
      <c r="HFN57" s="38"/>
      <c r="HFO57" s="38"/>
      <c r="HFP57" s="38"/>
      <c r="HFQ57" s="38"/>
      <c r="HFR57" s="38"/>
      <c r="HFS57" s="38"/>
      <c r="HFT57" s="38"/>
      <c r="HFU57" s="38"/>
      <c r="HFV57" s="38"/>
      <c r="HFW57" s="38"/>
      <c r="HFX57" s="38"/>
      <c r="HFY57" s="38"/>
      <c r="HFZ57" s="38"/>
      <c r="HGA57" s="38"/>
      <c r="HGB57" s="38"/>
      <c r="HGC57" s="38"/>
      <c r="HGD57" s="38"/>
      <c r="HGE57" s="38"/>
      <c r="HGF57" s="38"/>
      <c r="HGG57" s="38"/>
      <c r="HGH57" s="38"/>
      <c r="HGI57" s="38"/>
      <c r="HGJ57" s="38"/>
      <c r="HGK57" s="38"/>
      <c r="HGL57" s="38"/>
      <c r="HGM57" s="38"/>
      <c r="HGN57" s="38"/>
      <c r="HGO57" s="38"/>
      <c r="HGP57" s="38"/>
      <c r="HGQ57" s="38"/>
      <c r="HGR57" s="38"/>
      <c r="HGS57" s="38"/>
      <c r="HGT57" s="38"/>
      <c r="HGU57" s="38"/>
      <c r="HGV57" s="38"/>
      <c r="HGW57" s="38"/>
      <c r="HGX57" s="38"/>
      <c r="HGY57" s="38"/>
      <c r="HGZ57" s="38"/>
      <c r="HHA57" s="38"/>
      <c r="HHB57" s="38"/>
      <c r="HHC57" s="38"/>
      <c r="HHD57" s="38"/>
      <c r="HHE57" s="38"/>
      <c r="HHF57" s="38"/>
      <c r="HHG57" s="38"/>
      <c r="HHH57" s="38"/>
      <c r="HHI57" s="38"/>
      <c r="HHJ57" s="38"/>
      <c r="HHK57" s="38"/>
      <c r="HHL57" s="38"/>
      <c r="HHM57" s="38"/>
      <c r="HHN57" s="38"/>
      <c r="HHO57" s="38"/>
      <c r="HHP57" s="38"/>
      <c r="HHQ57" s="38"/>
      <c r="HHR57" s="38"/>
      <c r="HHS57" s="38"/>
      <c r="HHT57" s="38"/>
      <c r="HHU57" s="38"/>
      <c r="HHV57" s="38"/>
      <c r="HHW57" s="38"/>
      <c r="HHX57" s="38"/>
      <c r="HHY57" s="38"/>
      <c r="HHZ57" s="38"/>
      <c r="HIA57" s="38"/>
      <c r="HIB57" s="38"/>
      <c r="HIC57" s="38"/>
      <c r="HID57" s="38"/>
      <c r="HIE57" s="38"/>
      <c r="HIF57" s="38"/>
      <c r="HIG57" s="38"/>
      <c r="HIH57" s="38"/>
      <c r="HII57" s="38"/>
      <c r="HIJ57" s="38"/>
      <c r="HIK57" s="38"/>
      <c r="HIL57" s="38"/>
      <c r="HIM57" s="38"/>
      <c r="HIN57" s="38"/>
      <c r="HIO57" s="38"/>
      <c r="HIP57" s="38"/>
      <c r="HIQ57" s="38"/>
      <c r="HIR57" s="38"/>
      <c r="HIS57" s="38"/>
      <c r="HIT57" s="38"/>
      <c r="HIU57" s="38"/>
      <c r="HIV57" s="38"/>
      <c r="HIW57" s="38"/>
      <c r="HIX57" s="38"/>
      <c r="HIY57" s="38"/>
      <c r="HIZ57" s="38"/>
      <c r="HJA57" s="38"/>
      <c r="HJB57" s="38"/>
      <c r="HJC57" s="38"/>
      <c r="HJD57" s="38"/>
      <c r="HJE57" s="38"/>
      <c r="HJF57" s="38"/>
      <c r="HJG57" s="38"/>
      <c r="HJH57" s="38"/>
      <c r="HJI57" s="38"/>
      <c r="HJJ57" s="38"/>
      <c r="HJK57" s="38"/>
      <c r="HJL57" s="38"/>
      <c r="HJM57" s="38"/>
      <c r="HJN57" s="38"/>
      <c r="HJO57" s="38"/>
      <c r="HJP57" s="38"/>
      <c r="HJQ57" s="38"/>
      <c r="HJR57" s="38"/>
      <c r="HJS57" s="38"/>
      <c r="HJT57" s="38"/>
      <c r="HJU57" s="38"/>
      <c r="HJV57" s="38"/>
      <c r="HJW57" s="38"/>
      <c r="HJX57" s="38"/>
      <c r="HJY57" s="38"/>
      <c r="HJZ57" s="38"/>
      <c r="HKA57" s="38"/>
      <c r="HKB57" s="38"/>
      <c r="HKC57" s="38"/>
      <c r="HKD57" s="38"/>
      <c r="HKE57" s="38"/>
      <c r="HKF57" s="38"/>
      <c r="HKG57" s="38"/>
      <c r="HKH57" s="38"/>
      <c r="HKI57" s="38"/>
      <c r="HKJ57" s="38"/>
      <c r="HKK57" s="38"/>
      <c r="HKL57" s="38"/>
      <c r="HKM57" s="38"/>
      <c r="HKN57" s="38"/>
      <c r="HKO57" s="38"/>
      <c r="HKP57" s="38"/>
      <c r="HKQ57" s="38"/>
      <c r="HKR57" s="38"/>
      <c r="HKS57" s="38"/>
      <c r="HKT57" s="38"/>
      <c r="HKU57" s="38"/>
      <c r="HKV57" s="38"/>
      <c r="HKW57" s="38"/>
      <c r="HKX57" s="38"/>
      <c r="HKY57" s="38"/>
      <c r="HKZ57" s="38"/>
      <c r="HLA57" s="38"/>
      <c r="HLB57" s="38"/>
      <c r="HLC57" s="38"/>
      <c r="HLD57" s="38"/>
      <c r="HLE57" s="38"/>
      <c r="HLF57" s="38"/>
      <c r="HLG57" s="38"/>
      <c r="HLH57" s="38"/>
      <c r="HLI57" s="38"/>
      <c r="HLJ57" s="38"/>
      <c r="HLK57" s="38"/>
      <c r="HLL57" s="38"/>
      <c r="HLM57" s="38"/>
      <c r="HLN57" s="38"/>
      <c r="HLO57" s="38"/>
      <c r="HLP57" s="38"/>
      <c r="HLQ57" s="38"/>
      <c r="HLR57" s="38"/>
      <c r="HLS57" s="38"/>
      <c r="HLT57" s="38"/>
      <c r="HLU57" s="38"/>
      <c r="HLV57" s="38"/>
      <c r="HLW57" s="38"/>
      <c r="HLX57" s="38"/>
      <c r="HLY57" s="38"/>
      <c r="HLZ57" s="38"/>
      <c r="HMA57" s="38"/>
      <c r="HMB57" s="38"/>
      <c r="HMC57" s="38"/>
      <c r="HMD57" s="38"/>
      <c r="HME57" s="38"/>
      <c r="HMF57" s="38"/>
      <c r="HMG57" s="38"/>
      <c r="HMH57" s="38"/>
      <c r="HMI57" s="38"/>
      <c r="HMJ57" s="38"/>
      <c r="HMK57" s="38"/>
      <c r="HML57" s="38"/>
      <c r="HMM57" s="38"/>
      <c r="HMN57" s="38"/>
      <c r="HMO57" s="38"/>
      <c r="HMP57" s="38"/>
      <c r="HMQ57" s="38"/>
      <c r="HMR57" s="38"/>
      <c r="HMS57" s="38"/>
      <c r="HMT57" s="38"/>
      <c r="HMU57" s="38"/>
      <c r="HMV57" s="38"/>
      <c r="HMW57" s="38"/>
      <c r="HMX57" s="38"/>
      <c r="HMY57" s="38"/>
      <c r="HMZ57" s="38"/>
      <c r="HNA57" s="38"/>
      <c r="HNB57" s="38"/>
      <c r="HNC57" s="38"/>
      <c r="HND57" s="38"/>
      <c r="HNE57" s="38"/>
      <c r="HNF57" s="38"/>
      <c r="HNG57" s="38"/>
      <c r="HNH57" s="38"/>
      <c r="HNI57" s="38"/>
      <c r="HNJ57" s="38"/>
      <c r="HNK57" s="38"/>
      <c r="HNL57" s="38"/>
      <c r="HNM57" s="38"/>
      <c r="HNN57" s="38"/>
      <c r="HNO57" s="38"/>
      <c r="HNP57" s="38"/>
      <c r="HNQ57" s="38"/>
      <c r="HNR57" s="38"/>
      <c r="HNS57" s="38"/>
      <c r="HNT57" s="38"/>
      <c r="HNU57" s="38"/>
      <c r="HNV57" s="38"/>
      <c r="HNW57" s="38"/>
      <c r="HNX57" s="38"/>
      <c r="HNY57" s="38"/>
      <c r="HNZ57" s="38"/>
      <c r="HOA57" s="38"/>
      <c r="HOB57" s="38"/>
      <c r="HOC57" s="38"/>
      <c r="HOD57" s="38"/>
      <c r="HOE57" s="38"/>
      <c r="HOF57" s="38"/>
      <c r="HOG57" s="38"/>
      <c r="HOH57" s="38"/>
      <c r="HOI57" s="38"/>
      <c r="HOJ57" s="38"/>
      <c r="HOK57" s="38"/>
      <c r="HOL57" s="38"/>
      <c r="HOM57" s="38"/>
      <c r="HON57" s="38"/>
      <c r="HOO57" s="38"/>
      <c r="HOP57" s="38"/>
      <c r="HOQ57" s="38"/>
      <c r="HOR57" s="38"/>
      <c r="HOS57" s="38"/>
      <c r="HOT57" s="38"/>
      <c r="HOU57" s="38"/>
      <c r="HOV57" s="38"/>
      <c r="HOW57" s="38"/>
      <c r="HOX57" s="38"/>
      <c r="HOY57" s="38"/>
      <c r="HOZ57" s="38"/>
      <c r="HPA57" s="38"/>
      <c r="HPB57" s="38"/>
      <c r="HPC57" s="38"/>
      <c r="HPD57" s="38"/>
      <c r="HPE57" s="38"/>
      <c r="HPF57" s="38"/>
      <c r="HPG57" s="38"/>
      <c r="HPH57" s="38"/>
      <c r="HPI57" s="38"/>
      <c r="HPJ57" s="38"/>
      <c r="HPK57" s="38"/>
      <c r="HPL57" s="38"/>
      <c r="HPM57" s="38"/>
      <c r="HPN57" s="38"/>
      <c r="HPO57" s="38"/>
      <c r="HPP57" s="38"/>
      <c r="HPQ57" s="38"/>
      <c r="HPR57" s="38"/>
      <c r="HPS57" s="38"/>
      <c r="HPT57" s="38"/>
      <c r="HPU57" s="38"/>
      <c r="HPV57" s="38"/>
      <c r="HPW57" s="38"/>
      <c r="HPX57" s="38"/>
      <c r="HPY57" s="38"/>
      <c r="HPZ57" s="38"/>
      <c r="HQA57" s="38"/>
      <c r="HQB57" s="38"/>
      <c r="HQC57" s="38"/>
      <c r="HQD57" s="38"/>
      <c r="HQE57" s="38"/>
      <c r="HQF57" s="38"/>
      <c r="HQG57" s="38"/>
      <c r="HQH57" s="38"/>
      <c r="HQI57" s="38"/>
      <c r="HQJ57" s="38"/>
      <c r="HQK57" s="38"/>
      <c r="HQL57" s="38"/>
      <c r="HQM57" s="38"/>
      <c r="HQN57" s="38"/>
      <c r="HQO57" s="38"/>
      <c r="HQP57" s="38"/>
      <c r="HQQ57" s="38"/>
      <c r="HQR57" s="38"/>
      <c r="HQS57" s="38"/>
      <c r="HQT57" s="38"/>
      <c r="HQU57" s="38"/>
      <c r="HQV57" s="38"/>
      <c r="HQW57" s="38"/>
      <c r="HQX57" s="38"/>
      <c r="HQY57" s="38"/>
      <c r="HQZ57" s="38"/>
      <c r="HRA57" s="38"/>
      <c r="HRB57" s="38"/>
      <c r="HRC57" s="38"/>
      <c r="HRD57" s="38"/>
      <c r="HRE57" s="38"/>
      <c r="HRF57" s="38"/>
      <c r="HRG57" s="38"/>
      <c r="HRH57" s="38"/>
      <c r="HRI57" s="38"/>
      <c r="HRJ57" s="38"/>
      <c r="HRK57" s="38"/>
      <c r="HRL57" s="38"/>
      <c r="HRM57" s="38"/>
      <c r="HRN57" s="38"/>
      <c r="HRO57" s="38"/>
      <c r="HRP57" s="38"/>
      <c r="HRQ57" s="38"/>
      <c r="HRR57" s="38"/>
      <c r="HRS57" s="38"/>
      <c r="HRT57" s="38"/>
      <c r="HRU57" s="38"/>
      <c r="HRV57" s="38"/>
      <c r="HRW57" s="38"/>
      <c r="HRX57" s="38"/>
      <c r="HRY57" s="38"/>
      <c r="HRZ57" s="38"/>
      <c r="HSA57" s="38"/>
      <c r="HSB57" s="38"/>
      <c r="HSC57" s="38"/>
      <c r="HSD57" s="38"/>
      <c r="HSE57" s="38"/>
      <c r="HSF57" s="38"/>
      <c r="HSG57" s="38"/>
      <c r="HSH57" s="38"/>
      <c r="HSI57" s="38"/>
      <c r="HSJ57" s="38"/>
      <c r="HSK57" s="38"/>
      <c r="HSL57" s="38"/>
      <c r="HSM57" s="38"/>
      <c r="HSN57" s="38"/>
      <c r="HSO57" s="38"/>
      <c r="HSP57" s="38"/>
      <c r="HSQ57" s="38"/>
      <c r="HSR57" s="38"/>
      <c r="HSS57" s="38"/>
      <c r="HST57" s="38"/>
      <c r="HSU57" s="38"/>
      <c r="HSV57" s="38"/>
      <c r="HSW57" s="38"/>
      <c r="HSX57" s="38"/>
      <c r="HSY57" s="38"/>
      <c r="HSZ57" s="38"/>
      <c r="HTA57" s="38"/>
      <c r="HTB57" s="38"/>
      <c r="HTC57" s="38"/>
      <c r="HTD57" s="38"/>
      <c r="HTE57" s="38"/>
      <c r="HTF57" s="38"/>
      <c r="HTG57" s="38"/>
      <c r="HTH57" s="38"/>
      <c r="HTI57" s="38"/>
      <c r="HTJ57" s="38"/>
      <c r="HTK57" s="38"/>
      <c r="HTL57" s="38"/>
      <c r="HTM57" s="38"/>
      <c r="HTN57" s="38"/>
      <c r="HTO57" s="38"/>
      <c r="HTP57" s="38"/>
      <c r="HTQ57" s="38"/>
      <c r="HTR57" s="38"/>
      <c r="HTS57" s="38"/>
      <c r="HTT57" s="38"/>
      <c r="HTU57" s="38"/>
      <c r="HTV57" s="38"/>
      <c r="HTW57" s="38"/>
      <c r="HTX57" s="38"/>
      <c r="HTY57" s="38"/>
      <c r="HTZ57" s="38"/>
      <c r="HUA57" s="38"/>
      <c r="HUB57" s="38"/>
      <c r="HUC57" s="38"/>
      <c r="HUD57" s="38"/>
      <c r="HUE57" s="38"/>
      <c r="HUF57" s="38"/>
      <c r="HUG57" s="38"/>
      <c r="HUH57" s="38"/>
      <c r="HUI57" s="38"/>
      <c r="HUJ57" s="38"/>
      <c r="HUK57" s="38"/>
      <c r="HUL57" s="38"/>
      <c r="HUM57" s="38"/>
      <c r="HUN57" s="38"/>
      <c r="HUO57" s="38"/>
      <c r="HUP57" s="38"/>
      <c r="HUQ57" s="38"/>
      <c r="HUR57" s="38"/>
      <c r="HUS57" s="38"/>
      <c r="HUT57" s="38"/>
      <c r="HUU57" s="38"/>
      <c r="HUV57" s="38"/>
      <c r="HUW57" s="38"/>
      <c r="HUX57" s="38"/>
      <c r="HUY57" s="38"/>
      <c r="HUZ57" s="38"/>
      <c r="HVA57" s="38"/>
      <c r="HVB57" s="38"/>
      <c r="HVC57" s="38"/>
      <c r="HVD57" s="38"/>
      <c r="HVE57" s="38"/>
      <c r="HVF57" s="38"/>
      <c r="HVG57" s="38"/>
      <c r="HVH57" s="38"/>
      <c r="HVI57" s="38"/>
      <c r="HVJ57" s="38"/>
      <c r="HVK57" s="38"/>
      <c r="HVL57" s="38"/>
      <c r="HVM57" s="38"/>
      <c r="HVN57" s="38"/>
      <c r="HVO57" s="38"/>
      <c r="HVP57" s="38"/>
      <c r="HVQ57" s="38"/>
      <c r="HVR57" s="38"/>
      <c r="HVS57" s="38"/>
      <c r="HVT57" s="38"/>
      <c r="HVU57" s="38"/>
      <c r="HVV57" s="38"/>
      <c r="HVW57" s="38"/>
      <c r="HVX57" s="38"/>
      <c r="HVY57" s="38"/>
      <c r="HVZ57" s="38"/>
      <c r="HWA57" s="38"/>
      <c r="HWB57" s="38"/>
      <c r="HWC57" s="38"/>
      <c r="HWD57" s="38"/>
      <c r="HWE57" s="38"/>
      <c r="HWF57" s="38"/>
      <c r="HWG57" s="38"/>
      <c r="HWH57" s="38"/>
      <c r="HWI57" s="38"/>
      <c r="HWJ57" s="38"/>
      <c r="HWK57" s="38"/>
      <c r="HWL57" s="38"/>
      <c r="HWM57" s="38"/>
      <c r="HWN57" s="38"/>
      <c r="HWO57" s="38"/>
      <c r="HWP57" s="38"/>
      <c r="HWQ57" s="38"/>
      <c r="HWR57" s="38"/>
      <c r="HWS57" s="38"/>
      <c r="HWT57" s="38"/>
      <c r="HWU57" s="38"/>
      <c r="HWV57" s="38"/>
      <c r="HWW57" s="38"/>
      <c r="HWX57" s="38"/>
      <c r="HWY57" s="38"/>
      <c r="HWZ57" s="38"/>
      <c r="HXA57" s="38"/>
      <c r="HXB57" s="38"/>
      <c r="HXC57" s="38"/>
      <c r="HXD57" s="38"/>
      <c r="HXE57" s="38"/>
      <c r="HXF57" s="38"/>
      <c r="HXG57" s="38"/>
      <c r="HXH57" s="38"/>
      <c r="HXI57" s="38"/>
      <c r="HXJ57" s="38"/>
      <c r="HXK57" s="38"/>
      <c r="HXL57" s="38"/>
      <c r="HXM57" s="38"/>
      <c r="HXN57" s="38"/>
      <c r="HXO57" s="38"/>
      <c r="HXP57" s="38"/>
      <c r="HXQ57" s="38"/>
      <c r="HXR57" s="38"/>
      <c r="HXS57" s="38"/>
      <c r="HXT57" s="38"/>
      <c r="HXU57" s="38"/>
      <c r="HXV57" s="38"/>
      <c r="HXW57" s="38"/>
      <c r="HXX57" s="38"/>
      <c r="HXY57" s="38"/>
      <c r="HXZ57" s="38"/>
      <c r="HYA57" s="38"/>
      <c r="HYB57" s="38"/>
      <c r="HYC57" s="38"/>
      <c r="HYD57" s="38"/>
      <c r="HYE57" s="38"/>
      <c r="HYF57" s="38"/>
      <c r="HYG57" s="38"/>
      <c r="HYH57" s="38"/>
      <c r="HYI57" s="38"/>
      <c r="HYJ57" s="38"/>
      <c r="HYK57" s="38"/>
      <c r="HYL57" s="38"/>
      <c r="HYM57" s="38"/>
      <c r="HYN57" s="38"/>
      <c r="HYO57" s="38"/>
      <c r="HYP57" s="38"/>
      <c r="HYQ57" s="38"/>
      <c r="HYR57" s="38"/>
      <c r="HYS57" s="38"/>
      <c r="HYT57" s="38"/>
      <c r="HYU57" s="38"/>
      <c r="HYV57" s="38"/>
      <c r="HYW57" s="38"/>
      <c r="HYX57" s="38"/>
      <c r="HYY57" s="38"/>
      <c r="HYZ57" s="38"/>
      <c r="HZA57" s="38"/>
      <c r="HZB57" s="38"/>
      <c r="HZC57" s="38"/>
      <c r="HZD57" s="38"/>
      <c r="HZE57" s="38"/>
      <c r="HZF57" s="38"/>
      <c r="HZG57" s="38"/>
      <c r="HZH57" s="38"/>
      <c r="HZI57" s="38"/>
      <c r="HZJ57" s="38"/>
      <c r="HZK57" s="38"/>
      <c r="HZL57" s="38"/>
      <c r="HZM57" s="38"/>
      <c r="HZN57" s="38"/>
      <c r="HZO57" s="38"/>
      <c r="HZP57" s="38"/>
      <c r="HZQ57" s="38"/>
      <c r="HZR57" s="38"/>
      <c r="HZS57" s="38"/>
      <c r="HZT57" s="38"/>
      <c r="HZU57" s="38"/>
      <c r="HZV57" s="38"/>
      <c r="HZW57" s="38"/>
      <c r="HZX57" s="38"/>
      <c r="HZY57" s="38"/>
      <c r="HZZ57" s="38"/>
      <c r="IAA57" s="38"/>
      <c r="IAB57" s="38"/>
      <c r="IAC57" s="38"/>
      <c r="IAD57" s="38"/>
      <c r="IAE57" s="38"/>
      <c r="IAF57" s="38"/>
      <c r="IAG57" s="38"/>
      <c r="IAH57" s="38"/>
      <c r="IAI57" s="38"/>
      <c r="IAJ57" s="38"/>
      <c r="IAK57" s="38"/>
      <c r="IAL57" s="38"/>
      <c r="IAM57" s="38"/>
      <c r="IAN57" s="38"/>
      <c r="IAO57" s="38"/>
      <c r="IAP57" s="38"/>
      <c r="IAQ57" s="38"/>
      <c r="IAR57" s="38"/>
      <c r="IAS57" s="38"/>
      <c r="IAT57" s="38"/>
      <c r="IAU57" s="38"/>
      <c r="IAV57" s="38"/>
      <c r="IAW57" s="38"/>
      <c r="IAX57" s="38"/>
      <c r="IAY57" s="38"/>
      <c r="IAZ57" s="38"/>
      <c r="IBA57" s="38"/>
      <c r="IBB57" s="38"/>
      <c r="IBC57" s="38"/>
      <c r="IBD57" s="38"/>
      <c r="IBE57" s="38"/>
      <c r="IBF57" s="38"/>
      <c r="IBG57" s="38"/>
      <c r="IBH57" s="38"/>
      <c r="IBI57" s="38"/>
      <c r="IBJ57" s="38"/>
      <c r="IBK57" s="38"/>
      <c r="IBL57" s="38"/>
      <c r="IBM57" s="38"/>
      <c r="IBN57" s="38"/>
      <c r="IBO57" s="38"/>
      <c r="IBP57" s="38"/>
      <c r="IBQ57" s="38"/>
      <c r="IBR57" s="38"/>
      <c r="IBS57" s="38"/>
      <c r="IBT57" s="38"/>
      <c r="IBU57" s="38"/>
      <c r="IBV57" s="38"/>
      <c r="IBW57" s="38"/>
      <c r="IBX57" s="38"/>
      <c r="IBY57" s="38"/>
      <c r="IBZ57" s="38"/>
      <c r="ICA57" s="38"/>
      <c r="ICB57" s="38"/>
      <c r="ICC57" s="38"/>
      <c r="ICD57" s="38"/>
      <c r="ICE57" s="38"/>
      <c r="ICF57" s="38"/>
      <c r="ICG57" s="38"/>
      <c r="ICH57" s="38"/>
      <c r="ICI57" s="38"/>
      <c r="ICJ57" s="38"/>
      <c r="ICK57" s="38"/>
      <c r="ICL57" s="38"/>
      <c r="ICM57" s="38"/>
      <c r="ICN57" s="38"/>
      <c r="ICO57" s="38"/>
      <c r="ICP57" s="38"/>
      <c r="ICQ57" s="38"/>
      <c r="ICR57" s="38"/>
      <c r="ICS57" s="38"/>
      <c r="ICT57" s="38"/>
      <c r="ICU57" s="38"/>
      <c r="ICV57" s="38"/>
      <c r="ICW57" s="38"/>
      <c r="ICX57" s="38"/>
      <c r="ICY57" s="38"/>
      <c r="ICZ57" s="38"/>
      <c r="IDA57" s="38"/>
      <c r="IDB57" s="38"/>
      <c r="IDC57" s="38"/>
      <c r="IDD57" s="38"/>
      <c r="IDE57" s="38"/>
      <c r="IDF57" s="38"/>
      <c r="IDG57" s="38"/>
      <c r="IDH57" s="38"/>
      <c r="IDI57" s="38"/>
      <c r="IDJ57" s="38"/>
      <c r="IDK57" s="38"/>
      <c r="IDL57" s="38"/>
      <c r="IDM57" s="38"/>
      <c r="IDN57" s="38"/>
      <c r="IDO57" s="38"/>
      <c r="IDP57" s="38"/>
      <c r="IDQ57" s="38"/>
      <c r="IDR57" s="38"/>
      <c r="IDS57" s="38"/>
      <c r="IDT57" s="38"/>
      <c r="IDU57" s="38"/>
      <c r="IDV57" s="38"/>
      <c r="IDW57" s="38"/>
      <c r="IDX57" s="38"/>
      <c r="IDY57" s="38"/>
      <c r="IDZ57" s="38"/>
      <c r="IEA57" s="38"/>
      <c r="IEB57" s="38"/>
      <c r="IEC57" s="38"/>
      <c r="IED57" s="38"/>
      <c r="IEE57" s="38"/>
      <c r="IEF57" s="38"/>
      <c r="IEG57" s="38"/>
      <c r="IEH57" s="38"/>
      <c r="IEI57" s="38"/>
      <c r="IEJ57" s="38"/>
      <c r="IEK57" s="38"/>
      <c r="IEL57" s="38"/>
      <c r="IEM57" s="38"/>
      <c r="IEN57" s="38"/>
      <c r="IEO57" s="38"/>
      <c r="IEP57" s="38"/>
      <c r="IEQ57" s="38"/>
      <c r="IER57" s="38"/>
      <c r="IES57" s="38"/>
      <c r="IET57" s="38"/>
      <c r="IEU57" s="38"/>
      <c r="IEV57" s="38"/>
      <c r="IEW57" s="38"/>
      <c r="IEX57" s="38"/>
      <c r="IEY57" s="38"/>
      <c r="IEZ57" s="38"/>
      <c r="IFA57" s="38"/>
      <c r="IFB57" s="38"/>
      <c r="IFC57" s="38"/>
      <c r="IFD57" s="38"/>
      <c r="IFE57" s="38"/>
      <c r="IFF57" s="38"/>
      <c r="IFG57" s="38"/>
      <c r="IFH57" s="38"/>
      <c r="IFI57" s="38"/>
      <c r="IFJ57" s="38"/>
      <c r="IFK57" s="38"/>
      <c r="IFL57" s="38"/>
      <c r="IFM57" s="38"/>
      <c r="IFN57" s="38"/>
      <c r="IFO57" s="38"/>
      <c r="IFP57" s="38"/>
      <c r="IFQ57" s="38"/>
      <c r="IFR57" s="38"/>
      <c r="IFS57" s="38"/>
      <c r="IFT57" s="38"/>
      <c r="IFU57" s="38"/>
      <c r="IFV57" s="38"/>
      <c r="IFW57" s="38"/>
      <c r="IFX57" s="38"/>
      <c r="IFY57" s="38"/>
      <c r="IFZ57" s="38"/>
      <c r="IGA57" s="38"/>
      <c r="IGB57" s="38"/>
      <c r="IGC57" s="38"/>
      <c r="IGD57" s="38"/>
      <c r="IGE57" s="38"/>
      <c r="IGF57" s="38"/>
      <c r="IGG57" s="38"/>
      <c r="IGH57" s="38"/>
      <c r="IGI57" s="38"/>
      <c r="IGJ57" s="38"/>
      <c r="IGK57" s="38"/>
      <c r="IGL57" s="38"/>
      <c r="IGM57" s="38"/>
      <c r="IGN57" s="38"/>
      <c r="IGO57" s="38"/>
      <c r="IGP57" s="38"/>
      <c r="IGQ57" s="38"/>
      <c r="IGR57" s="38"/>
      <c r="IGS57" s="38"/>
      <c r="IGT57" s="38"/>
      <c r="IGU57" s="38"/>
      <c r="IGV57" s="38"/>
      <c r="IGW57" s="38"/>
      <c r="IGX57" s="38"/>
      <c r="IGY57" s="38"/>
      <c r="IGZ57" s="38"/>
      <c r="IHA57" s="38"/>
      <c r="IHB57" s="38"/>
      <c r="IHC57" s="38"/>
      <c r="IHD57" s="38"/>
      <c r="IHE57" s="38"/>
      <c r="IHF57" s="38"/>
      <c r="IHG57" s="38"/>
      <c r="IHH57" s="38"/>
      <c r="IHI57" s="38"/>
      <c r="IHJ57" s="38"/>
      <c r="IHK57" s="38"/>
      <c r="IHL57" s="38"/>
      <c r="IHM57" s="38"/>
      <c r="IHN57" s="38"/>
      <c r="IHO57" s="38"/>
      <c r="IHP57" s="38"/>
      <c r="IHQ57" s="38"/>
      <c r="IHR57" s="38"/>
      <c r="IHS57" s="38"/>
      <c r="IHT57" s="38"/>
      <c r="IHU57" s="38"/>
      <c r="IHV57" s="38"/>
      <c r="IHW57" s="38"/>
      <c r="IHX57" s="38"/>
      <c r="IHY57" s="38"/>
      <c r="IHZ57" s="38"/>
      <c r="IIA57" s="38"/>
      <c r="IIB57" s="38"/>
      <c r="IIC57" s="38"/>
      <c r="IID57" s="38"/>
      <c r="IIE57" s="38"/>
      <c r="IIF57" s="38"/>
      <c r="IIG57" s="38"/>
      <c r="IIH57" s="38"/>
      <c r="III57" s="38"/>
      <c r="IIJ57" s="38"/>
      <c r="IIK57" s="38"/>
      <c r="IIL57" s="38"/>
      <c r="IIM57" s="38"/>
      <c r="IIN57" s="38"/>
      <c r="IIO57" s="38"/>
      <c r="IIP57" s="38"/>
      <c r="IIQ57" s="38"/>
      <c r="IIR57" s="38"/>
      <c r="IIS57" s="38"/>
      <c r="IIT57" s="38"/>
      <c r="IIU57" s="38"/>
      <c r="IIV57" s="38"/>
      <c r="IIW57" s="38"/>
      <c r="IIX57" s="38"/>
      <c r="IIY57" s="38"/>
      <c r="IIZ57" s="38"/>
      <c r="IJA57" s="38"/>
      <c r="IJB57" s="38"/>
      <c r="IJC57" s="38"/>
      <c r="IJD57" s="38"/>
      <c r="IJE57" s="38"/>
      <c r="IJF57" s="38"/>
      <c r="IJG57" s="38"/>
      <c r="IJH57" s="38"/>
      <c r="IJI57" s="38"/>
      <c r="IJJ57" s="38"/>
      <c r="IJK57" s="38"/>
      <c r="IJL57" s="38"/>
      <c r="IJM57" s="38"/>
      <c r="IJN57" s="38"/>
      <c r="IJO57" s="38"/>
      <c r="IJP57" s="38"/>
      <c r="IJQ57" s="38"/>
      <c r="IJR57" s="38"/>
      <c r="IJS57" s="38"/>
      <c r="IJT57" s="38"/>
      <c r="IJU57" s="38"/>
      <c r="IJV57" s="38"/>
      <c r="IJW57" s="38"/>
      <c r="IJX57" s="38"/>
      <c r="IJY57" s="38"/>
      <c r="IJZ57" s="38"/>
      <c r="IKA57" s="38"/>
      <c r="IKB57" s="38"/>
      <c r="IKC57" s="38"/>
      <c r="IKD57" s="38"/>
      <c r="IKE57" s="38"/>
      <c r="IKF57" s="38"/>
      <c r="IKG57" s="38"/>
      <c r="IKH57" s="38"/>
      <c r="IKI57" s="38"/>
      <c r="IKJ57" s="38"/>
      <c r="IKK57" s="38"/>
      <c r="IKL57" s="38"/>
      <c r="IKM57" s="38"/>
      <c r="IKN57" s="38"/>
      <c r="IKO57" s="38"/>
      <c r="IKP57" s="38"/>
      <c r="IKQ57" s="38"/>
      <c r="IKR57" s="38"/>
      <c r="IKS57" s="38"/>
      <c r="IKT57" s="38"/>
      <c r="IKU57" s="38"/>
      <c r="IKV57" s="38"/>
      <c r="IKW57" s="38"/>
      <c r="IKX57" s="38"/>
      <c r="IKY57" s="38"/>
      <c r="IKZ57" s="38"/>
      <c r="ILA57" s="38"/>
      <c r="ILB57" s="38"/>
      <c r="ILC57" s="38"/>
      <c r="ILD57" s="38"/>
      <c r="ILE57" s="38"/>
      <c r="ILF57" s="38"/>
      <c r="ILG57" s="38"/>
      <c r="ILH57" s="38"/>
      <c r="ILI57" s="38"/>
      <c r="ILJ57" s="38"/>
      <c r="ILK57" s="38"/>
      <c r="ILL57" s="38"/>
      <c r="ILM57" s="38"/>
      <c r="ILN57" s="38"/>
      <c r="ILO57" s="38"/>
      <c r="ILP57" s="38"/>
      <c r="ILQ57" s="38"/>
      <c r="ILR57" s="38"/>
      <c r="ILS57" s="38"/>
      <c r="ILT57" s="38"/>
      <c r="ILU57" s="38"/>
      <c r="ILV57" s="38"/>
      <c r="ILW57" s="38"/>
      <c r="ILX57" s="38"/>
      <c r="ILY57" s="38"/>
      <c r="ILZ57" s="38"/>
      <c r="IMA57" s="38"/>
      <c r="IMB57" s="38"/>
      <c r="IMC57" s="38"/>
      <c r="IMD57" s="38"/>
      <c r="IME57" s="38"/>
      <c r="IMF57" s="38"/>
      <c r="IMG57" s="38"/>
      <c r="IMH57" s="38"/>
      <c r="IMI57" s="38"/>
      <c r="IMJ57" s="38"/>
      <c r="IMK57" s="38"/>
      <c r="IML57" s="38"/>
      <c r="IMM57" s="38"/>
      <c r="IMN57" s="38"/>
      <c r="IMO57" s="38"/>
      <c r="IMP57" s="38"/>
      <c r="IMQ57" s="38"/>
      <c r="IMR57" s="38"/>
      <c r="IMS57" s="38"/>
      <c r="IMT57" s="38"/>
      <c r="IMU57" s="38"/>
      <c r="IMV57" s="38"/>
      <c r="IMW57" s="38"/>
      <c r="IMX57" s="38"/>
      <c r="IMY57" s="38"/>
      <c r="IMZ57" s="38"/>
      <c r="INA57" s="38"/>
      <c r="INB57" s="38"/>
      <c r="INC57" s="38"/>
      <c r="IND57" s="38"/>
      <c r="INE57" s="38"/>
      <c r="INF57" s="38"/>
      <c r="ING57" s="38"/>
      <c r="INH57" s="38"/>
      <c r="INI57" s="38"/>
      <c r="INJ57" s="38"/>
      <c r="INK57" s="38"/>
      <c r="INL57" s="38"/>
      <c r="INM57" s="38"/>
      <c r="INN57" s="38"/>
      <c r="INO57" s="38"/>
      <c r="INP57" s="38"/>
      <c r="INQ57" s="38"/>
      <c r="INR57" s="38"/>
      <c r="INS57" s="38"/>
      <c r="INT57" s="38"/>
      <c r="INU57" s="38"/>
      <c r="INV57" s="38"/>
      <c r="INW57" s="38"/>
      <c r="INX57" s="38"/>
      <c r="INY57" s="38"/>
      <c r="INZ57" s="38"/>
      <c r="IOA57" s="38"/>
      <c r="IOB57" s="38"/>
      <c r="IOC57" s="38"/>
      <c r="IOD57" s="38"/>
      <c r="IOE57" s="38"/>
      <c r="IOF57" s="38"/>
      <c r="IOG57" s="38"/>
      <c r="IOH57" s="38"/>
      <c r="IOI57" s="38"/>
      <c r="IOJ57" s="38"/>
      <c r="IOK57" s="38"/>
      <c r="IOL57" s="38"/>
      <c r="IOM57" s="38"/>
      <c r="ION57" s="38"/>
      <c r="IOO57" s="38"/>
      <c r="IOP57" s="38"/>
      <c r="IOQ57" s="38"/>
      <c r="IOR57" s="38"/>
      <c r="IOS57" s="38"/>
      <c r="IOT57" s="38"/>
      <c r="IOU57" s="38"/>
      <c r="IOV57" s="38"/>
      <c r="IOW57" s="38"/>
      <c r="IOX57" s="38"/>
      <c r="IOY57" s="38"/>
      <c r="IOZ57" s="38"/>
      <c r="IPA57" s="38"/>
      <c r="IPB57" s="38"/>
      <c r="IPC57" s="38"/>
      <c r="IPD57" s="38"/>
      <c r="IPE57" s="38"/>
      <c r="IPF57" s="38"/>
      <c r="IPG57" s="38"/>
      <c r="IPH57" s="38"/>
      <c r="IPI57" s="38"/>
      <c r="IPJ57" s="38"/>
      <c r="IPK57" s="38"/>
      <c r="IPL57" s="38"/>
      <c r="IPM57" s="38"/>
      <c r="IPN57" s="38"/>
      <c r="IPO57" s="38"/>
      <c r="IPP57" s="38"/>
      <c r="IPQ57" s="38"/>
      <c r="IPR57" s="38"/>
      <c r="IPS57" s="38"/>
      <c r="IPT57" s="38"/>
      <c r="IPU57" s="38"/>
      <c r="IPV57" s="38"/>
      <c r="IPW57" s="38"/>
      <c r="IPX57" s="38"/>
      <c r="IPY57" s="38"/>
      <c r="IPZ57" s="38"/>
      <c r="IQA57" s="38"/>
      <c r="IQB57" s="38"/>
      <c r="IQC57" s="38"/>
      <c r="IQD57" s="38"/>
      <c r="IQE57" s="38"/>
      <c r="IQF57" s="38"/>
      <c r="IQG57" s="38"/>
      <c r="IQH57" s="38"/>
      <c r="IQI57" s="38"/>
      <c r="IQJ57" s="38"/>
      <c r="IQK57" s="38"/>
      <c r="IQL57" s="38"/>
      <c r="IQM57" s="38"/>
      <c r="IQN57" s="38"/>
      <c r="IQO57" s="38"/>
      <c r="IQP57" s="38"/>
      <c r="IQQ57" s="38"/>
      <c r="IQR57" s="38"/>
      <c r="IQS57" s="38"/>
      <c r="IQT57" s="38"/>
      <c r="IQU57" s="38"/>
      <c r="IQV57" s="38"/>
      <c r="IQW57" s="38"/>
      <c r="IQX57" s="38"/>
      <c r="IQY57" s="38"/>
      <c r="IQZ57" s="38"/>
      <c r="IRA57" s="38"/>
      <c r="IRB57" s="38"/>
      <c r="IRC57" s="38"/>
      <c r="IRD57" s="38"/>
      <c r="IRE57" s="38"/>
      <c r="IRF57" s="38"/>
      <c r="IRG57" s="38"/>
      <c r="IRH57" s="38"/>
      <c r="IRI57" s="38"/>
      <c r="IRJ57" s="38"/>
      <c r="IRK57" s="38"/>
      <c r="IRL57" s="38"/>
      <c r="IRM57" s="38"/>
      <c r="IRN57" s="38"/>
      <c r="IRO57" s="38"/>
      <c r="IRP57" s="38"/>
      <c r="IRQ57" s="38"/>
      <c r="IRR57" s="38"/>
      <c r="IRS57" s="38"/>
      <c r="IRT57" s="38"/>
      <c r="IRU57" s="38"/>
      <c r="IRV57" s="38"/>
      <c r="IRW57" s="38"/>
      <c r="IRX57" s="38"/>
      <c r="IRY57" s="38"/>
      <c r="IRZ57" s="38"/>
      <c r="ISA57" s="38"/>
      <c r="ISB57" s="38"/>
      <c r="ISC57" s="38"/>
      <c r="ISD57" s="38"/>
      <c r="ISE57" s="38"/>
      <c r="ISF57" s="38"/>
      <c r="ISG57" s="38"/>
      <c r="ISH57" s="38"/>
      <c r="ISI57" s="38"/>
      <c r="ISJ57" s="38"/>
      <c r="ISK57" s="38"/>
      <c r="ISL57" s="38"/>
      <c r="ISM57" s="38"/>
      <c r="ISN57" s="38"/>
      <c r="ISO57" s="38"/>
      <c r="ISP57" s="38"/>
      <c r="ISQ57" s="38"/>
      <c r="ISR57" s="38"/>
      <c r="ISS57" s="38"/>
      <c r="IST57" s="38"/>
      <c r="ISU57" s="38"/>
      <c r="ISV57" s="38"/>
      <c r="ISW57" s="38"/>
      <c r="ISX57" s="38"/>
      <c r="ISY57" s="38"/>
      <c r="ISZ57" s="38"/>
      <c r="ITA57" s="38"/>
      <c r="ITB57" s="38"/>
      <c r="ITC57" s="38"/>
      <c r="ITD57" s="38"/>
      <c r="ITE57" s="38"/>
      <c r="ITF57" s="38"/>
      <c r="ITG57" s="38"/>
      <c r="ITH57" s="38"/>
      <c r="ITI57" s="38"/>
      <c r="ITJ57" s="38"/>
      <c r="ITK57" s="38"/>
      <c r="ITL57" s="38"/>
      <c r="ITM57" s="38"/>
      <c r="ITN57" s="38"/>
      <c r="ITO57" s="38"/>
      <c r="ITP57" s="38"/>
      <c r="ITQ57" s="38"/>
      <c r="ITR57" s="38"/>
      <c r="ITS57" s="38"/>
      <c r="ITT57" s="38"/>
      <c r="ITU57" s="38"/>
      <c r="ITV57" s="38"/>
      <c r="ITW57" s="38"/>
      <c r="ITX57" s="38"/>
      <c r="ITY57" s="38"/>
      <c r="ITZ57" s="38"/>
      <c r="IUA57" s="38"/>
      <c r="IUB57" s="38"/>
      <c r="IUC57" s="38"/>
      <c r="IUD57" s="38"/>
      <c r="IUE57" s="38"/>
      <c r="IUF57" s="38"/>
      <c r="IUG57" s="38"/>
      <c r="IUH57" s="38"/>
      <c r="IUI57" s="38"/>
      <c r="IUJ57" s="38"/>
      <c r="IUK57" s="38"/>
      <c r="IUL57" s="38"/>
      <c r="IUM57" s="38"/>
      <c r="IUN57" s="38"/>
      <c r="IUO57" s="38"/>
      <c r="IUP57" s="38"/>
      <c r="IUQ57" s="38"/>
      <c r="IUR57" s="38"/>
      <c r="IUS57" s="38"/>
      <c r="IUT57" s="38"/>
      <c r="IUU57" s="38"/>
      <c r="IUV57" s="38"/>
      <c r="IUW57" s="38"/>
      <c r="IUX57" s="38"/>
      <c r="IUY57" s="38"/>
      <c r="IUZ57" s="38"/>
      <c r="IVA57" s="38"/>
      <c r="IVB57" s="38"/>
      <c r="IVC57" s="38"/>
      <c r="IVD57" s="38"/>
      <c r="IVE57" s="38"/>
      <c r="IVF57" s="38"/>
      <c r="IVG57" s="38"/>
      <c r="IVH57" s="38"/>
      <c r="IVI57" s="38"/>
      <c r="IVJ57" s="38"/>
      <c r="IVK57" s="38"/>
      <c r="IVL57" s="38"/>
      <c r="IVM57" s="38"/>
      <c r="IVN57" s="38"/>
      <c r="IVO57" s="38"/>
      <c r="IVP57" s="38"/>
      <c r="IVQ57" s="38"/>
      <c r="IVR57" s="38"/>
      <c r="IVS57" s="38"/>
      <c r="IVT57" s="38"/>
      <c r="IVU57" s="38"/>
      <c r="IVV57" s="38"/>
      <c r="IVW57" s="38"/>
      <c r="IVX57" s="38"/>
      <c r="IVY57" s="38"/>
      <c r="IVZ57" s="38"/>
      <c r="IWA57" s="38"/>
      <c r="IWB57" s="38"/>
      <c r="IWC57" s="38"/>
      <c r="IWD57" s="38"/>
      <c r="IWE57" s="38"/>
      <c r="IWF57" s="38"/>
      <c r="IWG57" s="38"/>
      <c r="IWH57" s="38"/>
      <c r="IWI57" s="38"/>
      <c r="IWJ57" s="38"/>
      <c r="IWK57" s="38"/>
      <c r="IWL57" s="38"/>
      <c r="IWM57" s="38"/>
      <c r="IWN57" s="38"/>
      <c r="IWO57" s="38"/>
      <c r="IWP57" s="38"/>
      <c r="IWQ57" s="38"/>
      <c r="IWR57" s="38"/>
      <c r="IWS57" s="38"/>
      <c r="IWT57" s="38"/>
      <c r="IWU57" s="38"/>
      <c r="IWV57" s="38"/>
      <c r="IWW57" s="38"/>
      <c r="IWX57" s="38"/>
      <c r="IWY57" s="38"/>
      <c r="IWZ57" s="38"/>
      <c r="IXA57" s="38"/>
      <c r="IXB57" s="38"/>
      <c r="IXC57" s="38"/>
      <c r="IXD57" s="38"/>
      <c r="IXE57" s="38"/>
      <c r="IXF57" s="38"/>
      <c r="IXG57" s="38"/>
      <c r="IXH57" s="38"/>
      <c r="IXI57" s="38"/>
      <c r="IXJ57" s="38"/>
      <c r="IXK57" s="38"/>
      <c r="IXL57" s="38"/>
      <c r="IXM57" s="38"/>
      <c r="IXN57" s="38"/>
      <c r="IXO57" s="38"/>
      <c r="IXP57" s="38"/>
      <c r="IXQ57" s="38"/>
      <c r="IXR57" s="38"/>
      <c r="IXS57" s="38"/>
      <c r="IXT57" s="38"/>
      <c r="IXU57" s="38"/>
      <c r="IXV57" s="38"/>
      <c r="IXW57" s="38"/>
      <c r="IXX57" s="38"/>
      <c r="IXY57" s="38"/>
      <c r="IXZ57" s="38"/>
      <c r="IYA57" s="38"/>
      <c r="IYB57" s="38"/>
      <c r="IYC57" s="38"/>
      <c r="IYD57" s="38"/>
      <c r="IYE57" s="38"/>
      <c r="IYF57" s="38"/>
      <c r="IYG57" s="38"/>
      <c r="IYH57" s="38"/>
      <c r="IYI57" s="38"/>
      <c r="IYJ57" s="38"/>
      <c r="IYK57" s="38"/>
      <c r="IYL57" s="38"/>
      <c r="IYM57" s="38"/>
      <c r="IYN57" s="38"/>
      <c r="IYO57" s="38"/>
      <c r="IYP57" s="38"/>
      <c r="IYQ57" s="38"/>
      <c r="IYR57" s="38"/>
      <c r="IYS57" s="38"/>
      <c r="IYT57" s="38"/>
      <c r="IYU57" s="38"/>
      <c r="IYV57" s="38"/>
      <c r="IYW57" s="38"/>
      <c r="IYX57" s="38"/>
      <c r="IYY57" s="38"/>
      <c r="IYZ57" s="38"/>
      <c r="IZA57" s="38"/>
      <c r="IZB57" s="38"/>
      <c r="IZC57" s="38"/>
      <c r="IZD57" s="38"/>
      <c r="IZE57" s="38"/>
      <c r="IZF57" s="38"/>
      <c r="IZG57" s="38"/>
      <c r="IZH57" s="38"/>
      <c r="IZI57" s="38"/>
      <c r="IZJ57" s="38"/>
      <c r="IZK57" s="38"/>
      <c r="IZL57" s="38"/>
      <c r="IZM57" s="38"/>
      <c r="IZN57" s="38"/>
      <c r="IZO57" s="38"/>
      <c r="IZP57" s="38"/>
      <c r="IZQ57" s="38"/>
      <c r="IZR57" s="38"/>
      <c r="IZS57" s="38"/>
      <c r="IZT57" s="38"/>
      <c r="IZU57" s="38"/>
      <c r="IZV57" s="38"/>
      <c r="IZW57" s="38"/>
      <c r="IZX57" s="38"/>
      <c r="IZY57" s="38"/>
      <c r="IZZ57" s="38"/>
      <c r="JAA57" s="38"/>
      <c r="JAB57" s="38"/>
      <c r="JAC57" s="38"/>
      <c r="JAD57" s="38"/>
      <c r="JAE57" s="38"/>
      <c r="JAF57" s="38"/>
      <c r="JAG57" s="38"/>
      <c r="JAH57" s="38"/>
      <c r="JAI57" s="38"/>
      <c r="JAJ57" s="38"/>
      <c r="JAK57" s="38"/>
      <c r="JAL57" s="38"/>
      <c r="JAM57" s="38"/>
      <c r="JAN57" s="38"/>
      <c r="JAO57" s="38"/>
      <c r="JAP57" s="38"/>
      <c r="JAQ57" s="38"/>
      <c r="JAR57" s="38"/>
      <c r="JAS57" s="38"/>
      <c r="JAT57" s="38"/>
      <c r="JAU57" s="38"/>
      <c r="JAV57" s="38"/>
      <c r="JAW57" s="38"/>
      <c r="JAX57" s="38"/>
      <c r="JAY57" s="38"/>
      <c r="JAZ57" s="38"/>
      <c r="JBA57" s="38"/>
      <c r="JBB57" s="38"/>
      <c r="JBC57" s="38"/>
      <c r="JBD57" s="38"/>
      <c r="JBE57" s="38"/>
      <c r="JBF57" s="38"/>
      <c r="JBG57" s="38"/>
      <c r="JBH57" s="38"/>
      <c r="JBI57" s="38"/>
      <c r="JBJ57" s="38"/>
      <c r="JBK57" s="38"/>
      <c r="JBL57" s="38"/>
      <c r="JBM57" s="38"/>
      <c r="JBN57" s="38"/>
      <c r="JBO57" s="38"/>
      <c r="JBP57" s="38"/>
      <c r="JBQ57" s="38"/>
      <c r="JBR57" s="38"/>
      <c r="JBS57" s="38"/>
      <c r="JBT57" s="38"/>
      <c r="JBU57" s="38"/>
      <c r="JBV57" s="38"/>
      <c r="JBW57" s="38"/>
      <c r="JBX57" s="38"/>
      <c r="JBY57" s="38"/>
      <c r="JBZ57" s="38"/>
      <c r="JCA57" s="38"/>
      <c r="JCB57" s="38"/>
      <c r="JCC57" s="38"/>
      <c r="JCD57" s="38"/>
      <c r="JCE57" s="38"/>
      <c r="JCF57" s="38"/>
      <c r="JCG57" s="38"/>
      <c r="JCH57" s="38"/>
      <c r="JCI57" s="38"/>
      <c r="JCJ57" s="38"/>
      <c r="JCK57" s="38"/>
      <c r="JCL57" s="38"/>
      <c r="JCM57" s="38"/>
      <c r="JCN57" s="38"/>
      <c r="JCO57" s="38"/>
      <c r="JCP57" s="38"/>
      <c r="JCQ57" s="38"/>
      <c r="JCR57" s="38"/>
      <c r="JCS57" s="38"/>
      <c r="JCT57" s="38"/>
      <c r="JCU57" s="38"/>
      <c r="JCV57" s="38"/>
      <c r="JCW57" s="38"/>
      <c r="JCX57" s="38"/>
      <c r="JCY57" s="38"/>
      <c r="JCZ57" s="38"/>
      <c r="JDA57" s="38"/>
      <c r="JDB57" s="38"/>
      <c r="JDC57" s="38"/>
      <c r="JDD57" s="38"/>
      <c r="JDE57" s="38"/>
      <c r="JDF57" s="38"/>
      <c r="JDG57" s="38"/>
      <c r="JDH57" s="38"/>
      <c r="JDI57" s="38"/>
      <c r="JDJ57" s="38"/>
      <c r="JDK57" s="38"/>
      <c r="JDL57" s="38"/>
      <c r="JDM57" s="38"/>
      <c r="JDN57" s="38"/>
      <c r="JDO57" s="38"/>
      <c r="JDP57" s="38"/>
      <c r="JDQ57" s="38"/>
      <c r="JDR57" s="38"/>
      <c r="JDS57" s="38"/>
      <c r="JDT57" s="38"/>
      <c r="JDU57" s="38"/>
      <c r="JDV57" s="38"/>
      <c r="JDW57" s="38"/>
      <c r="JDX57" s="38"/>
      <c r="JDY57" s="38"/>
      <c r="JDZ57" s="38"/>
      <c r="JEA57" s="38"/>
      <c r="JEB57" s="38"/>
      <c r="JEC57" s="38"/>
      <c r="JED57" s="38"/>
      <c r="JEE57" s="38"/>
      <c r="JEF57" s="38"/>
      <c r="JEG57" s="38"/>
      <c r="JEH57" s="38"/>
      <c r="JEI57" s="38"/>
      <c r="JEJ57" s="38"/>
      <c r="JEK57" s="38"/>
      <c r="JEL57" s="38"/>
      <c r="JEM57" s="38"/>
      <c r="JEN57" s="38"/>
      <c r="JEO57" s="38"/>
      <c r="JEP57" s="38"/>
      <c r="JEQ57" s="38"/>
      <c r="JER57" s="38"/>
      <c r="JES57" s="38"/>
      <c r="JET57" s="38"/>
      <c r="JEU57" s="38"/>
      <c r="JEV57" s="38"/>
      <c r="JEW57" s="38"/>
      <c r="JEX57" s="38"/>
      <c r="JEY57" s="38"/>
      <c r="JEZ57" s="38"/>
      <c r="JFA57" s="38"/>
      <c r="JFB57" s="38"/>
      <c r="JFC57" s="38"/>
      <c r="JFD57" s="38"/>
      <c r="JFE57" s="38"/>
      <c r="JFF57" s="38"/>
      <c r="JFG57" s="38"/>
      <c r="JFH57" s="38"/>
      <c r="JFI57" s="38"/>
      <c r="JFJ57" s="38"/>
      <c r="JFK57" s="38"/>
      <c r="JFL57" s="38"/>
      <c r="JFM57" s="38"/>
      <c r="JFN57" s="38"/>
      <c r="JFO57" s="38"/>
      <c r="JFP57" s="38"/>
      <c r="JFQ57" s="38"/>
      <c r="JFR57" s="38"/>
      <c r="JFS57" s="38"/>
      <c r="JFT57" s="38"/>
      <c r="JFU57" s="38"/>
      <c r="JFV57" s="38"/>
      <c r="JFW57" s="38"/>
      <c r="JFX57" s="38"/>
      <c r="JFY57" s="38"/>
      <c r="JFZ57" s="38"/>
      <c r="JGA57" s="38"/>
      <c r="JGB57" s="38"/>
      <c r="JGC57" s="38"/>
      <c r="JGD57" s="38"/>
      <c r="JGE57" s="38"/>
      <c r="JGF57" s="38"/>
      <c r="JGG57" s="38"/>
      <c r="JGH57" s="38"/>
      <c r="JGI57" s="38"/>
      <c r="JGJ57" s="38"/>
      <c r="JGK57" s="38"/>
      <c r="JGL57" s="38"/>
      <c r="JGM57" s="38"/>
      <c r="JGN57" s="38"/>
      <c r="JGO57" s="38"/>
      <c r="JGP57" s="38"/>
      <c r="JGQ57" s="38"/>
      <c r="JGR57" s="38"/>
      <c r="JGS57" s="38"/>
      <c r="JGT57" s="38"/>
      <c r="JGU57" s="38"/>
      <c r="JGV57" s="38"/>
      <c r="JGW57" s="38"/>
      <c r="JGX57" s="38"/>
      <c r="JGY57" s="38"/>
      <c r="JGZ57" s="38"/>
      <c r="JHA57" s="38"/>
      <c r="JHB57" s="38"/>
      <c r="JHC57" s="38"/>
      <c r="JHD57" s="38"/>
      <c r="JHE57" s="38"/>
      <c r="JHF57" s="38"/>
      <c r="JHG57" s="38"/>
      <c r="JHH57" s="38"/>
      <c r="JHI57" s="38"/>
      <c r="JHJ57" s="38"/>
      <c r="JHK57" s="38"/>
      <c r="JHL57" s="38"/>
      <c r="JHM57" s="38"/>
      <c r="JHN57" s="38"/>
      <c r="JHO57" s="38"/>
      <c r="JHP57" s="38"/>
      <c r="JHQ57" s="38"/>
      <c r="JHR57" s="38"/>
      <c r="JHS57" s="38"/>
      <c r="JHT57" s="38"/>
      <c r="JHU57" s="38"/>
      <c r="JHV57" s="38"/>
      <c r="JHW57" s="38"/>
      <c r="JHX57" s="38"/>
      <c r="JHY57" s="38"/>
      <c r="JHZ57" s="38"/>
      <c r="JIA57" s="38"/>
      <c r="JIB57" s="38"/>
      <c r="JIC57" s="38"/>
      <c r="JID57" s="38"/>
      <c r="JIE57" s="38"/>
      <c r="JIF57" s="38"/>
      <c r="JIG57" s="38"/>
      <c r="JIH57" s="38"/>
      <c r="JII57" s="38"/>
      <c r="JIJ57" s="38"/>
      <c r="JIK57" s="38"/>
      <c r="JIL57" s="38"/>
      <c r="JIM57" s="38"/>
      <c r="JIN57" s="38"/>
      <c r="JIO57" s="38"/>
      <c r="JIP57" s="38"/>
      <c r="JIQ57" s="38"/>
      <c r="JIR57" s="38"/>
      <c r="JIS57" s="38"/>
      <c r="JIT57" s="38"/>
      <c r="JIU57" s="38"/>
      <c r="JIV57" s="38"/>
      <c r="JIW57" s="38"/>
      <c r="JIX57" s="38"/>
      <c r="JIY57" s="38"/>
      <c r="JIZ57" s="38"/>
      <c r="JJA57" s="38"/>
      <c r="JJB57" s="38"/>
      <c r="JJC57" s="38"/>
      <c r="JJD57" s="38"/>
      <c r="JJE57" s="38"/>
      <c r="JJF57" s="38"/>
      <c r="JJG57" s="38"/>
      <c r="JJH57" s="38"/>
      <c r="JJI57" s="38"/>
      <c r="JJJ57" s="38"/>
      <c r="JJK57" s="38"/>
      <c r="JJL57" s="38"/>
      <c r="JJM57" s="38"/>
      <c r="JJN57" s="38"/>
      <c r="JJO57" s="38"/>
      <c r="JJP57" s="38"/>
      <c r="JJQ57" s="38"/>
      <c r="JJR57" s="38"/>
      <c r="JJS57" s="38"/>
      <c r="JJT57" s="38"/>
      <c r="JJU57" s="38"/>
      <c r="JJV57" s="38"/>
      <c r="JJW57" s="38"/>
      <c r="JJX57" s="38"/>
      <c r="JJY57" s="38"/>
      <c r="JJZ57" s="38"/>
      <c r="JKA57" s="38"/>
      <c r="JKB57" s="38"/>
      <c r="JKC57" s="38"/>
      <c r="JKD57" s="38"/>
      <c r="JKE57" s="38"/>
      <c r="JKF57" s="38"/>
      <c r="JKG57" s="38"/>
      <c r="JKH57" s="38"/>
      <c r="JKI57" s="38"/>
      <c r="JKJ57" s="38"/>
      <c r="JKK57" s="38"/>
      <c r="JKL57" s="38"/>
      <c r="JKM57" s="38"/>
      <c r="JKN57" s="38"/>
      <c r="JKO57" s="38"/>
      <c r="JKP57" s="38"/>
      <c r="JKQ57" s="38"/>
      <c r="JKR57" s="38"/>
      <c r="JKS57" s="38"/>
      <c r="JKT57" s="38"/>
      <c r="JKU57" s="38"/>
      <c r="JKV57" s="38"/>
      <c r="JKW57" s="38"/>
      <c r="JKX57" s="38"/>
      <c r="JKY57" s="38"/>
      <c r="JKZ57" s="38"/>
      <c r="JLA57" s="38"/>
      <c r="JLB57" s="38"/>
      <c r="JLC57" s="38"/>
      <c r="JLD57" s="38"/>
      <c r="JLE57" s="38"/>
      <c r="JLF57" s="38"/>
      <c r="JLG57" s="38"/>
      <c r="JLH57" s="38"/>
      <c r="JLI57" s="38"/>
      <c r="JLJ57" s="38"/>
      <c r="JLK57" s="38"/>
      <c r="JLL57" s="38"/>
      <c r="JLM57" s="38"/>
      <c r="JLN57" s="38"/>
      <c r="JLO57" s="38"/>
      <c r="JLP57" s="38"/>
      <c r="JLQ57" s="38"/>
      <c r="JLR57" s="38"/>
      <c r="JLS57" s="38"/>
      <c r="JLT57" s="38"/>
      <c r="JLU57" s="38"/>
      <c r="JLV57" s="38"/>
      <c r="JLW57" s="38"/>
      <c r="JLX57" s="38"/>
      <c r="JLY57" s="38"/>
      <c r="JLZ57" s="38"/>
      <c r="JMA57" s="38"/>
      <c r="JMB57" s="38"/>
      <c r="JMC57" s="38"/>
      <c r="JMD57" s="38"/>
      <c r="JME57" s="38"/>
      <c r="JMF57" s="38"/>
      <c r="JMG57" s="38"/>
      <c r="JMH57" s="38"/>
      <c r="JMI57" s="38"/>
      <c r="JMJ57" s="38"/>
      <c r="JMK57" s="38"/>
      <c r="JML57" s="38"/>
      <c r="JMM57" s="38"/>
      <c r="JMN57" s="38"/>
      <c r="JMO57" s="38"/>
      <c r="JMP57" s="38"/>
      <c r="JMQ57" s="38"/>
      <c r="JMR57" s="38"/>
      <c r="JMS57" s="38"/>
      <c r="JMT57" s="38"/>
      <c r="JMU57" s="38"/>
      <c r="JMV57" s="38"/>
      <c r="JMW57" s="38"/>
      <c r="JMX57" s="38"/>
      <c r="JMY57" s="38"/>
      <c r="JMZ57" s="38"/>
      <c r="JNA57" s="38"/>
      <c r="JNB57" s="38"/>
      <c r="JNC57" s="38"/>
      <c r="JND57" s="38"/>
      <c r="JNE57" s="38"/>
      <c r="JNF57" s="38"/>
      <c r="JNG57" s="38"/>
      <c r="JNH57" s="38"/>
      <c r="JNI57" s="38"/>
      <c r="JNJ57" s="38"/>
      <c r="JNK57" s="38"/>
      <c r="JNL57" s="38"/>
      <c r="JNM57" s="38"/>
      <c r="JNN57" s="38"/>
      <c r="JNO57" s="38"/>
      <c r="JNP57" s="38"/>
      <c r="JNQ57" s="38"/>
      <c r="JNR57" s="38"/>
      <c r="JNS57" s="38"/>
      <c r="JNT57" s="38"/>
      <c r="JNU57" s="38"/>
      <c r="JNV57" s="38"/>
      <c r="JNW57" s="38"/>
      <c r="JNX57" s="38"/>
      <c r="JNY57" s="38"/>
      <c r="JNZ57" s="38"/>
      <c r="JOA57" s="38"/>
      <c r="JOB57" s="38"/>
      <c r="JOC57" s="38"/>
      <c r="JOD57" s="38"/>
      <c r="JOE57" s="38"/>
      <c r="JOF57" s="38"/>
      <c r="JOG57" s="38"/>
      <c r="JOH57" s="38"/>
      <c r="JOI57" s="38"/>
      <c r="JOJ57" s="38"/>
      <c r="JOK57" s="38"/>
      <c r="JOL57" s="38"/>
      <c r="JOM57" s="38"/>
      <c r="JON57" s="38"/>
      <c r="JOO57" s="38"/>
      <c r="JOP57" s="38"/>
      <c r="JOQ57" s="38"/>
      <c r="JOR57" s="38"/>
      <c r="JOS57" s="38"/>
      <c r="JOT57" s="38"/>
      <c r="JOU57" s="38"/>
      <c r="JOV57" s="38"/>
      <c r="JOW57" s="38"/>
      <c r="JOX57" s="38"/>
      <c r="JOY57" s="38"/>
      <c r="JOZ57" s="38"/>
      <c r="JPA57" s="38"/>
      <c r="JPB57" s="38"/>
      <c r="JPC57" s="38"/>
      <c r="JPD57" s="38"/>
      <c r="JPE57" s="38"/>
      <c r="JPF57" s="38"/>
      <c r="JPG57" s="38"/>
      <c r="JPH57" s="38"/>
      <c r="JPI57" s="38"/>
      <c r="JPJ57" s="38"/>
      <c r="JPK57" s="38"/>
      <c r="JPL57" s="38"/>
      <c r="JPM57" s="38"/>
      <c r="JPN57" s="38"/>
      <c r="JPO57" s="38"/>
      <c r="JPP57" s="38"/>
      <c r="JPQ57" s="38"/>
      <c r="JPR57" s="38"/>
      <c r="JPS57" s="38"/>
      <c r="JPT57" s="38"/>
      <c r="JPU57" s="38"/>
      <c r="JPV57" s="38"/>
      <c r="JPW57" s="38"/>
      <c r="JPX57" s="38"/>
      <c r="JPY57" s="38"/>
      <c r="JPZ57" s="38"/>
      <c r="JQA57" s="38"/>
      <c r="JQB57" s="38"/>
      <c r="JQC57" s="38"/>
      <c r="JQD57" s="38"/>
      <c r="JQE57" s="38"/>
      <c r="JQF57" s="38"/>
      <c r="JQG57" s="38"/>
      <c r="JQH57" s="38"/>
      <c r="JQI57" s="38"/>
      <c r="JQJ57" s="38"/>
      <c r="JQK57" s="38"/>
      <c r="JQL57" s="38"/>
      <c r="JQM57" s="38"/>
      <c r="JQN57" s="38"/>
      <c r="JQO57" s="38"/>
      <c r="JQP57" s="38"/>
      <c r="JQQ57" s="38"/>
      <c r="JQR57" s="38"/>
      <c r="JQS57" s="38"/>
      <c r="JQT57" s="38"/>
      <c r="JQU57" s="38"/>
      <c r="JQV57" s="38"/>
      <c r="JQW57" s="38"/>
      <c r="JQX57" s="38"/>
      <c r="JQY57" s="38"/>
      <c r="JQZ57" s="38"/>
      <c r="JRA57" s="38"/>
      <c r="JRB57" s="38"/>
      <c r="JRC57" s="38"/>
      <c r="JRD57" s="38"/>
      <c r="JRE57" s="38"/>
      <c r="JRF57" s="38"/>
      <c r="JRG57" s="38"/>
      <c r="JRH57" s="38"/>
      <c r="JRI57" s="38"/>
      <c r="JRJ57" s="38"/>
      <c r="JRK57" s="38"/>
      <c r="JRL57" s="38"/>
      <c r="JRM57" s="38"/>
      <c r="JRN57" s="38"/>
      <c r="JRO57" s="38"/>
      <c r="JRP57" s="38"/>
      <c r="JRQ57" s="38"/>
      <c r="JRR57" s="38"/>
      <c r="JRS57" s="38"/>
      <c r="JRT57" s="38"/>
      <c r="JRU57" s="38"/>
      <c r="JRV57" s="38"/>
      <c r="JRW57" s="38"/>
      <c r="JRX57" s="38"/>
      <c r="JRY57" s="38"/>
      <c r="JRZ57" s="38"/>
      <c r="JSA57" s="38"/>
      <c r="JSB57" s="38"/>
      <c r="JSC57" s="38"/>
      <c r="JSD57" s="38"/>
      <c r="JSE57" s="38"/>
      <c r="JSF57" s="38"/>
      <c r="JSG57" s="38"/>
      <c r="JSH57" s="38"/>
      <c r="JSI57" s="38"/>
      <c r="JSJ57" s="38"/>
      <c r="JSK57" s="38"/>
      <c r="JSL57" s="38"/>
      <c r="JSM57" s="38"/>
      <c r="JSN57" s="38"/>
      <c r="JSO57" s="38"/>
      <c r="JSP57" s="38"/>
      <c r="JSQ57" s="38"/>
      <c r="JSR57" s="38"/>
      <c r="JSS57" s="38"/>
      <c r="JST57" s="38"/>
      <c r="JSU57" s="38"/>
      <c r="JSV57" s="38"/>
      <c r="JSW57" s="38"/>
      <c r="JSX57" s="38"/>
      <c r="JSY57" s="38"/>
      <c r="JSZ57" s="38"/>
      <c r="JTA57" s="38"/>
      <c r="JTB57" s="38"/>
      <c r="JTC57" s="38"/>
      <c r="JTD57" s="38"/>
      <c r="JTE57" s="38"/>
      <c r="JTF57" s="38"/>
      <c r="JTG57" s="38"/>
      <c r="JTH57" s="38"/>
      <c r="JTI57" s="38"/>
      <c r="JTJ57" s="38"/>
      <c r="JTK57" s="38"/>
      <c r="JTL57" s="38"/>
      <c r="JTM57" s="38"/>
      <c r="JTN57" s="38"/>
      <c r="JTO57" s="38"/>
      <c r="JTP57" s="38"/>
      <c r="JTQ57" s="38"/>
      <c r="JTR57" s="38"/>
      <c r="JTS57" s="38"/>
      <c r="JTT57" s="38"/>
      <c r="JTU57" s="38"/>
      <c r="JTV57" s="38"/>
      <c r="JTW57" s="38"/>
      <c r="JTX57" s="38"/>
      <c r="JTY57" s="38"/>
      <c r="JTZ57" s="38"/>
      <c r="JUA57" s="38"/>
      <c r="JUB57" s="38"/>
      <c r="JUC57" s="38"/>
      <c r="JUD57" s="38"/>
      <c r="JUE57" s="38"/>
      <c r="JUF57" s="38"/>
      <c r="JUG57" s="38"/>
      <c r="JUH57" s="38"/>
      <c r="JUI57" s="38"/>
      <c r="JUJ57" s="38"/>
      <c r="JUK57" s="38"/>
      <c r="JUL57" s="38"/>
      <c r="JUM57" s="38"/>
      <c r="JUN57" s="38"/>
      <c r="JUO57" s="38"/>
      <c r="JUP57" s="38"/>
      <c r="JUQ57" s="38"/>
      <c r="JUR57" s="38"/>
      <c r="JUS57" s="38"/>
      <c r="JUT57" s="38"/>
      <c r="JUU57" s="38"/>
      <c r="JUV57" s="38"/>
      <c r="JUW57" s="38"/>
      <c r="JUX57" s="38"/>
      <c r="JUY57" s="38"/>
      <c r="JUZ57" s="38"/>
      <c r="JVA57" s="38"/>
      <c r="JVB57" s="38"/>
      <c r="JVC57" s="38"/>
      <c r="JVD57" s="38"/>
      <c r="JVE57" s="38"/>
      <c r="JVF57" s="38"/>
      <c r="JVG57" s="38"/>
      <c r="JVH57" s="38"/>
      <c r="JVI57" s="38"/>
      <c r="JVJ57" s="38"/>
      <c r="JVK57" s="38"/>
      <c r="JVL57" s="38"/>
      <c r="JVM57" s="38"/>
      <c r="JVN57" s="38"/>
      <c r="JVO57" s="38"/>
      <c r="JVP57" s="38"/>
      <c r="JVQ57" s="38"/>
      <c r="JVR57" s="38"/>
      <c r="JVS57" s="38"/>
      <c r="JVT57" s="38"/>
      <c r="JVU57" s="38"/>
      <c r="JVV57" s="38"/>
      <c r="JVW57" s="38"/>
      <c r="JVX57" s="38"/>
      <c r="JVY57" s="38"/>
      <c r="JVZ57" s="38"/>
      <c r="JWA57" s="38"/>
      <c r="JWB57" s="38"/>
      <c r="JWC57" s="38"/>
      <c r="JWD57" s="38"/>
      <c r="JWE57" s="38"/>
      <c r="JWF57" s="38"/>
      <c r="JWG57" s="38"/>
      <c r="JWH57" s="38"/>
      <c r="JWI57" s="38"/>
      <c r="JWJ57" s="38"/>
      <c r="JWK57" s="38"/>
      <c r="JWL57" s="38"/>
      <c r="JWM57" s="38"/>
      <c r="JWN57" s="38"/>
      <c r="JWO57" s="38"/>
      <c r="JWP57" s="38"/>
      <c r="JWQ57" s="38"/>
      <c r="JWR57" s="38"/>
      <c r="JWS57" s="38"/>
      <c r="JWT57" s="38"/>
      <c r="JWU57" s="38"/>
      <c r="JWV57" s="38"/>
      <c r="JWW57" s="38"/>
      <c r="JWX57" s="38"/>
      <c r="JWY57" s="38"/>
      <c r="JWZ57" s="38"/>
      <c r="JXA57" s="38"/>
      <c r="JXB57" s="38"/>
      <c r="JXC57" s="38"/>
      <c r="JXD57" s="38"/>
      <c r="JXE57" s="38"/>
      <c r="JXF57" s="38"/>
      <c r="JXG57" s="38"/>
      <c r="JXH57" s="38"/>
      <c r="JXI57" s="38"/>
      <c r="JXJ57" s="38"/>
      <c r="JXK57" s="38"/>
      <c r="JXL57" s="38"/>
      <c r="JXM57" s="38"/>
      <c r="JXN57" s="38"/>
      <c r="JXO57" s="38"/>
      <c r="JXP57" s="38"/>
      <c r="JXQ57" s="38"/>
      <c r="JXR57" s="38"/>
      <c r="JXS57" s="38"/>
      <c r="JXT57" s="38"/>
      <c r="JXU57" s="38"/>
      <c r="JXV57" s="38"/>
      <c r="JXW57" s="38"/>
      <c r="JXX57" s="38"/>
      <c r="JXY57" s="38"/>
      <c r="JXZ57" s="38"/>
      <c r="JYA57" s="38"/>
      <c r="JYB57" s="38"/>
      <c r="JYC57" s="38"/>
      <c r="JYD57" s="38"/>
      <c r="JYE57" s="38"/>
      <c r="JYF57" s="38"/>
      <c r="JYG57" s="38"/>
      <c r="JYH57" s="38"/>
      <c r="JYI57" s="38"/>
      <c r="JYJ57" s="38"/>
      <c r="JYK57" s="38"/>
      <c r="JYL57" s="38"/>
      <c r="JYM57" s="38"/>
      <c r="JYN57" s="38"/>
      <c r="JYO57" s="38"/>
      <c r="JYP57" s="38"/>
      <c r="JYQ57" s="38"/>
      <c r="JYR57" s="38"/>
      <c r="JYS57" s="38"/>
      <c r="JYT57" s="38"/>
      <c r="JYU57" s="38"/>
      <c r="JYV57" s="38"/>
      <c r="JYW57" s="38"/>
      <c r="JYX57" s="38"/>
      <c r="JYY57" s="38"/>
      <c r="JYZ57" s="38"/>
      <c r="JZA57" s="38"/>
      <c r="JZB57" s="38"/>
      <c r="JZC57" s="38"/>
      <c r="JZD57" s="38"/>
      <c r="JZE57" s="38"/>
      <c r="JZF57" s="38"/>
      <c r="JZG57" s="38"/>
      <c r="JZH57" s="38"/>
      <c r="JZI57" s="38"/>
      <c r="JZJ57" s="38"/>
      <c r="JZK57" s="38"/>
      <c r="JZL57" s="38"/>
      <c r="JZM57" s="38"/>
      <c r="JZN57" s="38"/>
      <c r="JZO57" s="38"/>
      <c r="JZP57" s="38"/>
      <c r="JZQ57" s="38"/>
      <c r="JZR57" s="38"/>
      <c r="JZS57" s="38"/>
      <c r="JZT57" s="38"/>
      <c r="JZU57" s="38"/>
      <c r="JZV57" s="38"/>
      <c r="JZW57" s="38"/>
      <c r="JZX57" s="38"/>
      <c r="JZY57" s="38"/>
      <c r="JZZ57" s="38"/>
      <c r="KAA57" s="38"/>
      <c r="KAB57" s="38"/>
      <c r="KAC57" s="38"/>
      <c r="KAD57" s="38"/>
      <c r="KAE57" s="38"/>
      <c r="KAF57" s="38"/>
      <c r="KAG57" s="38"/>
      <c r="KAH57" s="38"/>
      <c r="KAI57" s="38"/>
      <c r="KAJ57" s="38"/>
      <c r="KAK57" s="38"/>
      <c r="KAL57" s="38"/>
      <c r="KAM57" s="38"/>
      <c r="KAN57" s="38"/>
      <c r="KAO57" s="38"/>
      <c r="KAP57" s="38"/>
      <c r="KAQ57" s="38"/>
      <c r="KAR57" s="38"/>
      <c r="KAS57" s="38"/>
      <c r="KAT57" s="38"/>
      <c r="KAU57" s="38"/>
      <c r="KAV57" s="38"/>
      <c r="KAW57" s="38"/>
      <c r="KAX57" s="38"/>
      <c r="KAY57" s="38"/>
      <c r="KAZ57" s="38"/>
      <c r="KBA57" s="38"/>
      <c r="KBB57" s="38"/>
      <c r="KBC57" s="38"/>
      <c r="KBD57" s="38"/>
      <c r="KBE57" s="38"/>
      <c r="KBF57" s="38"/>
      <c r="KBG57" s="38"/>
      <c r="KBH57" s="38"/>
      <c r="KBI57" s="38"/>
      <c r="KBJ57" s="38"/>
      <c r="KBK57" s="38"/>
      <c r="KBL57" s="38"/>
      <c r="KBM57" s="38"/>
      <c r="KBN57" s="38"/>
      <c r="KBO57" s="38"/>
      <c r="KBP57" s="38"/>
      <c r="KBQ57" s="38"/>
      <c r="KBR57" s="38"/>
      <c r="KBS57" s="38"/>
      <c r="KBT57" s="38"/>
      <c r="KBU57" s="38"/>
      <c r="KBV57" s="38"/>
      <c r="KBW57" s="38"/>
      <c r="KBX57" s="38"/>
      <c r="KBY57" s="38"/>
      <c r="KBZ57" s="38"/>
      <c r="KCA57" s="38"/>
      <c r="KCB57" s="38"/>
      <c r="KCC57" s="38"/>
      <c r="KCD57" s="38"/>
      <c r="KCE57" s="38"/>
      <c r="KCF57" s="38"/>
      <c r="KCG57" s="38"/>
      <c r="KCH57" s="38"/>
      <c r="KCI57" s="38"/>
      <c r="KCJ57" s="38"/>
      <c r="KCK57" s="38"/>
      <c r="KCL57" s="38"/>
      <c r="KCM57" s="38"/>
      <c r="KCN57" s="38"/>
      <c r="KCO57" s="38"/>
      <c r="KCP57" s="38"/>
      <c r="KCQ57" s="38"/>
      <c r="KCR57" s="38"/>
      <c r="KCS57" s="38"/>
      <c r="KCT57" s="38"/>
      <c r="KCU57" s="38"/>
      <c r="KCV57" s="38"/>
      <c r="KCW57" s="38"/>
      <c r="KCX57" s="38"/>
      <c r="KCY57" s="38"/>
      <c r="KCZ57" s="38"/>
      <c r="KDA57" s="38"/>
      <c r="KDB57" s="38"/>
      <c r="KDC57" s="38"/>
      <c r="KDD57" s="38"/>
      <c r="KDE57" s="38"/>
      <c r="KDF57" s="38"/>
      <c r="KDG57" s="38"/>
      <c r="KDH57" s="38"/>
      <c r="KDI57" s="38"/>
      <c r="KDJ57" s="38"/>
      <c r="KDK57" s="38"/>
      <c r="KDL57" s="38"/>
      <c r="KDM57" s="38"/>
      <c r="KDN57" s="38"/>
      <c r="KDO57" s="38"/>
      <c r="KDP57" s="38"/>
      <c r="KDQ57" s="38"/>
      <c r="KDR57" s="38"/>
      <c r="KDS57" s="38"/>
      <c r="KDT57" s="38"/>
      <c r="KDU57" s="38"/>
      <c r="KDV57" s="38"/>
      <c r="KDW57" s="38"/>
      <c r="KDX57" s="38"/>
      <c r="KDY57" s="38"/>
      <c r="KDZ57" s="38"/>
      <c r="KEA57" s="38"/>
      <c r="KEB57" s="38"/>
      <c r="KEC57" s="38"/>
      <c r="KED57" s="38"/>
      <c r="KEE57" s="38"/>
      <c r="KEF57" s="38"/>
      <c r="KEG57" s="38"/>
      <c r="KEH57" s="38"/>
      <c r="KEI57" s="38"/>
      <c r="KEJ57" s="38"/>
      <c r="KEK57" s="38"/>
      <c r="KEL57" s="38"/>
      <c r="KEM57" s="38"/>
      <c r="KEN57" s="38"/>
      <c r="KEO57" s="38"/>
      <c r="KEP57" s="38"/>
      <c r="KEQ57" s="38"/>
      <c r="KER57" s="38"/>
      <c r="KES57" s="38"/>
      <c r="KET57" s="38"/>
      <c r="KEU57" s="38"/>
      <c r="KEV57" s="38"/>
      <c r="KEW57" s="38"/>
      <c r="KEX57" s="38"/>
      <c r="KEY57" s="38"/>
      <c r="KEZ57" s="38"/>
      <c r="KFA57" s="38"/>
      <c r="KFB57" s="38"/>
      <c r="KFC57" s="38"/>
      <c r="KFD57" s="38"/>
      <c r="KFE57" s="38"/>
      <c r="KFF57" s="38"/>
      <c r="KFG57" s="38"/>
      <c r="KFH57" s="38"/>
      <c r="KFI57" s="38"/>
      <c r="KFJ57" s="38"/>
      <c r="KFK57" s="38"/>
      <c r="KFL57" s="38"/>
      <c r="KFM57" s="38"/>
      <c r="KFN57" s="38"/>
      <c r="KFO57" s="38"/>
      <c r="KFP57" s="38"/>
      <c r="KFQ57" s="38"/>
      <c r="KFR57" s="38"/>
      <c r="KFS57" s="38"/>
      <c r="KFT57" s="38"/>
      <c r="KFU57" s="38"/>
      <c r="KFV57" s="38"/>
      <c r="KFW57" s="38"/>
      <c r="KFX57" s="38"/>
      <c r="KFY57" s="38"/>
      <c r="KFZ57" s="38"/>
      <c r="KGA57" s="38"/>
      <c r="KGB57" s="38"/>
      <c r="KGC57" s="38"/>
      <c r="KGD57" s="38"/>
      <c r="KGE57" s="38"/>
      <c r="KGF57" s="38"/>
      <c r="KGG57" s="38"/>
      <c r="KGH57" s="38"/>
      <c r="KGI57" s="38"/>
      <c r="KGJ57" s="38"/>
      <c r="KGK57" s="38"/>
      <c r="KGL57" s="38"/>
      <c r="KGM57" s="38"/>
      <c r="KGN57" s="38"/>
      <c r="KGO57" s="38"/>
      <c r="KGP57" s="38"/>
      <c r="KGQ57" s="38"/>
      <c r="KGR57" s="38"/>
      <c r="KGS57" s="38"/>
      <c r="KGT57" s="38"/>
      <c r="KGU57" s="38"/>
      <c r="KGV57" s="38"/>
      <c r="KGW57" s="38"/>
      <c r="KGX57" s="38"/>
      <c r="KGY57" s="38"/>
      <c r="KGZ57" s="38"/>
      <c r="KHA57" s="38"/>
      <c r="KHB57" s="38"/>
      <c r="KHC57" s="38"/>
      <c r="KHD57" s="38"/>
      <c r="KHE57" s="38"/>
      <c r="KHF57" s="38"/>
      <c r="KHG57" s="38"/>
      <c r="KHH57" s="38"/>
      <c r="KHI57" s="38"/>
      <c r="KHJ57" s="38"/>
      <c r="KHK57" s="38"/>
      <c r="KHL57" s="38"/>
      <c r="KHM57" s="38"/>
      <c r="KHN57" s="38"/>
      <c r="KHO57" s="38"/>
      <c r="KHP57" s="38"/>
      <c r="KHQ57" s="38"/>
      <c r="KHR57" s="38"/>
      <c r="KHS57" s="38"/>
      <c r="KHT57" s="38"/>
      <c r="KHU57" s="38"/>
      <c r="KHV57" s="38"/>
      <c r="KHW57" s="38"/>
      <c r="KHX57" s="38"/>
      <c r="KHY57" s="38"/>
      <c r="KHZ57" s="38"/>
      <c r="KIA57" s="38"/>
      <c r="KIB57" s="38"/>
      <c r="KIC57" s="38"/>
      <c r="KID57" s="38"/>
      <c r="KIE57" s="38"/>
      <c r="KIF57" s="38"/>
      <c r="KIG57" s="38"/>
      <c r="KIH57" s="38"/>
      <c r="KII57" s="38"/>
      <c r="KIJ57" s="38"/>
      <c r="KIK57" s="38"/>
      <c r="KIL57" s="38"/>
      <c r="KIM57" s="38"/>
      <c r="KIN57" s="38"/>
      <c r="KIO57" s="38"/>
      <c r="KIP57" s="38"/>
      <c r="KIQ57" s="38"/>
      <c r="KIR57" s="38"/>
      <c r="KIS57" s="38"/>
      <c r="KIT57" s="38"/>
      <c r="KIU57" s="38"/>
      <c r="KIV57" s="38"/>
      <c r="KIW57" s="38"/>
      <c r="KIX57" s="38"/>
      <c r="KIY57" s="38"/>
      <c r="KIZ57" s="38"/>
      <c r="KJA57" s="38"/>
      <c r="KJB57" s="38"/>
      <c r="KJC57" s="38"/>
      <c r="KJD57" s="38"/>
      <c r="KJE57" s="38"/>
      <c r="KJF57" s="38"/>
      <c r="KJG57" s="38"/>
      <c r="KJH57" s="38"/>
      <c r="KJI57" s="38"/>
      <c r="KJJ57" s="38"/>
      <c r="KJK57" s="38"/>
      <c r="KJL57" s="38"/>
      <c r="KJM57" s="38"/>
      <c r="KJN57" s="38"/>
      <c r="KJO57" s="38"/>
      <c r="KJP57" s="38"/>
      <c r="KJQ57" s="38"/>
      <c r="KJR57" s="38"/>
      <c r="KJS57" s="38"/>
      <c r="KJT57" s="38"/>
      <c r="KJU57" s="38"/>
      <c r="KJV57" s="38"/>
      <c r="KJW57" s="38"/>
      <c r="KJX57" s="38"/>
      <c r="KJY57" s="38"/>
      <c r="KJZ57" s="38"/>
      <c r="KKA57" s="38"/>
      <c r="KKB57" s="38"/>
      <c r="KKC57" s="38"/>
      <c r="KKD57" s="38"/>
      <c r="KKE57" s="38"/>
      <c r="KKF57" s="38"/>
      <c r="KKG57" s="38"/>
      <c r="KKH57" s="38"/>
      <c r="KKI57" s="38"/>
      <c r="KKJ57" s="38"/>
      <c r="KKK57" s="38"/>
      <c r="KKL57" s="38"/>
      <c r="KKM57" s="38"/>
      <c r="KKN57" s="38"/>
      <c r="KKO57" s="38"/>
      <c r="KKP57" s="38"/>
      <c r="KKQ57" s="38"/>
      <c r="KKR57" s="38"/>
      <c r="KKS57" s="38"/>
      <c r="KKT57" s="38"/>
      <c r="KKU57" s="38"/>
      <c r="KKV57" s="38"/>
      <c r="KKW57" s="38"/>
      <c r="KKX57" s="38"/>
      <c r="KKY57" s="38"/>
      <c r="KKZ57" s="38"/>
      <c r="KLA57" s="38"/>
      <c r="KLB57" s="38"/>
      <c r="KLC57" s="38"/>
      <c r="KLD57" s="38"/>
      <c r="KLE57" s="38"/>
      <c r="KLF57" s="38"/>
      <c r="KLG57" s="38"/>
      <c r="KLH57" s="38"/>
      <c r="KLI57" s="38"/>
      <c r="KLJ57" s="38"/>
      <c r="KLK57" s="38"/>
      <c r="KLL57" s="38"/>
      <c r="KLM57" s="38"/>
      <c r="KLN57" s="38"/>
      <c r="KLO57" s="38"/>
      <c r="KLP57" s="38"/>
      <c r="KLQ57" s="38"/>
      <c r="KLR57" s="38"/>
      <c r="KLS57" s="38"/>
      <c r="KLT57" s="38"/>
      <c r="KLU57" s="38"/>
      <c r="KLV57" s="38"/>
      <c r="KLW57" s="38"/>
      <c r="KLX57" s="38"/>
      <c r="KLY57" s="38"/>
      <c r="KLZ57" s="38"/>
      <c r="KMA57" s="38"/>
      <c r="KMB57" s="38"/>
      <c r="KMC57" s="38"/>
      <c r="KMD57" s="38"/>
      <c r="KME57" s="38"/>
      <c r="KMF57" s="38"/>
      <c r="KMG57" s="38"/>
      <c r="KMH57" s="38"/>
      <c r="KMI57" s="38"/>
      <c r="KMJ57" s="38"/>
      <c r="KMK57" s="38"/>
      <c r="KML57" s="38"/>
      <c r="KMM57" s="38"/>
      <c r="KMN57" s="38"/>
      <c r="KMO57" s="38"/>
      <c r="KMP57" s="38"/>
      <c r="KMQ57" s="38"/>
      <c r="KMR57" s="38"/>
      <c r="KMS57" s="38"/>
      <c r="KMT57" s="38"/>
      <c r="KMU57" s="38"/>
      <c r="KMV57" s="38"/>
      <c r="KMW57" s="38"/>
      <c r="KMX57" s="38"/>
      <c r="KMY57" s="38"/>
      <c r="KMZ57" s="38"/>
      <c r="KNA57" s="38"/>
      <c r="KNB57" s="38"/>
      <c r="KNC57" s="38"/>
      <c r="KND57" s="38"/>
      <c r="KNE57" s="38"/>
      <c r="KNF57" s="38"/>
      <c r="KNG57" s="38"/>
      <c r="KNH57" s="38"/>
      <c r="KNI57" s="38"/>
      <c r="KNJ57" s="38"/>
      <c r="KNK57" s="38"/>
      <c r="KNL57" s="38"/>
      <c r="KNM57" s="38"/>
      <c r="KNN57" s="38"/>
      <c r="KNO57" s="38"/>
      <c r="KNP57" s="38"/>
      <c r="KNQ57" s="38"/>
      <c r="KNR57" s="38"/>
      <c r="KNS57" s="38"/>
      <c r="KNT57" s="38"/>
      <c r="KNU57" s="38"/>
      <c r="KNV57" s="38"/>
      <c r="KNW57" s="38"/>
      <c r="KNX57" s="38"/>
      <c r="KNY57" s="38"/>
      <c r="KNZ57" s="38"/>
      <c r="KOA57" s="38"/>
      <c r="KOB57" s="38"/>
      <c r="KOC57" s="38"/>
      <c r="KOD57" s="38"/>
      <c r="KOE57" s="38"/>
      <c r="KOF57" s="38"/>
      <c r="KOG57" s="38"/>
      <c r="KOH57" s="38"/>
      <c r="KOI57" s="38"/>
      <c r="KOJ57" s="38"/>
      <c r="KOK57" s="38"/>
      <c r="KOL57" s="38"/>
      <c r="KOM57" s="38"/>
      <c r="KON57" s="38"/>
      <c r="KOO57" s="38"/>
      <c r="KOP57" s="38"/>
      <c r="KOQ57" s="38"/>
      <c r="KOR57" s="38"/>
      <c r="KOS57" s="38"/>
      <c r="KOT57" s="38"/>
      <c r="KOU57" s="38"/>
      <c r="KOV57" s="38"/>
      <c r="KOW57" s="38"/>
      <c r="KOX57" s="38"/>
      <c r="KOY57" s="38"/>
      <c r="KOZ57" s="38"/>
      <c r="KPA57" s="38"/>
      <c r="KPB57" s="38"/>
      <c r="KPC57" s="38"/>
      <c r="KPD57" s="38"/>
      <c r="KPE57" s="38"/>
      <c r="KPF57" s="38"/>
      <c r="KPG57" s="38"/>
      <c r="KPH57" s="38"/>
      <c r="KPI57" s="38"/>
      <c r="KPJ57" s="38"/>
      <c r="KPK57" s="38"/>
      <c r="KPL57" s="38"/>
      <c r="KPM57" s="38"/>
      <c r="KPN57" s="38"/>
      <c r="KPO57" s="38"/>
      <c r="KPP57" s="38"/>
      <c r="KPQ57" s="38"/>
      <c r="KPR57" s="38"/>
      <c r="KPS57" s="38"/>
      <c r="KPT57" s="38"/>
      <c r="KPU57" s="38"/>
      <c r="KPV57" s="38"/>
      <c r="KPW57" s="38"/>
      <c r="KPX57" s="38"/>
      <c r="KPY57" s="38"/>
      <c r="KPZ57" s="38"/>
      <c r="KQA57" s="38"/>
      <c r="KQB57" s="38"/>
      <c r="KQC57" s="38"/>
      <c r="KQD57" s="38"/>
      <c r="KQE57" s="38"/>
      <c r="KQF57" s="38"/>
      <c r="KQG57" s="38"/>
      <c r="KQH57" s="38"/>
      <c r="KQI57" s="38"/>
      <c r="KQJ57" s="38"/>
      <c r="KQK57" s="38"/>
      <c r="KQL57" s="38"/>
      <c r="KQM57" s="38"/>
      <c r="KQN57" s="38"/>
      <c r="KQO57" s="38"/>
      <c r="KQP57" s="38"/>
      <c r="KQQ57" s="38"/>
      <c r="KQR57" s="38"/>
      <c r="KQS57" s="38"/>
      <c r="KQT57" s="38"/>
      <c r="KQU57" s="38"/>
      <c r="KQV57" s="38"/>
      <c r="KQW57" s="38"/>
      <c r="KQX57" s="38"/>
      <c r="KQY57" s="38"/>
      <c r="KQZ57" s="38"/>
      <c r="KRA57" s="38"/>
      <c r="KRB57" s="38"/>
      <c r="KRC57" s="38"/>
      <c r="KRD57" s="38"/>
      <c r="KRE57" s="38"/>
      <c r="KRF57" s="38"/>
      <c r="KRG57" s="38"/>
      <c r="KRH57" s="38"/>
      <c r="KRI57" s="38"/>
      <c r="KRJ57" s="38"/>
      <c r="KRK57" s="38"/>
      <c r="KRL57" s="38"/>
      <c r="KRM57" s="38"/>
      <c r="KRN57" s="38"/>
      <c r="KRO57" s="38"/>
      <c r="KRP57" s="38"/>
      <c r="KRQ57" s="38"/>
      <c r="KRR57" s="38"/>
      <c r="KRS57" s="38"/>
      <c r="KRT57" s="38"/>
      <c r="KRU57" s="38"/>
      <c r="KRV57" s="38"/>
      <c r="KRW57" s="38"/>
      <c r="KRX57" s="38"/>
      <c r="KRY57" s="38"/>
      <c r="KRZ57" s="38"/>
      <c r="KSA57" s="38"/>
      <c r="KSB57" s="38"/>
      <c r="KSC57" s="38"/>
      <c r="KSD57" s="38"/>
      <c r="KSE57" s="38"/>
      <c r="KSF57" s="38"/>
      <c r="KSG57" s="38"/>
      <c r="KSH57" s="38"/>
      <c r="KSI57" s="38"/>
      <c r="KSJ57" s="38"/>
      <c r="KSK57" s="38"/>
      <c r="KSL57" s="38"/>
      <c r="KSM57" s="38"/>
      <c r="KSN57" s="38"/>
      <c r="KSO57" s="38"/>
      <c r="KSP57" s="38"/>
      <c r="KSQ57" s="38"/>
      <c r="KSR57" s="38"/>
      <c r="KSS57" s="38"/>
      <c r="KST57" s="38"/>
      <c r="KSU57" s="38"/>
      <c r="KSV57" s="38"/>
      <c r="KSW57" s="38"/>
      <c r="KSX57" s="38"/>
      <c r="KSY57" s="38"/>
      <c r="KSZ57" s="38"/>
      <c r="KTA57" s="38"/>
      <c r="KTB57" s="38"/>
      <c r="KTC57" s="38"/>
      <c r="KTD57" s="38"/>
      <c r="KTE57" s="38"/>
      <c r="KTF57" s="38"/>
      <c r="KTG57" s="38"/>
      <c r="KTH57" s="38"/>
      <c r="KTI57" s="38"/>
      <c r="KTJ57" s="38"/>
      <c r="KTK57" s="38"/>
      <c r="KTL57" s="38"/>
      <c r="KTM57" s="38"/>
      <c r="KTN57" s="38"/>
      <c r="KTO57" s="38"/>
      <c r="KTP57" s="38"/>
      <c r="KTQ57" s="38"/>
      <c r="KTR57" s="38"/>
      <c r="KTS57" s="38"/>
      <c r="KTT57" s="38"/>
      <c r="KTU57" s="38"/>
      <c r="KTV57" s="38"/>
      <c r="KTW57" s="38"/>
      <c r="KTX57" s="38"/>
      <c r="KTY57" s="38"/>
      <c r="KTZ57" s="38"/>
      <c r="KUA57" s="38"/>
      <c r="KUB57" s="38"/>
      <c r="KUC57" s="38"/>
      <c r="KUD57" s="38"/>
      <c r="KUE57" s="38"/>
      <c r="KUF57" s="38"/>
      <c r="KUG57" s="38"/>
      <c r="KUH57" s="38"/>
      <c r="KUI57" s="38"/>
      <c r="KUJ57" s="38"/>
      <c r="KUK57" s="38"/>
      <c r="KUL57" s="38"/>
      <c r="KUM57" s="38"/>
      <c r="KUN57" s="38"/>
      <c r="KUO57" s="38"/>
      <c r="KUP57" s="38"/>
      <c r="KUQ57" s="38"/>
      <c r="KUR57" s="38"/>
      <c r="KUS57" s="38"/>
      <c r="KUT57" s="38"/>
      <c r="KUU57" s="38"/>
      <c r="KUV57" s="38"/>
      <c r="KUW57" s="38"/>
      <c r="KUX57" s="38"/>
      <c r="KUY57" s="38"/>
      <c r="KUZ57" s="38"/>
      <c r="KVA57" s="38"/>
      <c r="KVB57" s="38"/>
      <c r="KVC57" s="38"/>
      <c r="KVD57" s="38"/>
      <c r="KVE57" s="38"/>
      <c r="KVF57" s="38"/>
      <c r="KVG57" s="38"/>
      <c r="KVH57" s="38"/>
      <c r="KVI57" s="38"/>
      <c r="KVJ57" s="38"/>
      <c r="KVK57" s="38"/>
      <c r="KVL57" s="38"/>
      <c r="KVM57" s="38"/>
      <c r="KVN57" s="38"/>
      <c r="KVO57" s="38"/>
      <c r="KVP57" s="38"/>
      <c r="KVQ57" s="38"/>
      <c r="KVR57" s="38"/>
      <c r="KVS57" s="38"/>
      <c r="KVT57" s="38"/>
      <c r="KVU57" s="38"/>
      <c r="KVV57" s="38"/>
      <c r="KVW57" s="38"/>
      <c r="KVX57" s="38"/>
      <c r="KVY57" s="38"/>
      <c r="KVZ57" s="38"/>
      <c r="KWA57" s="38"/>
      <c r="KWB57" s="38"/>
      <c r="KWC57" s="38"/>
      <c r="KWD57" s="38"/>
      <c r="KWE57" s="38"/>
      <c r="KWF57" s="38"/>
      <c r="KWG57" s="38"/>
      <c r="KWH57" s="38"/>
      <c r="KWI57" s="38"/>
      <c r="KWJ57" s="38"/>
      <c r="KWK57" s="38"/>
      <c r="KWL57" s="38"/>
      <c r="KWM57" s="38"/>
      <c r="KWN57" s="38"/>
      <c r="KWO57" s="38"/>
      <c r="KWP57" s="38"/>
      <c r="KWQ57" s="38"/>
      <c r="KWR57" s="38"/>
      <c r="KWS57" s="38"/>
      <c r="KWT57" s="38"/>
      <c r="KWU57" s="38"/>
      <c r="KWV57" s="38"/>
      <c r="KWW57" s="38"/>
      <c r="KWX57" s="38"/>
      <c r="KWY57" s="38"/>
      <c r="KWZ57" s="38"/>
      <c r="KXA57" s="38"/>
      <c r="KXB57" s="38"/>
      <c r="KXC57" s="38"/>
      <c r="KXD57" s="38"/>
      <c r="KXE57" s="38"/>
      <c r="KXF57" s="38"/>
      <c r="KXG57" s="38"/>
      <c r="KXH57" s="38"/>
      <c r="KXI57" s="38"/>
      <c r="KXJ57" s="38"/>
      <c r="KXK57" s="38"/>
      <c r="KXL57" s="38"/>
      <c r="KXM57" s="38"/>
      <c r="KXN57" s="38"/>
      <c r="KXO57" s="38"/>
      <c r="KXP57" s="38"/>
      <c r="KXQ57" s="38"/>
      <c r="KXR57" s="38"/>
      <c r="KXS57" s="38"/>
      <c r="KXT57" s="38"/>
      <c r="KXU57" s="38"/>
      <c r="KXV57" s="38"/>
      <c r="KXW57" s="38"/>
      <c r="KXX57" s="38"/>
      <c r="KXY57" s="38"/>
      <c r="KXZ57" s="38"/>
      <c r="KYA57" s="38"/>
      <c r="KYB57" s="38"/>
      <c r="KYC57" s="38"/>
      <c r="KYD57" s="38"/>
      <c r="KYE57" s="38"/>
      <c r="KYF57" s="38"/>
      <c r="KYG57" s="38"/>
      <c r="KYH57" s="38"/>
      <c r="KYI57" s="38"/>
      <c r="KYJ57" s="38"/>
      <c r="KYK57" s="38"/>
      <c r="KYL57" s="38"/>
      <c r="KYM57" s="38"/>
      <c r="KYN57" s="38"/>
      <c r="KYO57" s="38"/>
      <c r="KYP57" s="38"/>
      <c r="KYQ57" s="38"/>
      <c r="KYR57" s="38"/>
      <c r="KYS57" s="38"/>
      <c r="KYT57" s="38"/>
      <c r="KYU57" s="38"/>
      <c r="KYV57" s="38"/>
      <c r="KYW57" s="38"/>
      <c r="KYX57" s="38"/>
      <c r="KYY57" s="38"/>
      <c r="KYZ57" s="38"/>
      <c r="KZA57" s="38"/>
      <c r="KZB57" s="38"/>
      <c r="KZC57" s="38"/>
      <c r="KZD57" s="38"/>
      <c r="KZE57" s="38"/>
      <c r="KZF57" s="38"/>
      <c r="KZG57" s="38"/>
      <c r="KZH57" s="38"/>
      <c r="KZI57" s="38"/>
      <c r="KZJ57" s="38"/>
      <c r="KZK57" s="38"/>
      <c r="KZL57" s="38"/>
      <c r="KZM57" s="38"/>
      <c r="KZN57" s="38"/>
      <c r="KZO57" s="38"/>
      <c r="KZP57" s="38"/>
      <c r="KZQ57" s="38"/>
      <c r="KZR57" s="38"/>
      <c r="KZS57" s="38"/>
      <c r="KZT57" s="38"/>
      <c r="KZU57" s="38"/>
      <c r="KZV57" s="38"/>
      <c r="KZW57" s="38"/>
      <c r="KZX57" s="38"/>
      <c r="KZY57" s="38"/>
      <c r="KZZ57" s="38"/>
      <c r="LAA57" s="38"/>
      <c r="LAB57" s="38"/>
      <c r="LAC57" s="38"/>
      <c r="LAD57" s="38"/>
      <c r="LAE57" s="38"/>
      <c r="LAF57" s="38"/>
      <c r="LAG57" s="38"/>
      <c r="LAH57" s="38"/>
      <c r="LAI57" s="38"/>
      <c r="LAJ57" s="38"/>
      <c r="LAK57" s="38"/>
      <c r="LAL57" s="38"/>
      <c r="LAM57" s="38"/>
      <c r="LAN57" s="38"/>
      <c r="LAO57" s="38"/>
      <c r="LAP57" s="38"/>
      <c r="LAQ57" s="38"/>
      <c r="LAR57" s="38"/>
      <c r="LAS57" s="38"/>
      <c r="LAT57" s="38"/>
      <c r="LAU57" s="38"/>
      <c r="LAV57" s="38"/>
      <c r="LAW57" s="38"/>
      <c r="LAX57" s="38"/>
      <c r="LAY57" s="38"/>
      <c r="LAZ57" s="38"/>
      <c r="LBA57" s="38"/>
      <c r="LBB57" s="38"/>
      <c r="LBC57" s="38"/>
      <c r="LBD57" s="38"/>
      <c r="LBE57" s="38"/>
      <c r="LBF57" s="38"/>
      <c r="LBG57" s="38"/>
      <c r="LBH57" s="38"/>
      <c r="LBI57" s="38"/>
      <c r="LBJ57" s="38"/>
      <c r="LBK57" s="38"/>
      <c r="LBL57" s="38"/>
      <c r="LBM57" s="38"/>
      <c r="LBN57" s="38"/>
      <c r="LBO57" s="38"/>
      <c r="LBP57" s="38"/>
      <c r="LBQ57" s="38"/>
      <c r="LBR57" s="38"/>
      <c r="LBS57" s="38"/>
      <c r="LBT57" s="38"/>
      <c r="LBU57" s="38"/>
      <c r="LBV57" s="38"/>
      <c r="LBW57" s="38"/>
      <c r="LBX57" s="38"/>
      <c r="LBY57" s="38"/>
      <c r="LBZ57" s="38"/>
      <c r="LCA57" s="38"/>
      <c r="LCB57" s="38"/>
      <c r="LCC57" s="38"/>
      <c r="LCD57" s="38"/>
      <c r="LCE57" s="38"/>
      <c r="LCF57" s="38"/>
      <c r="LCG57" s="38"/>
      <c r="LCH57" s="38"/>
      <c r="LCI57" s="38"/>
      <c r="LCJ57" s="38"/>
      <c r="LCK57" s="38"/>
      <c r="LCL57" s="38"/>
      <c r="LCM57" s="38"/>
      <c r="LCN57" s="38"/>
      <c r="LCO57" s="38"/>
      <c r="LCP57" s="38"/>
      <c r="LCQ57" s="38"/>
      <c r="LCR57" s="38"/>
      <c r="LCS57" s="38"/>
      <c r="LCT57" s="38"/>
      <c r="LCU57" s="38"/>
      <c r="LCV57" s="38"/>
      <c r="LCW57" s="38"/>
      <c r="LCX57" s="38"/>
      <c r="LCY57" s="38"/>
      <c r="LCZ57" s="38"/>
      <c r="LDA57" s="38"/>
      <c r="LDB57" s="38"/>
      <c r="LDC57" s="38"/>
      <c r="LDD57" s="38"/>
      <c r="LDE57" s="38"/>
      <c r="LDF57" s="38"/>
      <c r="LDG57" s="38"/>
      <c r="LDH57" s="38"/>
      <c r="LDI57" s="38"/>
      <c r="LDJ57" s="38"/>
      <c r="LDK57" s="38"/>
      <c r="LDL57" s="38"/>
      <c r="LDM57" s="38"/>
      <c r="LDN57" s="38"/>
      <c r="LDO57" s="38"/>
      <c r="LDP57" s="38"/>
      <c r="LDQ57" s="38"/>
      <c r="LDR57" s="38"/>
      <c r="LDS57" s="38"/>
      <c r="LDT57" s="38"/>
      <c r="LDU57" s="38"/>
      <c r="LDV57" s="38"/>
      <c r="LDW57" s="38"/>
      <c r="LDX57" s="38"/>
      <c r="LDY57" s="38"/>
      <c r="LDZ57" s="38"/>
      <c r="LEA57" s="38"/>
      <c r="LEB57" s="38"/>
      <c r="LEC57" s="38"/>
      <c r="LED57" s="38"/>
      <c r="LEE57" s="38"/>
      <c r="LEF57" s="38"/>
      <c r="LEG57" s="38"/>
      <c r="LEH57" s="38"/>
      <c r="LEI57" s="38"/>
      <c r="LEJ57" s="38"/>
      <c r="LEK57" s="38"/>
      <c r="LEL57" s="38"/>
      <c r="LEM57" s="38"/>
      <c r="LEN57" s="38"/>
      <c r="LEO57" s="38"/>
      <c r="LEP57" s="38"/>
      <c r="LEQ57" s="38"/>
      <c r="LER57" s="38"/>
      <c r="LES57" s="38"/>
      <c r="LET57" s="38"/>
      <c r="LEU57" s="38"/>
      <c r="LEV57" s="38"/>
      <c r="LEW57" s="38"/>
      <c r="LEX57" s="38"/>
      <c r="LEY57" s="38"/>
      <c r="LEZ57" s="38"/>
      <c r="LFA57" s="38"/>
      <c r="LFB57" s="38"/>
      <c r="LFC57" s="38"/>
      <c r="LFD57" s="38"/>
      <c r="LFE57" s="38"/>
      <c r="LFF57" s="38"/>
      <c r="LFG57" s="38"/>
      <c r="LFH57" s="38"/>
      <c r="LFI57" s="38"/>
      <c r="LFJ57" s="38"/>
      <c r="LFK57" s="38"/>
      <c r="LFL57" s="38"/>
      <c r="LFM57" s="38"/>
      <c r="LFN57" s="38"/>
      <c r="LFO57" s="38"/>
      <c r="LFP57" s="38"/>
      <c r="LFQ57" s="38"/>
      <c r="LFR57" s="38"/>
      <c r="LFS57" s="38"/>
      <c r="LFT57" s="38"/>
      <c r="LFU57" s="38"/>
      <c r="LFV57" s="38"/>
      <c r="LFW57" s="38"/>
      <c r="LFX57" s="38"/>
      <c r="LFY57" s="38"/>
      <c r="LFZ57" s="38"/>
      <c r="LGA57" s="38"/>
      <c r="LGB57" s="38"/>
      <c r="LGC57" s="38"/>
      <c r="LGD57" s="38"/>
      <c r="LGE57" s="38"/>
      <c r="LGF57" s="38"/>
      <c r="LGG57" s="38"/>
      <c r="LGH57" s="38"/>
      <c r="LGI57" s="38"/>
      <c r="LGJ57" s="38"/>
      <c r="LGK57" s="38"/>
      <c r="LGL57" s="38"/>
      <c r="LGM57" s="38"/>
      <c r="LGN57" s="38"/>
      <c r="LGO57" s="38"/>
      <c r="LGP57" s="38"/>
      <c r="LGQ57" s="38"/>
      <c r="LGR57" s="38"/>
      <c r="LGS57" s="38"/>
      <c r="LGT57" s="38"/>
      <c r="LGU57" s="38"/>
      <c r="LGV57" s="38"/>
      <c r="LGW57" s="38"/>
      <c r="LGX57" s="38"/>
      <c r="LGY57" s="38"/>
      <c r="LGZ57" s="38"/>
      <c r="LHA57" s="38"/>
      <c r="LHB57" s="38"/>
      <c r="LHC57" s="38"/>
      <c r="LHD57" s="38"/>
      <c r="LHE57" s="38"/>
      <c r="LHF57" s="38"/>
      <c r="LHG57" s="38"/>
      <c r="LHH57" s="38"/>
      <c r="LHI57" s="38"/>
      <c r="LHJ57" s="38"/>
      <c r="LHK57" s="38"/>
      <c r="LHL57" s="38"/>
      <c r="LHM57" s="38"/>
      <c r="LHN57" s="38"/>
      <c r="LHO57" s="38"/>
      <c r="LHP57" s="38"/>
      <c r="LHQ57" s="38"/>
      <c r="LHR57" s="38"/>
      <c r="LHS57" s="38"/>
      <c r="LHT57" s="38"/>
      <c r="LHU57" s="38"/>
      <c r="LHV57" s="38"/>
      <c r="LHW57" s="38"/>
      <c r="LHX57" s="38"/>
      <c r="LHY57" s="38"/>
      <c r="LHZ57" s="38"/>
      <c r="LIA57" s="38"/>
      <c r="LIB57" s="38"/>
      <c r="LIC57" s="38"/>
      <c r="LID57" s="38"/>
      <c r="LIE57" s="38"/>
      <c r="LIF57" s="38"/>
      <c r="LIG57" s="38"/>
      <c r="LIH57" s="38"/>
      <c r="LII57" s="38"/>
      <c r="LIJ57" s="38"/>
      <c r="LIK57" s="38"/>
      <c r="LIL57" s="38"/>
      <c r="LIM57" s="38"/>
      <c r="LIN57" s="38"/>
      <c r="LIO57" s="38"/>
      <c r="LIP57" s="38"/>
      <c r="LIQ57" s="38"/>
      <c r="LIR57" s="38"/>
      <c r="LIS57" s="38"/>
      <c r="LIT57" s="38"/>
      <c r="LIU57" s="38"/>
      <c r="LIV57" s="38"/>
      <c r="LIW57" s="38"/>
      <c r="LIX57" s="38"/>
      <c r="LIY57" s="38"/>
      <c r="LIZ57" s="38"/>
      <c r="LJA57" s="38"/>
      <c r="LJB57" s="38"/>
      <c r="LJC57" s="38"/>
      <c r="LJD57" s="38"/>
      <c r="LJE57" s="38"/>
      <c r="LJF57" s="38"/>
      <c r="LJG57" s="38"/>
      <c r="LJH57" s="38"/>
      <c r="LJI57" s="38"/>
      <c r="LJJ57" s="38"/>
      <c r="LJK57" s="38"/>
      <c r="LJL57" s="38"/>
      <c r="LJM57" s="38"/>
      <c r="LJN57" s="38"/>
      <c r="LJO57" s="38"/>
      <c r="LJP57" s="38"/>
      <c r="LJQ57" s="38"/>
      <c r="LJR57" s="38"/>
      <c r="LJS57" s="38"/>
      <c r="LJT57" s="38"/>
      <c r="LJU57" s="38"/>
      <c r="LJV57" s="38"/>
      <c r="LJW57" s="38"/>
      <c r="LJX57" s="38"/>
      <c r="LJY57" s="38"/>
      <c r="LJZ57" s="38"/>
      <c r="LKA57" s="38"/>
      <c r="LKB57" s="38"/>
      <c r="LKC57" s="38"/>
      <c r="LKD57" s="38"/>
      <c r="LKE57" s="38"/>
      <c r="LKF57" s="38"/>
      <c r="LKG57" s="38"/>
      <c r="LKH57" s="38"/>
      <c r="LKI57" s="38"/>
      <c r="LKJ57" s="38"/>
      <c r="LKK57" s="38"/>
      <c r="LKL57" s="38"/>
      <c r="LKM57" s="38"/>
      <c r="LKN57" s="38"/>
      <c r="LKO57" s="38"/>
      <c r="LKP57" s="38"/>
      <c r="LKQ57" s="38"/>
      <c r="LKR57" s="38"/>
      <c r="LKS57" s="38"/>
      <c r="LKT57" s="38"/>
      <c r="LKU57" s="38"/>
      <c r="LKV57" s="38"/>
      <c r="LKW57" s="38"/>
      <c r="LKX57" s="38"/>
      <c r="LKY57" s="38"/>
      <c r="LKZ57" s="38"/>
      <c r="LLA57" s="38"/>
      <c r="LLB57" s="38"/>
      <c r="LLC57" s="38"/>
      <c r="LLD57" s="38"/>
      <c r="LLE57" s="38"/>
      <c r="LLF57" s="38"/>
      <c r="LLG57" s="38"/>
      <c r="LLH57" s="38"/>
      <c r="LLI57" s="38"/>
      <c r="LLJ57" s="38"/>
      <c r="LLK57" s="38"/>
      <c r="LLL57" s="38"/>
      <c r="LLM57" s="38"/>
      <c r="LLN57" s="38"/>
      <c r="LLO57" s="38"/>
      <c r="LLP57" s="38"/>
      <c r="LLQ57" s="38"/>
      <c r="LLR57" s="38"/>
      <c r="LLS57" s="38"/>
      <c r="LLT57" s="38"/>
      <c r="LLU57" s="38"/>
      <c r="LLV57" s="38"/>
      <c r="LLW57" s="38"/>
      <c r="LLX57" s="38"/>
      <c r="LLY57" s="38"/>
      <c r="LLZ57" s="38"/>
      <c r="LMA57" s="38"/>
      <c r="LMB57" s="38"/>
      <c r="LMC57" s="38"/>
      <c r="LMD57" s="38"/>
      <c r="LME57" s="38"/>
      <c r="LMF57" s="38"/>
      <c r="LMG57" s="38"/>
      <c r="LMH57" s="38"/>
      <c r="LMI57" s="38"/>
      <c r="LMJ57" s="38"/>
      <c r="LMK57" s="38"/>
      <c r="LML57" s="38"/>
      <c r="LMM57" s="38"/>
      <c r="LMN57" s="38"/>
      <c r="LMO57" s="38"/>
      <c r="LMP57" s="38"/>
      <c r="LMQ57" s="38"/>
      <c r="LMR57" s="38"/>
      <c r="LMS57" s="38"/>
      <c r="LMT57" s="38"/>
      <c r="LMU57" s="38"/>
      <c r="LMV57" s="38"/>
      <c r="LMW57" s="38"/>
      <c r="LMX57" s="38"/>
      <c r="LMY57" s="38"/>
      <c r="LMZ57" s="38"/>
      <c r="LNA57" s="38"/>
      <c r="LNB57" s="38"/>
      <c r="LNC57" s="38"/>
      <c r="LND57" s="38"/>
      <c r="LNE57" s="38"/>
      <c r="LNF57" s="38"/>
      <c r="LNG57" s="38"/>
      <c r="LNH57" s="38"/>
      <c r="LNI57" s="38"/>
      <c r="LNJ57" s="38"/>
      <c r="LNK57" s="38"/>
      <c r="LNL57" s="38"/>
      <c r="LNM57" s="38"/>
      <c r="LNN57" s="38"/>
      <c r="LNO57" s="38"/>
      <c r="LNP57" s="38"/>
      <c r="LNQ57" s="38"/>
      <c r="LNR57" s="38"/>
      <c r="LNS57" s="38"/>
      <c r="LNT57" s="38"/>
      <c r="LNU57" s="38"/>
      <c r="LNV57" s="38"/>
      <c r="LNW57" s="38"/>
      <c r="LNX57" s="38"/>
      <c r="LNY57" s="38"/>
      <c r="LNZ57" s="38"/>
      <c r="LOA57" s="38"/>
      <c r="LOB57" s="38"/>
      <c r="LOC57" s="38"/>
      <c r="LOD57" s="38"/>
      <c r="LOE57" s="38"/>
      <c r="LOF57" s="38"/>
      <c r="LOG57" s="38"/>
      <c r="LOH57" s="38"/>
      <c r="LOI57" s="38"/>
      <c r="LOJ57" s="38"/>
      <c r="LOK57" s="38"/>
      <c r="LOL57" s="38"/>
      <c r="LOM57" s="38"/>
      <c r="LON57" s="38"/>
      <c r="LOO57" s="38"/>
      <c r="LOP57" s="38"/>
      <c r="LOQ57" s="38"/>
      <c r="LOR57" s="38"/>
      <c r="LOS57" s="38"/>
      <c r="LOT57" s="38"/>
      <c r="LOU57" s="38"/>
      <c r="LOV57" s="38"/>
      <c r="LOW57" s="38"/>
      <c r="LOX57" s="38"/>
      <c r="LOY57" s="38"/>
      <c r="LOZ57" s="38"/>
      <c r="LPA57" s="38"/>
      <c r="LPB57" s="38"/>
      <c r="LPC57" s="38"/>
      <c r="LPD57" s="38"/>
      <c r="LPE57" s="38"/>
      <c r="LPF57" s="38"/>
      <c r="LPG57" s="38"/>
      <c r="LPH57" s="38"/>
      <c r="LPI57" s="38"/>
      <c r="LPJ57" s="38"/>
      <c r="LPK57" s="38"/>
      <c r="LPL57" s="38"/>
      <c r="LPM57" s="38"/>
      <c r="LPN57" s="38"/>
      <c r="LPO57" s="38"/>
      <c r="LPP57" s="38"/>
      <c r="LPQ57" s="38"/>
      <c r="LPR57" s="38"/>
      <c r="LPS57" s="38"/>
      <c r="LPT57" s="38"/>
      <c r="LPU57" s="38"/>
      <c r="LPV57" s="38"/>
      <c r="LPW57" s="38"/>
      <c r="LPX57" s="38"/>
      <c r="LPY57" s="38"/>
      <c r="LPZ57" s="38"/>
      <c r="LQA57" s="38"/>
      <c r="LQB57" s="38"/>
      <c r="LQC57" s="38"/>
      <c r="LQD57" s="38"/>
      <c r="LQE57" s="38"/>
      <c r="LQF57" s="38"/>
      <c r="LQG57" s="38"/>
      <c r="LQH57" s="38"/>
      <c r="LQI57" s="38"/>
      <c r="LQJ57" s="38"/>
      <c r="LQK57" s="38"/>
      <c r="LQL57" s="38"/>
      <c r="LQM57" s="38"/>
      <c r="LQN57" s="38"/>
      <c r="LQO57" s="38"/>
      <c r="LQP57" s="38"/>
      <c r="LQQ57" s="38"/>
      <c r="LQR57" s="38"/>
      <c r="LQS57" s="38"/>
      <c r="LQT57" s="38"/>
      <c r="LQU57" s="38"/>
      <c r="LQV57" s="38"/>
      <c r="LQW57" s="38"/>
      <c r="LQX57" s="38"/>
      <c r="LQY57" s="38"/>
      <c r="LQZ57" s="38"/>
      <c r="LRA57" s="38"/>
      <c r="LRB57" s="38"/>
      <c r="LRC57" s="38"/>
      <c r="LRD57" s="38"/>
      <c r="LRE57" s="38"/>
      <c r="LRF57" s="38"/>
      <c r="LRG57" s="38"/>
      <c r="LRH57" s="38"/>
      <c r="LRI57" s="38"/>
      <c r="LRJ57" s="38"/>
      <c r="LRK57" s="38"/>
      <c r="LRL57" s="38"/>
      <c r="LRM57" s="38"/>
      <c r="LRN57" s="38"/>
      <c r="LRO57" s="38"/>
      <c r="LRP57" s="38"/>
      <c r="LRQ57" s="38"/>
      <c r="LRR57" s="38"/>
      <c r="LRS57" s="38"/>
      <c r="LRT57" s="38"/>
      <c r="LRU57" s="38"/>
      <c r="LRV57" s="38"/>
      <c r="LRW57" s="38"/>
      <c r="LRX57" s="38"/>
      <c r="LRY57" s="38"/>
      <c r="LRZ57" s="38"/>
      <c r="LSA57" s="38"/>
      <c r="LSB57" s="38"/>
      <c r="LSC57" s="38"/>
      <c r="LSD57" s="38"/>
      <c r="LSE57" s="38"/>
      <c r="LSF57" s="38"/>
      <c r="LSG57" s="38"/>
      <c r="LSH57" s="38"/>
      <c r="LSI57" s="38"/>
      <c r="LSJ57" s="38"/>
      <c r="LSK57" s="38"/>
      <c r="LSL57" s="38"/>
      <c r="LSM57" s="38"/>
      <c r="LSN57" s="38"/>
      <c r="LSO57" s="38"/>
      <c r="LSP57" s="38"/>
      <c r="LSQ57" s="38"/>
      <c r="LSR57" s="38"/>
      <c r="LSS57" s="38"/>
      <c r="LST57" s="38"/>
      <c r="LSU57" s="38"/>
      <c r="LSV57" s="38"/>
      <c r="LSW57" s="38"/>
      <c r="LSX57" s="38"/>
      <c r="LSY57" s="38"/>
      <c r="LSZ57" s="38"/>
      <c r="LTA57" s="38"/>
      <c r="LTB57" s="38"/>
      <c r="LTC57" s="38"/>
      <c r="LTD57" s="38"/>
      <c r="LTE57" s="38"/>
      <c r="LTF57" s="38"/>
      <c r="LTG57" s="38"/>
      <c r="LTH57" s="38"/>
      <c r="LTI57" s="38"/>
      <c r="LTJ57" s="38"/>
      <c r="LTK57" s="38"/>
      <c r="LTL57" s="38"/>
      <c r="LTM57" s="38"/>
      <c r="LTN57" s="38"/>
      <c r="LTO57" s="38"/>
      <c r="LTP57" s="38"/>
      <c r="LTQ57" s="38"/>
      <c r="LTR57" s="38"/>
      <c r="LTS57" s="38"/>
      <c r="LTT57" s="38"/>
      <c r="LTU57" s="38"/>
      <c r="LTV57" s="38"/>
      <c r="LTW57" s="38"/>
      <c r="LTX57" s="38"/>
      <c r="LTY57" s="38"/>
      <c r="LTZ57" s="38"/>
      <c r="LUA57" s="38"/>
      <c r="LUB57" s="38"/>
      <c r="LUC57" s="38"/>
      <c r="LUD57" s="38"/>
      <c r="LUE57" s="38"/>
      <c r="LUF57" s="38"/>
      <c r="LUG57" s="38"/>
      <c r="LUH57" s="38"/>
      <c r="LUI57" s="38"/>
      <c r="LUJ57" s="38"/>
      <c r="LUK57" s="38"/>
      <c r="LUL57" s="38"/>
      <c r="LUM57" s="38"/>
      <c r="LUN57" s="38"/>
      <c r="LUO57" s="38"/>
      <c r="LUP57" s="38"/>
      <c r="LUQ57" s="38"/>
      <c r="LUR57" s="38"/>
      <c r="LUS57" s="38"/>
      <c r="LUT57" s="38"/>
      <c r="LUU57" s="38"/>
      <c r="LUV57" s="38"/>
      <c r="LUW57" s="38"/>
      <c r="LUX57" s="38"/>
      <c r="LUY57" s="38"/>
      <c r="LUZ57" s="38"/>
      <c r="LVA57" s="38"/>
      <c r="LVB57" s="38"/>
      <c r="LVC57" s="38"/>
      <c r="LVD57" s="38"/>
      <c r="LVE57" s="38"/>
      <c r="LVF57" s="38"/>
      <c r="LVG57" s="38"/>
      <c r="LVH57" s="38"/>
      <c r="LVI57" s="38"/>
      <c r="LVJ57" s="38"/>
      <c r="LVK57" s="38"/>
      <c r="LVL57" s="38"/>
      <c r="LVM57" s="38"/>
      <c r="LVN57" s="38"/>
      <c r="LVO57" s="38"/>
      <c r="LVP57" s="38"/>
      <c r="LVQ57" s="38"/>
      <c r="LVR57" s="38"/>
      <c r="LVS57" s="38"/>
      <c r="LVT57" s="38"/>
      <c r="LVU57" s="38"/>
      <c r="LVV57" s="38"/>
      <c r="LVW57" s="38"/>
      <c r="LVX57" s="38"/>
      <c r="LVY57" s="38"/>
      <c r="LVZ57" s="38"/>
      <c r="LWA57" s="38"/>
      <c r="LWB57" s="38"/>
      <c r="LWC57" s="38"/>
      <c r="LWD57" s="38"/>
      <c r="LWE57" s="38"/>
      <c r="LWF57" s="38"/>
      <c r="LWG57" s="38"/>
      <c r="LWH57" s="38"/>
      <c r="LWI57" s="38"/>
      <c r="LWJ57" s="38"/>
      <c r="LWK57" s="38"/>
      <c r="LWL57" s="38"/>
      <c r="LWM57" s="38"/>
      <c r="LWN57" s="38"/>
      <c r="LWO57" s="38"/>
      <c r="LWP57" s="38"/>
      <c r="LWQ57" s="38"/>
      <c r="LWR57" s="38"/>
      <c r="LWS57" s="38"/>
      <c r="LWT57" s="38"/>
      <c r="LWU57" s="38"/>
      <c r="LWV57" s="38"/>
      <c r="LWW57" s="38"/>
      <c r="LWX57" s="38"/>
      <c r="LWY57" s="38"/>
      <c r="LWZ57" s="38"/>
      <c r="LXA57" s="38"/>
      <c r="LXB57" s="38"/>
      <c r="LXC57" s="38"/>
      <c r="LXD57" s="38"/>
      <c r="LXE57" s="38"/>
      <c r="LXF57" s="38"/>
      <c r="LXG57" s="38"/>
      <c r="LXH57" s="38"/>
      <c r="LXI57" s="38"/>
      <c r="LXJ57" s="38"/>
      <c r="LXK57" s="38"/>
      <c r="LXL57" s="38"/>
      <c r="LXM57" s="38"/>
      <c r="LXN57" s="38"/>
      <c r="LXO57" s="38"/>
      <c r="LXP57" s="38"/>
      <c r="LXQ57" s="38"/>
      <c r="LXR57" s="38"/>
      <c r="LXS57" s="38"/>
      <c r="LXT57" s="38"/>
      <c r="LXU57" s="38"/>
      <c r="LXV57" s="38"/>
      <c r="LXW57" s="38"/>
      <c r="LXX57" s="38"/>
      <c r="LXY57" s="38"/>
      <c r="LXZ57" s="38"/>
      <c r="LYA57" s="38"/>
      <c r="LYB57" s="38"/>
      <c r="LYC57" s="38"/>
      <c r="LYD57" s="38"/>
      <c r="LYE57" s="38"/>
      <c r="LYF57" s="38"/>
      <c r="LYG57" s="38"/>
      <c r="LYH57" s="38"/>
      <c r="LYI57" s="38"/>
      <c r="LYJ57" s="38"/>
      <c r="LYK57" s="38"/>
      <c r="LYL57" s="38"/>
      <c r="LYM57" s="38"/>
      <c r="LYN57" s="38"/>
      <c r="LYO57" s="38"/>
      <c r="LYP57" s="38"/>
      <c r="LYQ57" s="38"/>
      <c r="LYR57" s="38"/>
      <c r="LYS57" s="38"/>
      <c r="LYT57" s="38"/>
      <c r="LYU57" s="38"/>
      <c r="LYV57" s="38"/>
      <c r="LYW57" s="38"/>
      <c r="LYX57" s="38"/>
      <c r="LYY57" s="38"/>
      <c r="LYZ57" s="38"/>
      <c r="LZA57" s="38"/>
      <c r="LZB57" s="38"/>
      <c r="LZC57" s="38"/>
      <c r="LZD57" s="38"/>
      <c r="LZE57" s="38"/>
      <c r="LZF57" s="38"/>
      <c r="LZG57" s="38"/>
      <c r="LZH57" s="38"/>
      <c r="LZI57" s="38"/>
      <c r="LZJ57" s="38"/>
      <c r="LZK57" s="38"/>
      <c r="LZL57" s="38"/>
      <c r="LZM57" s="38"/>
      <c r="LZN57" s="38"/>
      <c r="LZO57" s="38"/>
      <c r="LZP57" s="38"/>
      <c r="LZQ57" s="38"/>
      <c r="LZR57" s="38"/>
      <c r="LZS57" s="38"/>
      <c r="LZT57" s="38"/>
      <c r="LZU57" s="38"/>
      <c r="LZV57" s="38"/>
      <c r="LZW57" s="38"/>
      <c r="LZX57" s="38"/>
      <c r="LZY57" s="38"/>
      <c r="LZZ57" s="38"/>
      <c r="MAA57" s="38"/>
      <c r="MAB57" s="38"/>
      <c r="MAC57" s="38"/>
      <c r="MAD57" s="38"/>
      <c r="MAE57" s="38"/>
      <c r="MAF57" s="38"/>
      <c r="MAG57" s="38"/>
      <c r="MAH57" s="38"/>
      <c r="MAI57" s="38"/>
      <c r="MAJ57" s="38"/>
      <c r="MAK57" s="38"/>
      <c r="MAL57" s="38"/>
      <c r="MAM57" s="38"/>
      <c r="MAN57" s="38"/>
      <c r="MAO57" s="38"/>
      <c r="MAP57" s="38"/>
      <c r="MAQ57" s="38"/>
      <c r="MAR57" s="38"/>
      <c r="MAS57" s="38"/>
      <c r="MAT57" s="38"/>
      <c r="MAU57" s="38"/>
      <c r="MAV57" s="38"/>
      <c r="MAW57" s="38"/>
      <c r="MAX57" s="38"/>
      <c r="MAY57" s="38"/>
      <c r="MAZ57" s="38"/>
      <c r="MBA57" s="38"/>
      <c r="MBB57" s="38"/>
      <c r="MBC57" s="38"/>
      <c r="MBD57" s="38"/>
      <c r="MBE57" s="38"/>
      <c r="MBF57" s="38"/>
      <c r="MBG57" s="38"/>
      <c r="MBH57" s="38"/>
      <c r="MBI57" s="38"/>
      <c r="MBJ57" s="38"/>
      <c r="MBK57" s="38"/>
      <c r="MBL57" s="38"/>
      <c r="MBM57" s="38"/>
      <c r="MBN57" s="38"/>
      <c r="MBO57" s="38"/>
      <c r="MBP57" s="38"/>
      <c r="MBQ57" s="38"/>
      <c r="MBR57" s="38"/>
      <c r="MBS57" s="38"/>
      <c r="MBT57" s="38"/>
      <c r="MBU57" s="38"/>
      <c r="MBV57" s="38"/>
      <c r="MBW57" s="38"/>
      <c r="MBX57" s="38"/>
      <c r="MBY57" s="38"/>
      <c r="MBZ57" s="38"/>
      <c r="MCA57" s="38"/>
      <c r="MCB57" s="38"/>
      <c r="MCC57" s="38"/>
      <c r="MCD57" s="38"/>
      <c r="MCE57" s="38"/>
      <c r="MCF57" s="38"/>
      <c r="MCG57" s="38"/>
      <c r="MCH57" s="38"/>
      <c r="MCI57" s="38"/>
      <c r="MCJ57" s="38"/>
      <c r="MCK57" s="38"/>
      <c r="MCL57" s="38"/>
      <c r="MCM57" s="38"/>
      <c r="MCN57" s="38"/>
      <c r="MCO57" s="38"/>
      <c r="MCP57" s="38"/>
      <c r="MCQ57" s="38"/>
      <c r="MCR57" s="38"/>
      <c r="MCS57" s="38"/>
      <c r="MCT57" s="38"/>
      <c r="MCU57" s="38"/>
      <c r="MCV57" s="38"/>
      <c r="MCW57" s="38"/>
      <c r="MCX57" s="38"/>
      <c r="MCY57" s="38"/>
      <c r="MCZ57" s="38"/>
      <c r="MDA57" s="38"/>
      <c r="MDB57" s="38"/>
      <c r="MDC57" s="38"/>
      <c r="MDD57" s="38"/>
      <c r="MDE57" s="38"/>
      <c r="MDF57" s="38"/>
      <c r="MDG57" s="38"/>
      <c r="MDH57" s="38"/>
      <c r="MDI57" s="38"/>
      <c r="MDJ57" s="38"/>
      <c r="MDK57" s="38"/>
      <c r="MDL57" s="38"/>
      <c r="MDM57" s="38"/>
      <c r="MDN57" s="38"/>
      <c r="MDO57" s="38"/>
      <c r="MDP57" s="38"/>
      <c r="MDQ57" s="38"/>
      <c r="MDR57" s="38"/>
      <c r="MDS57" s="38"/>
      <c r="MDT57" s="38"/>
      <c r="MDU57" s="38"/>
      <c r="MDV57" s="38"/>
      <c r="MDW57" s="38"/>
      <c r="MDX57" s="38"/>
      <c r="MDY57" s="38"/>
      <c r="MDZ57" s="38"/>
      <c r="MEA57" s="38"/>
      <c r="MEB57" s="38"/>
      <c r="MEC57" s="38"/>
      <c r="MED57" s="38"/>
      <c r="MEE57" s="38"/>
      <c r="MEF57" s="38"/>
      <c r="MEG57" s="38"/>
      <c r="MEH57" s="38"/>
      <c r="MEI57" s="38"/>
      <c r="MEJ57" s="38"/>
      <c r="MEK57" s="38"/>
      <c r="MEL57" s="38"/>
      <c r="MEM57" s="38"/>
      <c r="MEN57" s="38"/>
      <c r="MEO57" s="38"/>
      <c r="MEP57" s="38"/>
      <c r="MEQ57" s="38"/>
      <c r="MER57" s="38"/>
      <c r="MES57" s="38"/>
      <c r="MET57" s="38"/>
      <c r="MEU57" s="38"/>
      <c r="MEV57" s="38"/>
      <c r="MEW57" s="38"/>
      <c r="MEX57" s="38"/>
      <c r="MEY57" s="38"/>
      <c r="MEZ57" s="38"/>
      <c r="MFA57" s="38"/>
      <c r="MFB57" s="38"/>
      <c r="MFC57" s="38"/>
      <c r="MFD57" s="38"/>
      <c r="MFE57" s="38"/>
      <c r="MFF57" s="38"/>
      <c r="MFG57" s="38"/>
      <c r="MFH57" s="38"/>
      <c r="MFI57" s="38"/>
      <c r="MFJ57" s="38"/>
      <c r="MFK57" s="38"/>
      <c r="MFL57" s="38"/>
      <c r="MFM57" s="38"/>
      <c r="MFN57" s="38"/>
      <c r="MFO57" s="38"/>
      <c r="MFP57" s="38"/>
      <c r="MFQ57" s="38"/>
      <c r="MFR57" s="38"/>
      <c r="MFS57" s="38"/>
      <c r="MFT57" s="38"/>
      <c r="MFU57" s="38"/>
      <c r="MFV57" s="38"/>
      <c r="MFW57" s="38"/>
      <c r="MFX57" s="38"/>
      <c r="MFY57" s="38"/>
      <c r="MFZ57" s="38"/>
      <c r="MGA57" s="38"/>
      <c r="MGB57" s="38"/>
      <c r="MGC57" s="38"/>
      <c r="MGD57" s="38"/>
      <c r="MGE57" s="38"/>
      <c r="MGF57" s="38"/>
      <c r="MGG57" s="38"/>
      <c r="MGH57" s="38"/>
      <c r="MGI57" s="38"/>
      <c r="MGJ57" s="38"/>
      <c r="MGK57" s="38"/>
      <c r="MGL57" s="38"/>
      <c r="MGM57" s="38"/>
      <c r="MGN57" s="38"/>
      <c r="MGO57" s="38"/>
      <c r="MGP57" s="38"/>
      <c r="MGQ57" s="38"/>
      <c r="MGR57" s="38"/>
      <c r="MGS57" s="38"/>
      <c r="MGT57" s="38"/>
      <c r="MGU57" s="38"/>
      <c r="MGV57" s="38"/>
      <c r="MGW57" s="38"/>
      <c r="MGX57" s="38"/>
      <c r="MGY57" s="38"/>
      <c r="MGZ57" s="38"/>
      <c r="MHA57" s="38"/>
      <c r="MHB57" s="38"/>
      <c r="MHC57" s="38"/>
      <c r="MHD57" s="38"/>
      <c r="MHE57" s="38"/>
      <c r="MHF57" s="38"/>
      <c r="MHG57" s="38"/>
      <c r="MHH57" s="38"/>
      <c r="MHI57" s="38"/>
      <c r="MHJ57" s="38"/>
      <c r="MHK57" s="38"/>
      <c r="MHL57" s="38"/>
      <c r="MHM57" s="38"/>
      <c r="MHN57" s="38"/>
      <c r="MHO57" s="38"/>
      <c r="MHP57" s="38"/>
      <c r="MHQ57" s="38"/>
      <c r="MHR57" s="38"/>
      <c r="MHS57" s="38"/>
      <c r="MHT57" s="38"/>
      <c r="MHU57" s="38"/>
      <c r="MHV57" s="38"/>
      <c r="MHW57" s="38"/>
      <c r="MHX57" s="38"/>
      <c r="MHY57" s="38"/>
      <c r="MHZ57" s="38"/>
      <c r="MIA57" s="38"/>
      <c r="MIB57" s="38"/>
      <c r="MIC57" s="38"/>
      <c r="MID57" s="38"/>
      <c r="MIE57" s="38"/>
      <c r="MIF57" s="38"/>
      <c r="MIG57" s="38"/>
      <c r="MIH57" s="38"/>
      <c r="MII57" s="38"/>
      <c r="MIJ57" s="38"/>
      <c r="MIK57" s="38"/>
      <c r="MIL57" s="38"/>
      <c r="MIM57" s="38"/>
      <c r="MIN57" s="38"/>
      <c r="MIO57" s="38"/>
      <c r="MIP57" s="38"/>
      <c r="MIQ57" s="38"/>
      <c r="MIR57" s="38"/>
      <c r="MIS57" s="38"/>
      <c r="MIT57" s="38"/>
      <c r="MIU57" s="38"/>
      <c r="MIV57" s="38"/>
      <c r="MIW57" s="38"/>
      <c r="MIX57" s="38"/>
      <c r="MIY57" s="38"/>
      <c r="MIZ57" s="38"/>
      <c r="MJA57" s="38"/>
      <c r="MJB57" s="38"/>
      <c r="MJC57" s="38"/>
      <c r="MJD57" s="38"/>
      <c r="MJE57" s="38"/>
      <c r="MJF57" s="38"/>
      <c r="MJG57" s="38"/>
      <c r="MJH57" s="38"/>
      <c r="MJI57" s="38"/>
      <c r="MJJ57" s="38"/>
      <c r="MJK57" s="38"/>
      <c r="MJL57" s="38"/>
      <c r="MJM57" s="38"/>
      <c r="MJN57" s="38"/>
      <c r="MJO57" s="38"/>
      <c r="MJP57" s="38"/>
      <c r="MJQ57" s="38"/>
      <c r="MJR57" s="38"/>
      <c r="MJS57" s="38"/>
      <c r="MJT57" s="38"/>
      <c r="MJU57" s="38"/>
      <c r="MJV57" s="38"/>
      <c r="MJW57" s="38"/>
      <c r="MJX57" s="38"/>
      <c r="MJY57" s="38"/>
      <c r="MJZ57" s="38"/>
      <c r="MKA57" s="38"/>
      <c r="MKB57" s="38"/>
      <c r="MKC57" s="38"/>
      <c r="MKD57" s="38"/>
      <c r="MKE57" s="38"/>
      <c r="MKF57" s="38"/>
      <c r="MKG57" s="38"/>
      <c r="MKH57" s="38"/>
      <c r="MKI57" s="38"/>
      <c r="MKJ57" s="38"/>
      <c r="MKK57" s="38"/>
      <c r="MKL57" s="38"/>
      <c r="MKM57" s="38"/>
      <c r="MKN57" s="38"/>
      <c r="MKO57" s="38"/>
      <c r="MKP57" s="38"/>
      <c r="MKQ57" s="38"/>
      <c r="MKR57" s="38"/>
      <c r="MKS57" s="38"/>
      <c r="MKT57" s="38"/>
      <c r="MKU57" s="38"/>
      <c r="MKV57" s="38"/>
      <c r="MKW57" s="38"/>
      <c r="MKX57" s="38"/>
      <c r="MKY57" s="38"/>
      <c r="MKZ57" s="38"/>
      <c r="MLA57" s="38"/>
      <c r="MLB57" s="38"/>
      <c r="MLC57" s="38"/>
      <c r="MLD57" s="38"/>
      <c r="MLE57" s="38"/>
      <c r="MLF57" s="38"/>
      <c r="MLG57" s="38"/>
      <c r="MLH57" s="38"/>
      <c r="MLI57" s="38"/>
      <c r="MLJ57" s="38"/>
      <c r="MLK57" s="38"/>
      <c r="MLL57" s="38"/>
      <c r="MLM57" s="38"/>
      <c r="MLN57" s="38"/>
      <c r="MLO57" s="38"/>
      <c r="MLP57" s="38"/>
      <c r="MLQ57" s="38"/>
      <c r="MLR57" s="38"/>
      <c r="MLS57" s="38"/>
      <c r="MLT57" s="38"/>
      <c r="MLU57" s="38"/>
      <c r="MLV57" s="38"/>
      <c r="MLW57" s="38"/>
      <c r="MLX57" s="38"/>
      <c r="MLY57" s="38"/>
      <c r="MLZ57" s="38"/>
      <c r="MMA57" s="38"/>
      <c r="MMB57" s="38"/>
      <c r="MMC57" s="38"/>
      <c r="MMD57" s="38"/>
      <c r="MME57" s="38"/>
      <c r="MMF57" s="38"/>
      <c r="MMG57" s="38"/>
      <c r="MMH57" s="38"/>
      <c r="MMI57" s="38"/>
      <c r="MMJ57" s="38"/>
      <c r="MMK57" s="38"/>
      <c r="MML57" s="38"/>
      <c r="MMM57" s="38"/>
      <c r="MMN57" s="38"/>
      <c r="MMO57" s="38"/>
      <c r="MMP57" s="38"/>
      <c r="MMQ57" s="38"/>
      <c r="MMR57" s="38"/>
      <c r="MMS57" s="38"/>
      <c r="MMT57" s="38"/>
      <c r="MMU57" s="38"/>
      <c r="MMV57" s="38"/>
      <c r="MMW57" s="38"/>
      <c r="MMX57" s="38"/>
      <c r="MMY57" s="38"/>
      <c r="MMZ57" s="38"/>
      <c r="MNA57" s="38"/>
      <c r="MNB57" s="38"/>
      <c r="MNC57" s="38"/>
      <c r="MND57" s="38"/>
      <c r="MNE57" s="38"/>
      <c r="MNF57" s="38"/>
      <c r="MNG57" s="38"/>
      <c r="MNH57" s="38"/>
      <c r="MNI57" s="38"/>
      <c r="MNJ57" s="38"/>
      <c r="MNK57" s="38"/>
      <c r="MNL57" s="38"/>
      <c r="MNM57" s="38"/>
      <c r="MNN57" s="38"/>
      <c r="MNO57" s="38"/>
      <c r="MNP57" s="38"/>
      <c r="MNQ57" s="38"/>
      <c r="MNR57" s="38"/>
      <c r="MNS57" s="38"/>
      <c r="MNT57" s="38"/>
      <c r="MNU57" s="38"/>
      <c r="MNV57" s="38"/>
      <c r="MNW57" s="38"/>
      <c r="MNX57" s="38"/>
      <c r="MNY57" s="38"/>
      <c r="MNZ57" s="38"/>
      <c r="MOA57" s="38"/>
      <c r="MOB57" s="38"/>
      <c r="MOC57" s="38"/>
      <c r="MOD57" s="38"/>
      <c r="MOE57" s="38"/>
      <c r="MOF57" s="38"/>
      <c r="MOG57" s="38"/>
      <c r="MOH57" s="38"/>
      <c r="MOI57" s="38"/>
      <c r="MOJ57" s="38"/>
      <c r="MOK57" s="38"/>
      <c r="MOL57" s="38"/>
      <c r="MOM57" s="38"/>
      <c r="MON57" s="38"/>
      <c r="MOO57" s="38"/>
      <c r="MOP57" s="38"/>
      <c r="MOQ57" s="38"/>
      <c r="MOR57" s="38"/>
      <c r="MOS57" s="38"/>
      <c r="MOT57" s="38"/>
      <c r="MOU57" s="38"/>
      <c r="MOV57" s="38"/>
      <c r="MOW57" s="38"/>
      <c r="MOX57" s="38"/>
      <c r="MOY57" s="38"/>
      <c r="MOZ57" s="38"/>
      <c r="MPA57" s="38"/>
      <c r="MPB57" s="38"/>
      <c r="MPC57" s="38"/>
      <c r="MPD57" s="38"/>
      <c r="MPE57" s="38"/>
      <c r="MPF57" s="38"/>
      <c r="MPG57" s="38"/>
      <c r="MPH57" s="38"/>
      <c r="MPI57" s="38"/>
      <c r="MPJ57" s="38"/>
      <c r="MPK57" s="38"/>
      <c r="MPL57" s="38"/>
      <c r="MPM57" s="38"/>
      <c r="MPN57" s="38"/>
      <c r="MPO57" s="38"/>
      <c r="MPP57" s="38"/>
      <c r="MPQ57" s="38"/>
      <c r="MPR57" s="38"/>
      <c r="MPS57" s="38"/>
      <c r="MPT57" s="38"/>
      <c r="MPU57" s="38"/>
      <c r="MPV57" s="38"/>
      <c r="MPW57" s="38"/>
      <c r="MPX57" s="38"/>
      <c r="MPY57" s="38"/>
      <c r="MPZ57" s="38"/>
      <c r="MQA57" s="38"/>
      <c r="MQB57" s="38"/>
      <c r="MQC57" s="38"/>
      <c r="MQD57" s="38"/>
      <c r="MQE57" s="38"/>
      <c r="MQF57" s="38"/>
      <c r="MQG57" s="38"/>
      <c r="MQH57" s="38"/>
      <c r="MQI57" s="38"/>
      <c r="MQJ57" s="38"/>
      <c r="MQK57" s="38"/>
      <c r="MQL57" s="38"/>
      <c r="MQM57" s="38"/>
      <c r="MQN57" s="38"/>
      <c r="MQO57" s="38"/>
      <c r="MQP57" s="38"/>
      <c r="MQQ57" s="38"/>
      <c r="MQR57" s="38"/>
      <c r="MQS57" s="38"/>
      <c r="MQT57" s="38"/>
      <c r="MQU57" s="38"/>
      <c r="MQV57" s="38"/>
      <c r="MQW57" s="38"/>
      <c r="MQX57" s="38"/>
      <c r="MQY57" s="38"/>
      <c r="MQZ57" s="38"/>
      <c r="MRA57" s="38"/>
      <c r="MRB57" s="38"/>
      <c r="MRC57" s="38"/>
      <c r="MRD57" s="38"/>
      <c r="MRE57" s="38"/>
      <c r="MRF57" s="38"/>
      <c r="MRG57" s="38"/>
      <c r="MRH57" s="38"/>
      <c r="MRI57" s="38"/>
      <c r="MRJ57" s="38"/>
      <c r="MRK57" s="38"/>
      <c r="MRL57" s="38"/>
      <c r="MRM57" s="38"/>
      <c r="MRN57" s="38"/>
      <c r="MRO57" s="38"/>
      <c r="MRP57" s="38"/>
      <c r="MRQ57" s="38"/>
      <c r="MRR57" s="38"/>
      <c r="MRS57" s="38"/>
      <c r="MRT57" s="38"/>
      <c r="MRU57" s="38"/>
      <c r="MRV57" s="38"/>
      <c r="MRW57" s="38"/>
      <c r="MRX57" s="38"/>
      <c r="MRY57" s="38"/>
      <c r="MRZ57" s="38"/>
      <c r="MSA57" s="38"/>
      <c r="MSB57" s="38"/>
      <c r="MSC57" s="38"/>
      <c r="MSD57" s="38"/>
      <c r="MSE57" s="38"/>
      <c r="MSF57" s="38"/>
      <c r="MSG57" s="38"/>
      <c r="MSH57" s="38"/>
      <c r="MSI57" s="38"/>
      <c r="MSJ57" s="38"/>
      <c r="MSK57" s="38"/>
      <c r="MSL57" s="38"/>
      <c r="MSM57" s="38"/>
      <c r="MSN57" s="38"/>
      <c r="MSO57" s="38"/>
      <c r="MSP57" s="38"/>
      <c r="MSQ57" s="38"/>
      <c r="MSR57" s="38"/>
      <c r="MSS57" s="38"/>
      <c r="MST57" s="38"/>
      <c r="MSU57" s="38"/>
      <c r="MSV57" s="38"/>
      <c r="MSW57" s="38"/>
      <c r="MSX57" s="38"/>
      <c r="MSY57" s="38"/>
      <c r="MSZ57" s="38"/>
      <c r="MTA57" s="38"/>
      <c r="MTB57" s="38"/>
      <c r="MTC57" s="38"/>
      <c r="MTD57" s="38"/>
      <c r="MTE57" s="38"/>
      <c r="MTF57" s="38"/>
      <c r="MTG57" s="38"/>
      <c r="MTH57" s="38"/>
      <c r="MTI57" s="38"/>
      <c r="MTJ57" s="38"/>
      <c r="MTK57" s="38"/>
      <c r="MTL57" s="38"/>
      <c r="MTM57" s="38"/>
      <c r="MTN57" s="38"/>
      <c r="MTO57" s="38"/>
      <c r="MTP57" s="38"/>
      <c r="MTQ57" s="38"/>
      <c r="MTR57" s="38"/>
      <c r="MTS57" s="38"/>
      <c r="MTT57" s="38"/>
      <c r="MTU57" s="38"/>
      <c r="MTV57" s="38"/>
      <c r="MTW57" s="38"/>
      <c r="MTX57" s="38"/>
      <c r="MTY57" s="38"/>
      <c r="MTZ57" s="38"/>
      <c r="MUA57" s="38"/>
      <c r="MUB57" s="38"/>
      <c r="MUC57" s="38"/>
      <c r="MUD57" s="38"/>
      <c r="MUE57" s="38"/>
      <c r="MUF57" s="38"/>
      <c r="MUG57" s="38"/>
      <c r="MUH57" s="38"/>
      <c r="MUI57" s="38"/>
      <c r="MUJ57" s="38"/>
      <c r="MUK57" s="38"/>
      <c r="MUL57" s="38"/>
      <c r="MUM57" s="38"/>
      <c r="MUN57" s="38"/>
      <c r="MUO57" s="38"/>
      <c r="MUP57" s="38"/>
      <c r="MUQ57" s="38"/>
      <c r="MUR57" s="38"/>
      <c r="MUS57" s="38"/>
      <c r="MUT57" s="38"/>
      <c r="MUU57" s="38"/>
      <c r="MUV57" s="38"/>
      <c r="MUW57" s="38"/>
      <c r="MUX57" s="38"/>
      <c r="MUY57" s="38"/>
      <c r="MUZ57" s="38"/>
      <c r="MVA57" s="38"/>
      <c r="MVB57" s="38"/>
      <c r="MVC57" s="38"/>
      <c r="MVD57" s="38"/>
      <c r="MVE57" s="38"/>
      <c r="MVF57" s="38"/>
      <c r="MVG57" s="38"/>
      <c r="MVH57" s="38"/>
      <c r="MVI57" s="38"/>
      <c r="MVJ57" s="38"/>
      <c r="MVK57" s="38"/>
      <c r="MVL57" s="38"/>
      <c r="MVM57" s="38"/>
      <c r="MVN57" s="38"/>
      <c r="MVO57" s="38"/>
      <c r="MVP57" s="38"/>
      <c r="MVQ57" s="38"/>
      <c r="MVR57" s="38"/>
      <c r="MVS57" s="38"/>
      <c r="MVT57" s="38"/>
      <c r="MVU57" s="38"/>
      <c r="MVV57" s="38"/>
      <c r="MVW57" s="38"/>
      <c r="MVX57" s="38"/>
      <c r="MVY57" s="38"/>
      <c r="MVZ57" s="38"/>
      <c r="MWA57" s="38"/>
      <c r="MWB57" s="38"/>
      <c r="MWC57" s="38"/>
      <c r="MWD57" s="38"/>
      <c r="MWE57" s="38"/>
      <c r="MWF57" s="38"/>
      <c r="MWG57" s="38"/>
      <c r="MWH57" s="38"/>
      <c r="MWI57" s="38"/>
      <c r="MWJ57" s="38"/>
      <c r="MWK57" s="38"/>
      <c r="MWL57" s="38"/>
      <c r="MWM57" s="38"/>
      <c r="MWN57" s="38"/>
      <c r="MWO57" s="38"/>
      <c r="MWP57" s="38"/>
      <c r="MWQ57" s="38"/>
      <c r="MWR57" s="38"/>
      <c r="MWS57" s="38"/>
      <c r="MWT57" s="38"/>
      <c r="MWU57" s="38"/>
      <c r="MWV57" s="38"/>
      <c r="MWW57" s="38"/>
      <c r="MWX57" s="38"/>
      <c r="MWY57" s="38"/>
      <c r="MWZ57" s="38"/>
      <c r="MXA57" s="38"/>
      <c r="MXB57" s="38"/>
      <c r="MXC57" s="38"/>
      <c r="MXD57" s="38"/>
      <c r="MXE57" s="38"/>
      <c r="MXF57" s="38"/>
      <c r="MXG57" s="38"/>
      <c r="MXH57" s="38"/>
      <c r="MXI57" s="38"/>
      <c r="MXJ57" s="38"/>
      <c r="MXK57" s="38"/>
      <c r="MXL57" s="38"/>
      <c r="MXM57" s="38"/>
      <c r="MXN57" s="38"/>
      <c r="MXO57" s="38"/>
      <c r="MXP57" s="38"/>
      <c r="MXQ57" s="38"/>
      <c r="MXR57" s="38"/>
      <c r="MXS57" s="38"/>
      <c r="MXT57" s="38"/>
      <c r="MXU57" s="38"/>
      <c r="MXV57" s="38"/>
      <c r="MXW57" s="38"/>
      <c r="MXX57" s="38"/>
      <c r="MXY57" s="38"/>
      <c r="MXZ57" s="38"/>
      <c r="MYA57" s="38"/>
      <c r="MYB57" s="38"/>
      <c r="MYC57" s="38"/>
      <c r="MYD57" s="38"/>
      <c r="MYE57" s="38"/>
      <c r="MYF57" s="38"/>
      <c r="MYG57" s="38"/>
      <c r="MYH57" s="38"/>
      <c r="MYI57" s="38"/>
      <c r="MYJ57" s="38"/>
      <c r="MYK57" s="38"/>
      <c r="MYL57" s="38"/>
      <c r="MYM57" s="38"/>
      <c r="MYN57" s="38"/>
      <c r="MYO57" s="38"/>
      <c r="MYP57" s="38"/>
      <c r="MYQ57" s="38"/>
      <c r="MYR57" s="38"/>
      <c r="MYS57" s="38"/>
      <c r="MYT57" s="38"/>
      <c r="MYU57" s="38"/>
      <c r="MYV57" s="38"/>
      <c r="MYW57" s="38"/>
      <c r="MYX57" s="38"/>
      <c r="MYY57" s="38"/>
      <c r="MYZ57" s="38"/>
      <c r="MZA57" s="38"/>
      <c r="MZB57" s="38"/>
      <c r="MZC57" s="38"/>
      <c r="MZD57" s="38"/>
      <c r="MZE57" s="38"/>
      <c r="MZF57" s="38"/>
      <c r="MZG57" s="38"/>
      <c r="MZH57" s="38"/>
      <c r="MZI57" s="38"/>
      <c r="MZJ57" s="38"/>
      <c r="MZK57" s="38"/>
      <c r="MZL57" s="38"/>
      <c r="MZM57" s="38"/>
      <c r="MZN57" s="38"/>
      <c r="MZO57" s="38"/>
      <c r="MZP57" s="38"/>
      <c r="MZQ57" s="38"/>
      <c r="MZR57" s="38"/>
      <c r="MZS57" s="38"/>
      <c r="MZT57" s="38"/>
      <c r="MZU57" s="38"/>
      <c r="MZV57" s="38"/>
      <c r="MZW57" s="38"/>
      <c r="MZX57" s="38"/>
      <c r="MZY57" s="38"/>
      <c r="MZZ57" s="38"/>
      <c r="NAA57" s="38"/>
      <c r="NAB57" s="38"/>
      <c r="NAC57" s="38"/>
      <c r="NAD57" s="38"/>
      <c r="NAE57" s="38"/>
      <c r="NAF57" s="38"/>
      <c r="NAG57" s="38"/>
      <c r="NAH57" s="38"/>
      <c r="NAI57" s="38"/>
      <c r="NAJ57" s="38"/>
      <c r="NAK57" s="38"/>
      <c r="NAL57" s="38"/>
      <c r="NAM57" s="38"/>
      <c r="NAN57" s="38"/>
      <c r="NAO57" s="38"/>
      <c r="NAP57" s="38"/>
      <c r="NAQ57" s="38"/>
      <c r="NAR57" s="38"/>
      <c r="NAS57" s="38"/>
      <c r="NAT57" s="38"/>
      <c r="NAU57" s="38"/>
      <c r="NAV57" s="38"/>
      <c r="NAW57" s="38"/>
      <c r="NAX57" s="38"/>
      <c r="NAY57" s="38"/>
      <c r="NAZ57" s="38"/>
      <c r="NBA57" s="38"/>
      <c r="NBB57" s="38"/>
      <c r="NBC57" s="38"/>
      <c r="NBD57" s="38"/>
      <c r="NBE57" s="38"/>
      <c r="NBF57" s="38"/>
      <c r="NBG57" s="38"/>
      <c r="NBH57" s="38"/>
      <c r="NBI57" s="38"/>
      <c r="NBJ57" s="38"/>
      <c r="NBK57" s="38"/>
      <c r="NBL57" s="38"/>
      <c r="NBM57" s="38"/>
      <c r="NBN57" s="38"/>
      <c r="NBO57" s="38"/>
      <c r="NBP57" s="38"/>
      <c r="NBQ57" s="38"/>
      <c r="NBR57" s="38"/>
      <c r="NBS57" s="38"/>
      <c r="NBT57" s="38"/>
      <c r="NBU57" s="38"/>
      <c r="NBV57" s="38"/>
      <c r="NBW57" s="38"/>
      <c r="NBX57" s="38"/>
      <c r="NBY57" s="38"/>
      <c r="NBZ57" s="38"/>
      <c r="NCA57" s="38"/>
      <c r="NCB57" s="38"/>
      <c r="NCC57" s="38"/>
      <c r="NCD57" s="38"/>
      <c r="NCE57" s="38"/>
      <c r="NCF57" s="38"/>
      <c r="NCG57" s="38"/>
      <c r="NCH57" s="38"/>
      <c r="NCI57" s="38"/>
      <c r="NCJ57" s="38"/>
      <c r="NCK57" s="38"/>
      <c r="NCL57" s="38"/>
      <c r="NCM57" s="38"/>
      <c r="NCN57" s="38"/>
      <c r="NCO57" s="38"/>
      <c r="NCP57" s="38"/>
      <c r="NCQ57" s="38"/>
      <c r="NCR57" s="38"/>
      <c r="NCS57" s="38"/>
      <c r="NCT57" s="38"/>
      <c r="NCU57" s="38"/>
      <c r="NCV57" s="38"/>
      <c r="NCW57" s="38"/>
      <c r="NCX57" s="38"/>
      <c r="NCY57" s="38"/>
      <c r="NCZ57" s="38"/>
      <c r="NDA57" s="38"/>
      <c r="NDB57" s="38"/>
      <c r="NDC57" s="38"/>
      <c r="NDD57" s="38"/>
      <c r="NDE57" s="38"/>
      <c r="NDF57" s="38"/>
      <c r="NDG57" s="38"/>
      <c r="NDH57" s="38"/>
      <c r="NDI57" s="38"/>
      <c r="NDJ57" s="38"/>
      <c r="NDK57" s="38"/>
      <c r="NDL57" s="38"/>
      <c r="NDM57" s="38"/>
      <c r="NDN57" s="38"/>
      <c r="NDO57" s="38"/>
      <c r="NDP57" s="38"/>
      <c r="NDQ57" s="38"/>
      <c r="NDR57" s="38"/>
      <c r="NDS57" s="38"/>
      <c r="NDT57" s="38"/>
      <c r="NDU57" s="38"/>
      <c r="NDV57" s="38"/>
      <c r="NDW57" s="38"/>
      <c r="NDX57" s="38"/>
      <c r="NDY57" s="38"/>
      <c r="NDZ57" s="38"/>
      <c r="NEA57" s="38"/>
      <c r="NEB57" s="38"/>
      <c r="NEC57" s="38"/>
      <c r="NED57" s="38"/>
      <c r="NEE57" s="38"/>
      <c r="NEF57" s="38"/>
      <c r="NEG57" s="38"/>
      <c r="NEH57" s="38"/>
      <c r="NEI57" s="38"/>
      <c r="NEJ57" s="38"/>
      <c r="NEK57" s="38"/>
      <c r="NEL57" s="38"/>
      <c r="NEM57" s="38"/>
      <c r="NEN57" s="38"/>
      <c r="NEO57" s="38"/>
      <c r="NEP57" s="38"/>
      <c r="NEQ57" s="38"/>
      <c r="NER57" s="38"/>
      <c r="NES57" s="38"/>
      <c r="NET57" s="38"/>
      <c r="NEU57" s="38"/>
      <c r="NEV57" s="38"/>
      <c r="NEW57" s="38"/>
      <c r="NEX57" s="38"/>
      <c r="NEY57" s="38"/>
      <c r="NEZ57" s="38"/>
      <c r="NFA57" s="38"/>
      <c r="NFB57" s="38"/>
      <c r="NFC57" s="38"/>
      <c r="NFD57" s="38"/>
      <c r="NFE57" s="38"/>
      <c r="NFF57" s="38"/>
      <c r="NFG57" s="38"/>
      <c r="NFH57" s="38"/>
      <c r="NFI57" s="38"/>
      <c r="NFJ57" s="38"/>
      <c r="NFK57" s="38"/>
      <c r="NFL57" s="38"/>
      <c r="NFM57" s="38"/>
      <c r="NFN57" s="38"/>
      <c r="NFO57" s="38"/>
      <c r="NFP57" s="38"/>
      <c r="NFQ57" s="38"/>
      <c r="NFR57" s="38"/>
      <c r="NFS57" s="38"/>
      <c r="NFT57" s="38"/>
      <c r="NFU57" s="38"/>
      <c r="NFV57" s="38"/>
      <c r="NFW57" s="38"/>
      <c r="NFX57" s="38"/>
      <c r="NFY57" s="38"/>
      <c r="NFZ57" s="38"/>
      <c r="NGA57" s="38"/>
      <c r="NGB57" s="38"/>
      <c r="NGC57" s="38"/>
      <c r="NGD57" s="38"/>
      <c r="NGE57" s="38"/>
      <c r="NGF57" s="38"/>
      <c r="NGG57" s="38"/>
      <c r="NGH57" s="38"/>
      <c r="NGI57" s="38"/>
      <c r="NGJ57" s="38"/>
      <c r="NGK57" s="38"/>
      <c r="NGL57" s="38"/>
      <c r="NGM57" s="38"/>
      <c r="NGN57" s="38"/>
      <c r="NGO57" s="38"/>
      <c r="NGP57" s="38"/>
      <c r="NGQ57" s="38"/>
      <c r="NGR57" s="38"/>
      <c r="NGS57" s="38"/>
      <c r="NGT57" s="38"/>
      <c r="NGU57" s="38"/>
      <c r="NGV57" s="38"/>
      <c r="NGW57" s="38"/>
      <c r="NGX57" s="38"/>
      <c r="NGY57" s="38"/>
      <c r="NGZ57" s="38"/>
      <c r="NHA57" s="38"/>
      <c r="NHB57" s="38"/>
      <c r="NHC57" s="38"/>
      <c r="NHD57" s="38"/>
      <c r="NHE57" s="38"/>
      <c r="NHF57" s="38"/>
      <c r="NHG57" s="38"/>
      <c r="NHH57" s="38"/>
      <c r="NHI57" s="38"/>
      <c r="NHJ57" s="38"/>
      <c r="NHK57" s="38"/>
      <c r="NHL57" s="38"/>
      <c r="NHM57" s="38"/>
      <c r="NHN57" s="38"/>
      <c r="NHO57" s="38"/>
      <c r="NHP57" s="38"/>
      <c r="NHQ57" s="38"/>
      <c r="NHR57" s="38"/>
      <c r="NHS57" s="38"/>
      <c r="NHT57" s="38"/>
      <c r="NHU57" s="38"/>
      <c r="NHV57" s="38"/>
      <c r="NHW57" s="38"/>
      <c r="NHX57" s="38"/>
      <c r="NHY57" s="38"/>
      <c r="NHZ57" s="38"/>
      <c r="NIA57" s="38"/>
      <c r="NIB57" s="38"/>
      <c r="NIC57" s="38"/>
      <c r="NID57" s="38"/>
      <c r="NIE57" s="38"/>
      <c r="NIF57" s="38"/>
      <c r="NIG57" s="38"/>
      <c r="NIH57" s="38"/>
      <c r="NII57" s="38"/>
      <c r="NIJ57" s="38"/>
      <c r="NIK57" s="38"/>
      <c r="NIL57" s="38"/>
      <c r="NIM57" s="38"/>
      <c r="NIN57" s="38"/>
      <c r="NIO57" s="38"/>
      <c r="NIP57" s="38"/>
      <c r="NIQ57" s="38"/>
      <c r="NIR57" s="38"/>
      <c r="NIS57" s="38"/>
      <c r="NIT57" s="38"/>
      <c r="NIU57" s="38"/>
      <c r="NIV57" s="38"/>
      <c r="NIW57" s="38"/>
      <c r="NIX57" s="38"/>
      <c r="NIY57" s="38"/>
      <c r="NIZ57" s="38"/>
      <c r="NJA57" s="38"/>
      <c r="NJB57" s="38"/>
      <c r="NJC57" s="38"/>
      <c r="NJD57" s="38"/>
      <c r="NJE57" s="38"/>
      <c r="NJF57" s="38"/>
      <c r="NJG57" s="38"/>
      <c r="NJH57" s="38"/>
      <c r="NJI57" s="38"/>
      <c r="NJJ57" s="38"/>
      <c r="NJK57" s="38"/>
      <c r="NJL57" s="38"/>
      <c r="NJM57" s="38"/>
      <c r="NJN57" s="38"/>
      <c r="NJO57" s="38"/>
      <c r="NJP57" s="38"/>
      <c r="NJQ57" s="38"/>
      <c r="NJR57" s="38"/>
      <c r="NJS57" s="38"/>
      <c r="NJT57" s="38"/>
      <c r="NJU57" s="38"/>
      <c r="NJV57" s="38"/>
      <c r="NJW57" s="38"/>
      <c r="NJX57" s="38"/>
      <c r="NJY57" s="38"/>
      <c r="NJZ57" s="38"/>
      <c r="NKA57" s="38"/>
      <c r="NKB57" s="38"/>
      <c r="NKC57" s="38"/>
      <c r="NKD57" s="38"/>
      <c r="NKE57" s="38"/>
      <c r="NKF57" s="38"/>
      <c r="NKG57" s="38"/>
      <c r="NKH57" s="38"/>
      <c r="NKI57" s="38"/>
      <c r="NKJ57" s="38"/>
      <c r="NKK57" s="38"/>
      <c r="NKL57" s="38"/>
      <c r="NKM57" s="38"/>
      <c r="NKN57" s="38"/>
      <c r="NKO57" s="38"/>
      <c r="NKP57" s="38"/>
      <c r="NKQ57" s="38"/>
      <c r="NKR57" s="38"/>
      <c r="NKS57" s="38"/>
      <c r="NKT57" s="38"/>
      <c r="NKU57" s="38"/>
      <c r="NKV57" s="38"/>
      <c r="NKW57" s="38"/>
      <c r="NKX57" s="38"/>
      <c r="NKY57" s="38"/>
      <c r="NKZ57" s="38"/>
      <c r="NLA57" s="38"/>
      <c r="NLB57" s="38"/>
      <c r="NLC57" s="38"/>
      <c r="NLD57" s="38"/>
      <c r="NLE57" s="38"/>
      <c r="NLF57" s="38"/>
      <c r="NLG57" s="38"/>
      <c r="NLH57" s="38"/>
      <c r="NLI57" s="38"/>
      <c r="NLJ57" s="38"/>
      <c r="NLK57" s="38"/>
      <c r="NLL57" s="38"/>
      <c r="NLM57" s="38"/>
      <c r="NLN57" s="38"/>
      <c r="NLO57" s="38"/>
      <c r="NLP57" s="38"/>
      <c r="NLQ57" s="38"/>
      <c r="NLR57" s="38"/>
      <c r="NLS57" s="38"/>
      <c r="NLT57" s="38"/>
      <c r="NLU57" s="38"/>
      <c r="NLV57" s="38"/>
      <c r="NLW57" s="38"/>
      <c r="NLX57" s="38"/>
      <c r="NLY57" s="38"/>
      <c r="NLZ57" s="38"/>
      <c r="NMA57" s="38"/>
      <c r="NMB57" s="38"/>
      <c r="NMC57" s="38"/>
      <c r="NMD57" s="38"/>
      <c r="NME57" s="38"/>
      <c r="NMF57" s="38"/>
      <c r="NMG57" s="38"/>
      <c r="NMH57" s="38"/>
      <c r="NMI57" s="38"/>
      <c r="NMJ57" s="38"/>
      <c r="NMK57" s="38"/>
      <c r="NML57" s="38"/>
      <c r="NMM57" s="38"/>
      <c r="NMN57" s="38"/>
      <c r="NMO57" s="38"/>
      <c r="NMP57" s="38"/>
      <c r="NMQ57" s="38"/>
      <c r="NMR57" s="38"/>
      <c r="NMS57" s="38"/>
      <c r="NMT57" s="38"/>
      <c r="NMU57" s="38"/>
      <c r="NMV57" s="38"/>
      <c r="NMW57" s="38"/>
      <c r="NMX57" s="38"/>
      <c r="NMY57" s="38"/>
      <c r="NMZ57" s="38"/>
      <c r="NNA57" s="38"/>
      <c r="NNB57" s="38"/>
      <c r="NNC57" s="38"/>
      <c r="NND57" s="38"/>
      <c r="NNE57" s="38"/>
      <c r="NNF57" s="38"/>
      <c r="NNG57" s="38"/>
      <c r="NNH57" s="38"/>
      <c r="NNI57" s="38"/>
      <c r="NNJ57" s="38"/>
      <c r="NNK57" s="38"/>
      <c r="NNL57" s="38"/>
      <c r="NNM57" s="38"/>
      <c r="NNN57" s="38"/>
      <c r="NNO57" s="38"/>
      <c r="NNP57" s="38"/>
      <c r="NNQ57" s="38"/>
      <c r="NNR57" s="38"/>
      <c r="NNS57" s="38"/>
      <c r="NNT57" s="38"/>
      <c r="NNU57" s="38"/>
      <c r="NNV57" s="38"/>
      <c r="NNW57" s="38"/>
      <c r="NNX57" s="38"/>
      <c r="NNY57" s="38"/>
      <c r="NNZ57" s="38"/>
      <c r="NOA57" s="38"/>
      <c r="NOB57" s="38"/>
      <c r="NOC57" s="38"/>
      <c r="NOD57" s="38"/>
      <c r="NOE57" s="38"/>
      <c r="NOF57" s="38"/>
      <c r="NOG57" s="38"/>
      <c r="NOH57" s="38"/>
      <c r="NOI57" s="38"/>
      <c r="NOJ57" s="38"/>
      <c r="NOK57" s="38"/>
      <c r="NOL57" s="38"/>
      <c r="NOM57" s="38"/>
      <c r="NON57" s="38"/>
      <c r="NOO57" s="38"/>
      <c r="NOP57" s="38"/>
      <c r="NOQ57" s="38"/>
      <c r="NOR57" s="38"/>
      <c r="NOS57" s="38"/>
      <c r="NOT57" s="38"/>
      <c r="NOU57" s="38"/>
      <c r="NOV57" s="38"/>
      <c r="NOW57" s="38"/>
      <c r="NOX57" s="38"/>
      <c r="NOY57" s="38"/>
      <c r="NOZ57" s="38"/>
      <c r="NPA57" s="38"/>
      <c r="NPB57" s="38"/>
      <c r="NPC57" s="38"/>
      <c r="NPD57" s="38"/>
      <c r="NPE57" s="38"/>
      <c r="NPF57" s="38"/>
      <c r="NPG57" s="38"/>
      <c r="NPH57" s="38"/>
      <c r="NPI57" s="38"/>
      <c r="NPJ57" s="38"/>
      <c r="NPK57" s="38"/>
      <c r="NPL57" s="38"/>
      <c r="NPM57" s="38"/>
      <c r="NPN57" s="38"/>
      <c r="NPO57" s="38"/>
      <c r="NPP57" s="38"/>
      <c r="NPQ57" s="38"/>
      <c r="NPR57" s="38"/>
      <c r="NPS57" s="38"/>
      <c r="NPT57" s="38"/>
      <c r="NPU57" s="38"/>
      <c r="NPV57" s="38"/>
      <c r="NPW57" s="38"/>
      <c r="NPX57" s="38"/>
      <c r="NPY57" s="38"/>
      <c r="NPZ57" s="38"/>
      <c r="NQA57" s="38"/>
      <c r="NQB57" s="38"/>
      <c r="NQC57" s="38"/>
      <c r="NQD57" s="38"/>
      <c r="NQE57" s="38"/>
      <c r="NQF57" s="38"/>
      <c r="NQG57" s="38"/>
      <c r="NQH57" s="38"/>
      <c r="NQI57" s="38"/>
      <c r="NQJ57" s="38"/>
      <c r="NQK57" s="38"/>
      <c r="NQL57" s="38"/>
      <c r="NQM57" s="38"/>
      <c r="NQN57" s="38"/>
      <c r="NQO57" s="38"/>
      <c r="NQP57" s="38"/>
      <c r="NQQ57" s="38"/>
      <c r="NQR57" s="38"/>
      <c r="NQS57" s="38"/>
      <c r="NQT57" s="38"/>
      <c r="NQU57" s="38"/>
      <c r="NQV57" s="38"/>
      <c r="NQW57" s="38"/>
      <c r="NQX57" s="38"/>
      <c r="NQY57" s="38"/>
      <c r="NQZ57" s="38"/>
      <c r="NRA57" s="38"/>
      <c r="NRB57" s="38"/>
      <c r="NRC57" s="38"/>
      <c r="NRD57" s="38"/>
      <c r="NRE57" s="38"/>
      <c r="NRF57" s="38"/>
      <c r="NRG57" s="38"/>
      <c r="NRH57" s="38"/>
      <c r="NRI57" s="38"/>
      <c r="NRJ57" s="38"/>
      <c r="NRK57" s="38"/>
      <c r="NRL57" s="38"/>
      <c r="NRM57" s="38"/>
      <c r="NRN57" s="38"/>
      <c r="NRO57" s="38"/>
      <c r="NRP57" s="38"/>
      <c r="NRQ57" s="38"/>
      <c r="NRR57" s="38"/>
      <c r="NRS57" s="38"/>
      <c r="NRT57" s="38"/>
      <c r="NRU57" s="38"/>
      <c r="NRV57" s="38"/>
      <c r="NRW57" s="38"/>
      <c r="NRX57" s="38"/>
      <c r="NRY57" s="38"/>
      <c r="NRZ57" s="38"/>
      <c r="NSA57" s="38"/>
      <c r="NSB57" s="38"/>
      <c r="NSC57" s="38"/>
      <c r="NSD57" s="38"/>
      <c r="NSE57" s="38"/>
      <c r="NSF57" s="38"/>
      <c r="NSG57" s="38"/>
      <c r="NSH57" s="38"/>
      <c r="NSI57" s="38"/>
      <c r="NSJ57" s="38"/>
      <c r="NSK57" s="38"/>
      <c r="NSL57" s="38"/>
      <c r="NSM57" s="38"/>
      <c r="NSN57" s="38"/>
      <c r="NSO57" s="38"/>
      <c r="NSP57" s="38"/>
      <c r="NSQ57" s="38"/>
      <c r="NSR57" s="38"/>
      <c r="NSS57" s="38"/>
      <c r="NST57" s="38"/>
      <c r="NSU57" s="38"/>
      <c r="NSV57" s="38"/>
      <c r="NSW57" s="38"/>
      <c r="NSX57" s="38"/>
      <c r="NSY57" s="38"/>
      <c r="NSZ57" s="38"/>
      <c r="NTA57" s="38"/>
      <c r="NTB57" s="38"/>
      <c r="NTC57" s="38"/>
      <c r="NTD57" s="38"/>
      <c r="NTE57" s="38"/>
      <c r="NTF57" s="38"/>
      <c r="NTG57" s="38"/>
      <c r="NTH57" s="38"/>
      <c r="NTI57" s="38"/>
      <c r="NTJ57" s="38"/>
      <c r="NTK57" s="38"/>
      <c r="NTL57" s="38"/>
      <c r="NTM57" s="38"/>
      <c r="NTN57" s="38"/>
      <c r="NTO57" s="38"/>
      <c r="NTP57" s="38"/>
      <c r="NTQ57" s="38"/>
      <c r="NTR57" s="38"/>
      <c r="NTS57" s="38"/>
      <c r="NTT57" s="38"/>
      <c r="NTU57" s="38"/>
      <c r="NTV57" s="38"/>
      <c r="NTW57" s="38"/>
      <c r="NTX57" s="38"/>
      <c r="NTY57" s="38"/>
      <c r="NTZ57" s="38"/>
      <c r="NUA57" s="38"/>
      <c r="NUB57" s="38"/>
      <c r="NUC57" s="38"/>
      <c r="NUD57" s="38"/>
      <c r="NUE57" s="38"/>
      <c r="NUF57" s="38"/>
      <c r="NUG57" s="38"/>
      <c r="NUH57" s="38"/>
      <c r="NUI57" s="38"/>
      <c r="NUJ57" s="38"/>
      <c r="NUK57" s="38"/>
      <c r="NUL57" s="38"/>
      <c r="NUM57" s="38"/>
      <c r="NUN57" s="38"/>
      <c r="NUO57" s="38"/>
      <c r="NUP57" s="38"/>
      <c r="NUQ57" s="38"/>
      <c r="NUR57" s="38"/>
      <c r="NUS57" s="38"/>
      <c r="NUT57" s="38"/>
      <c r="NUU57" s="38"/>
      <c r="NUV57" s="38"/>
      <c r="NUW57" s="38"/>
      <c r="NUX57" s="38"/>
      <c r="NUY57" s="38"/>
      <c r="NUZ57" s="38"/>
      <c r="NVA57" s="38"/>
      <c r="NVB57" s="38"/>
      <c r="NVC57" s="38"/>
      <c r="NVD57" s="38"/>
      <c r="NVE57" s="38"/>
      <c r="NVF57" s="38"/>
      <c r="NVG57" s="38"/>
      <c r="NVH57" s="38"/>
      <c r="NVI57" s="38"/>
      <c r="NVJ57" s="38"/>
      <c r="NVK57" s="38"/>
      <c r="NVL57" s="38"/>
      <c r="NVM57" s="38"/>
      <c r="NVN57" s="38"/>
      <c r="NVO57" s="38"/>
      <c r="NVP57" s="38"/>
      <c r="NVQ57" s="38"/>
      <c r="NVR57" s="38"/>
      <c r="NVS57" s="38"/>
      <c r="NVT57" s="38"/>
      <c r="NVU57" s="38"/>
      <c r="NVV57" s="38"/>
      <c r="NVW57" s="38"/>
      <c r="NVX57" s="38"/>
      <c r="NVY57" s="38"/>
      <c r="NVZ57" s="38"/>
      <c r="NWA57" s="38"/>
      <c r="NWB57" s="38"/>
      <c r="NWC57" s="38"/>
      <c r="NWD57" s="38"/>
      <c r="NWE57" s="38"/>
      <c r="NWF57" s="38"/>
      <c r="NWG57" s="38"/>
      <c r="NWH57" s="38"/>
      <c r="NWI57" s="38"/>
      <c r="NWJ57" s="38"/>
      <c r="NWK57" s="38"/>
      <c r="NWL57" s="38"/>
      <c r="NWM57" s="38"/>
      <c r="NWN57" s="38"/>
      <c r="NWO57" s="38"/>
      <c r="NWP57" s="38"/>
      <c r="NWQ57" s="38"/>
      <c r="NWR57" s="38"/>
      <c r="NWS57" s="38"/>
      <c r="NWT57" s="38"/>
      <c r="NWU57" s="38"/>
      <c r="NWV57" s="38"/>
      <c r="NWW57" s="38"/>
      <c r="NWX57" s="38"/>
      <c r="NWY57" s="38"/>
      <c r="NWZ57" s="38"/>
      <c r="NXA57" s="38"/>
      <c r="NXB57" s="38"/>
      <c r="NXC57" s="38"/>
      <c r="NXD57" s="38"/>
      <c r="NXE57" s="38"/>
      <c r="NXF57" s="38"/>
      <c r="NXG57" s="38"/>
      <c r="NXH57" s="38"/>
      <c r="NXI57" s="38"/>
      <c r="NXJ57" s="38"/>
      <c r="NXK57" s="38"/>
      <c r="NXL57" s="38"/>
      <c r="NXM57" s="38"/>
      <c r="NXN57" s="38"/>
      <c r="NXO57" s="38"/>
      <c r="NXP57" s="38"/>
      <c r="NXQ57" s="38"/>
      <c r="NXR57" s="38"/>
      <c r="NXS57" s="38"/>
      <c r="NXT57" s="38"/>
      <c r="NXU57" s="38"/>
      <c r="NXV57" s="38"/>
      <c r="NXW57" s="38"/>
      <c r="NXX57" s="38"/>
      <c r="NXY57" s="38"/>
      <c r="NXZ57" s="38"/>
      <c r="NYA57" s="38"/>
      <c r="NYB57" s="38"/>
      <c r="NYC57" s="38"/>
      <c r="NYD57" s="38"/>
      <c r="NYE57" s="38"/>
      <c r="NYF57" s="38"/>
      <c r="NYG57" s="38"/>
      <c r="NYH57" s="38"/>
      <c r="NYI57" s="38"/>
      <c r="NYJ57" s="38"/>
      <c r="NYK57" s="38"/>
      <c r="NYL57" s="38"/>
      <c r="NYM57" s="38"/>
      <c r="NYN57" s="38"/>
      <c r="NYO57" s="38"/>
      <c r="NYP57" s="38"/>
      <c r="NYQ57" s="38"/>
      <c r="NYR57" s="38"/>
      <c r="NYS57" s="38"/>
      <c r="NYT57" s="38"/>
      <c r="NYU57" s="38"/>
      <c r="NYV57" s="38"/>
      <c r="NYW57" s="38"/>
      <c r="NYX57" s="38"/>
      <c r="NYY57" s="38"/>
      <c r="NYZ57" s="38"/>
      <c r="NZA57" s="38"/>
      <c r="NZB57" s="38"/>
      <c r="NZC57" s="38"/>
      <c r="NZD57" s="38"/>
      <c r="NZE57" s="38"/>
      <c r="NZF57" s="38"/>
      <c r="NZG57" s="38"/>
      <c r="NZH57" s="38"/>
      <c r="NZI57" s="38"/>
      <c r="NZJ57" s="38"/>
      <c r="NZK57" s="38"/>
      <c r="NZL57" s="38"/>
      <c r="NZM57" s="38"/>
      <c r="NZN57" s="38"/>
      <c r="NZO57" s="38"/>
      <c r="NZP57" s="38"/>
      <c r="NZQ57" s="38"/>
      <c r="NZR57" s="38"/>
      <c r="NZS57" s="38"/>
      <c r="NZT57" s="38"/>
      <c r="NZU57" s="38"/>
      <c r="NZV57" s="38"/>
      <c r="NZW57" s="38"/>
      <c r="NZX57" s="38"/>
      <c r="NZY57" s="38"/>
      <c r="NZZ57" s="38"/>
      <c r="OAA57" s="38"/>
      <c r="OAB57" s="38"/>
      <c r="OAC57" s="38"/>
      <c r="OAD57" s="38"/>
      <c r="OAE57" s="38"/>
      <c r="OAF57" s="38"/>
      <c r="OAG57" s="38"/>
      <c r="OAH57" s="38"/>
      <c r="OAI57" s="38"/>
      <c r="OAJ57" s="38"/>
      <c r="OAK57" s="38"/>
      <c r="OAL57" s="38"/>
      <c r="OAM57" s="38"/>
      <c r="OAN57" s="38"/>
      <c r="OAO57" s="38"/>
      <c r="OAP57" s="38"/>
      <c r="OAQ57" s="38"/>
      <c r="OAR57" s="38"/>
      <c r="OAS57" s="38"/>
      <c r="OAT57" s="38"/>
      <c r="OAU57" s="38"/>
      <c r="OAV57" s="38"/>
      <c r="OAW57" s="38"/>
      <c r="OAX57" s="38"/>
      <c r="OAY57" s="38"/>
      <c r="OAZ57" s="38"/>
      <c r="OBA57" s="38"/>
      <c r="OBB57" s="38"/>
      <c r="OBC57" s="38"/>
      <c r="OBD57" s="38"/>
      <c r="OBE57" s="38"/>
      <c r="OBF57" s="38"/>
      <c r="OBG57" s="38"/>
      <c r="OBH57" s="38"/>
      <c r="OBI57" s="38"/>
      <c r="OBJ57" s="38"/>
      <c r="OBK57" s="38"/>
      <c r="OBL57" s="38"/>
      <c r="OBM57" s="38"/>
      <c r="OBN57" s="38"/>
      <c r="OBO57" s="38"/>
      <c r="OBP57" s="38"/>
      <c r="OBQ57" s="38"/>
      <c r="OBR57" s="38"/>
      <c r="OBS57" s="38"/>
      <c r="OBT57" s="38"/>
      <c r="OBU57" s="38"/>
      <c r="OBV57" s="38"/>
      <c r="OBW57" s="38"/>
      <c r="OBX57" s="38"/>
      <c r="OBY57" s="38"/>
      <c r="OBZ57" s="38"/>
      <c r="OCA57" s="38"/>
      <c r="OCB57" s="38"/>
      <c r="OCC57" s="38"/>
      <c r="OCD57" s="38"/>
      <c r="OCE57" s="38"/>
      <c r="OCF57" s="38"/>
      <c r="OCG57" s="38"/>
      <c r="OCH57" s="38"/>
      <c r="OCI57" s="38"/>
      <c r="OCJ57" s="38"/>
      <c r="OCK57" s="38"/>
      <c r="OCL57" s="38"/>
      <c r="OCM57" s="38"/>
      <c r="OCN57" s="38"/>
      <c r="OCO57" s="38"/>
      <c r="OCP57" s="38"/>
      <c r="OCQ57" s="38"/>
      <c r="OCR57" s="38"/>
      <c r="OCS57" s="38"/>
      <c r="OCT57" s="38"/>
      <c r="OCU57" s="38"/>
      <c r="OCV57" s="38"/>
      <c r="OCW57" s="38"/>
      <c r="OCX57" s="38"/>
      <c r="OCY57" s="38"/>
      <c r="OCZ57" s="38"/>
      <c r="ODA57" s="38"/>
      <c r="ODB57" s="38"/>
      <c r="ODC57" s="38"/>
      <c r="ODD57" s="38"/>
      <c r="ODE57" s="38"/>
      <c r="ODF57" s="38"/>
      <c r="ODG57" s="38"/>
      <c r="ODH57" s="38"/>
      <c r="ODI57" s="38"/>
      <c r="ODJ57" s="38"/>
      <c r="ODK57" s="38"/>
      <c r="ODL57" s="38"/>
      <c r="ODM57" s="38"/>
      <c r="ODN57" s="38"/>
      <c r="ODO57" s="38"/>
      <c r="ODP57" s="38"/>
      <c r="ODQ57" s="38"/>
      <c r="ODR57" s="38"/>
      <c r="ODS57" s="38"/>
      <c r="ODT57" s="38"/>
      <c r="ODU57" s="38"/>
      <c r="ODV57" s="38"/>
      <c r="ODW57" s="38"/>
      <c r="ODX57" s="38"/>
      <c r="ODY57" s="38"/>
      <c r="ODZ57" s="38"/>
      <c r="OEA57" s="38"/>
      <c r="OEB57" s="38"/>
      <c r="OEC57" s="38"/>
      <c r="OED57" s="38"/>
      <c r="OEE57" s="38"/>
      <c r="OEF57" s="38"/>
      <c r="OEG57" s="38"/>
      <c r="OEH57" s="38"/>
      <c r="OEI57" s="38"/>
      <c r="OEJ57" s="38"/>
      <c r="OEK57" s="38"/>
      <c r="OEL57" s="38"/>
      <c r="OEM57" s="38"/>
      <c r="OEN57" s="38"/>
      <c r="OEO57" s="38"/>
      <c r="OEP57" s="38"/>
      <c r="OEQ57" s="38"/>
      <c r="OER57" s="38"/>
      <c r="OES57" s="38"/>
      <c r="OET57" s="38"/>
      <c r="OEU57" s="38"/>
      <c r="OEV57" s="38"/>
      <c r="OEW57" s="38"/>
      <c r="OEX57" s="38"/>
      <c r="OEY57" s="38"/>
      <c r="OEZ57" s="38"/>
      <c r="OFA57" s="38"/>
      <c r="OFB57" s="38"/>
      <c r="OFC57" s="38"/>
      <c r="OFD57" s="38"/>
      <c r="OFE57" s="38"/>
      <c r="OFF57" s="38"/>
      <c r="OFG57" s="38"/>
      <c r="OFH57" s="38"/>
      <c r="OFI57" s="38"/>
      <c r="OFJ57" s="38"/>
      <c r="OFK57" s="38"/>
      <c r="OFL57" s="38"/>
      <c r="OFM57" s="38"/>
      <c r="OFN57" s="38"/>
      <c r="OFO57" s="38"/>
      <c r="OFP57" s="38"/>
      <c r="OFQ57" s="38"/>
      <c r="OFR57" s="38"/>
      <c r="OFS57" s="38"/>
      <c r="OFT57" s="38"/>
      <c r="OFU57" s="38"/>
      <c r="OFV57" s="38"/>
      <c r="OFW57" s="38"/>
      <c r="OFX57" s="38"/>
      <c r="OFY57" s="38"/>
      <c r="OFZ57" s="38"/>
      <c r="OGA57" s="38"/>
      <c r="OGB57" s="38"/>
      <c r="OGC57" s="38"/>
      <c r="OGD57" s="38"/>
      <c r="OGE57" s="38"/>
      <c r="OGF57" s="38"/>
      <c r="OGG57" s="38"/>
      <c r="OGH57" s="38"/>
      <c r="OGI57" s="38"/>
      <c r="OGJ57" s="38"/>
      <c r="OGK57" s="38"/>
      <c r="OGL57" s="38"/>
      <c r="OGM57" s="38"/>
      <c r="OGN57" s="38"/>
      <c r="OGO57" s="38"/>
      <c r="OGP57" s="38"/>
      <c r="OGQ57" s="38"/>
      <c r="OGR57" s="38"/>
      <c r="OGS57" s="38"/>
      <c r="OGT57" s="38"/>
      <c r="OGU57" s="38"/>
      <c r="OGV57" s="38"/>
      <c r="OGW57" s="38"/>
      <c r="OGX57" s="38"/>
      <c r="OGY57" s="38"/>
      <c r="OGZ57" s="38"/>
      <c r="OHA57" s="38"/>
      <c r="OHB57" s="38"/>
      <c r="OHC57" s="38"/>
      <c r="OHD57" s="38"/>
      <c r="OHE57" s="38"/>
      <c r="OHF57" s="38"/>
      <c r="OHG57" s="38"/>
      <c r="OHH57" s="38"/>
      <c r="OHI57" s="38"/>
      <c r="OHJ57" s="38"/>
      <c r="OHK57" s="38"/>
      <c r="OHL57" s="38"/>
      <c r="OHM57" s="38"/>
      <c r="OHN57" s="38"/>
      <c r="OHO57" s="38"/>
      <c r="OHP57" s="38"/>
      <c r="OHQ57" s="38"/>
      <c r="OHR57" s="38"/>
      <c r="OHS57" s="38"/>
      <c r="OHT57" s="38"/>
      <c r="OHU57" s="38"/>
      <c r="OHV57" s="38"/>
      <c r="OHW57" s="38"/>
      <c r="OHX57" s="38"/>
      <c r="OHY57" s="38"/>
      <c r="OHZ57" s="38"/>
      <c r="OIA57" s="38"/>
      <c r="OIB57" s="38"/>
      <c r="OIC57" s="38"/>
      <c r="OID57" s="38"/>
      <c r="OIE57" s="38"/>
      <c r="OIF57" s="38"/>
      <c r="OIG57" s="38"/>
      <c r="OIH57" s="38"/>
      <c r="OII57" s="38"/>
      <c r="OIJ57" s="38"/>
      <c r="OIK57" s="38"/>
      <c r="OIL57" s="38"/>
      <c r="OIM57" s="38"/>
      <c r="OIN57" s="38"/>
      <c r="OIO57" s="38"/>
      <c r="OIP57" s="38"/>
      <c r="OIQ57" s="38"/>
      <c r="OIR57" s="38"/>
      <c r="OIS57" s="38"/>
      <c r="OIT57" s="38"/>
      <c r="OIU57" s="38"/>
      <c r="OIV57" s="38"/>
      <c r="OIW57" s="38"/>
      <c r="OIX57" s="38"/>
      <c r="OIY57" s="38"/>
      <c r="OIZ57" s="38"/>
      <c r="OJA57" s="38"/>
      <c r="OJB57" s="38"/>
      <c r="OJC57" s="38"/>
      <c r="OJD57" s="38"/>
      <c r="OJE57" s="38"/>
      <c r="OJF57" s="38"/>
      <c r="OJG57" s="38"/>
      <c r="OJH57" s="38"/>
      <c r="OJI57" s="38"/>
      <c r="OJJ57" s="38"/>
      <c r="OJK57" s="38"/>
      <c r="OJL57" s="38"/>
      <c r="OJM57" s="38"/>
      <c r="OJN57" s="38"/>
      <c r="OJO57" s="38"/>
      <c r="OJP57" s="38"/>
      <c r="OJQ57" s="38"/>
      <c r="OJR57" s="38"/>
      <c r="OJS57" s="38"/>
      <c r="OJT57" s="38"/>
      <c r="OJU57" s="38"/>
      <c r="OJV57" s="38"/>
      <c r="OJW57" s="38"/>
      <c r="OJX57" s="38"/>
      <c r="OJY57" s="38"/>
      <c r="OJZ57" s="38"/>
      <c r="OKA57" s="38"/>
      <c r="OKB57" s="38"/>
      <c r="OKC57" s="38"/>
      <c r="OKD57" s="38"/>
      <c r="OKE57" s="38"/>
      <c r="OKF57" s="38"/>
      <c r="OKG57" s="38"/>
      <c r="OKH57" s="38"/>
      <c r="OKI57" s="38"/>
      <c r="OKJ57" s="38"/>
      <c r="OKK57" s="38"/>
      <c r="OKL57" s="38"/>
      <c r="OKM57" s="38"/>
      <c r="OKN57" s="38"/>
      <c r="OKO57" s="38"/>
      <c r="OKP57" s="38"/>
      <c r="OKQ57" s="38"/>
      <c r="OKR57" s="38"/>
      <c r="OKS57" s="38"/>
      <c r="OKT57" s="38"/>
      <c r="OKU57" s="38"/>
      <c r="OKV57" s="38"/>
      <c r="OKW57" s="38"/>
      <c r="OKX57" s="38"/>
      <c r="OKY57" s="38"/>
      <c r="OKZ57" s="38"/>
      <c r="OLA57" s="38"/>
      <c r="OLB57" s="38"/>
      <c r="OLC57" s="38"/>
      <c r="OLD57" s="38"/>
      <c r="OLE57" s="38"/>
      <c r="OLF57" s="38"/>
      <c r="OLG57" s="38"/>
      <c r="OLH57" s="38"/>
      <c r="OLI57" s="38"/>
      <c r="OLJ57" s="38"/>
      <c r="OLK57" s="38"/>
      <c r="OLL57" s="38"/>
      <c r="OLM57" s="38"/>
      <c r="OLN57" s="38"/>
      <c r="OLO57" s="38"/>
      <c r="OLP57" s="38"/>
      <c r="OLQ57" s="38"/>
      <c r="OLR57" s="38"/>
      <c r="OLS57" s="38"/>
      <c r="OLT57" s="38"/>
      <c r="OLU57" s="38"/>
      <c r="OLV57" s="38"/>
      <c r="OLW57" s="38"/>
      <c r="OLX57" s="38"/>
      <c r="OLY57" s="38"/>
      <c r="OLZ57" s="38"/>
      <c r="OMA57" s="38"/>
      <c r="OMB57" s="38"/>
      <c r="OMC57" s="38"/>
      <c r="OMD57" s="38"/>
      <c r="OME57" s="38"/>
      <c r="OMF57" s="38"/>
      <c r="OMG57" s="38"/>
      <c r="OMH57" s="38"/>
      <c r="OMI57" s="38"/>
      <c r="OMJ57" s="38"/>
      <c r="OMK57" s="38"/>
      <c r="OML57" s="38"/>
      <c r="OMM57" s="38"/>
      <c r="OMN57" s="38"/>
      <c r="OMO57" s="38"/>
      <c r="OMP57" s="38"/>
      <c r="OMQ57" s="38"/>
      <c r="OMR57" s="38"/>
      <c r="OMS57" s="38"/>
      <c r="OMT57" s="38"/>
      <c r="OMU57" s="38"/>
      <c r="OMV57" s="38"/>
      <c r="OMW57" s="38"/>
      <c r="OMX57" s="38"/>
      <c r="OMY57" s="38"/>
      <c r="OMZ57" s="38"/>
      <c r="ONA57" s="38"/>
      <c r="ONB57" s="38"/>
      <c r="ONC57" s="38"/>
      <c r="OND57" s="38"/>
      <c r="ONE57" s="38"/>
      <c r="ONF57" s="38"/>
      <c r="ONG57" s="38"/>
      <c r="ONH57" s="38"/>
      <c r="ONI57" s="38"/>
      <c r="ONJ57" s="38"/>
      <c r="ONK57" s="38"/>
      <c r="ONL57" s="38"/>
      <c r="ONM57" s="38"/>
      <c r="ONN57" s="38"/>
      <c r="ONO57" s="38"/>
      <c r="ONP57" s="38"/>
      <c r="ONQ57" s="38"/>
      <c r="ONR57" s="38"/>
      <c r="ONS57" s="38"/>
      <c r="ONT57" s="38"/>
      <c r="ONU57" s="38"/>
      <c r="ONV57" s="38"/>
      <c r="ONW57" s="38"/>
      <c r="ONX57" s="38"/>
      <c r="ONY57" s="38"/>
      <c r="ONZ57" s="38"/>
      <c r="OOA57" s="38"/>
      <c r="OOB57" s="38"/>
      <c r="OOC57" s="38"/>
      <c r="OOD57" s="38"/>
      <c r="OOE57" s="38"/>
      <c r="OOF57" s="38"/>
      <c r="OOG57" s="38"/>
      <c r="OOH57" s="38"/>
      <c r="OOI57" s="38"/>
      <c r="OOJ57" s="38"/>
      <c r="OOK57" s="38"/>
      <c r="OOL57" s="38"/>
      <c r="OOM57" s="38"/>
      <c r="OON57" s="38"/>
      <c r="OOO57" s="38"/>
      <c r="OOP57" s="38"/>
      <c r="OOQ57" s="38"/>
      <c r="OOR57" s="38"/>
      <c r="OOS57" s="38"/>
      <c r="OOT57" s="38"/>
      <c r="OOU57" s="38"/>
      <c r="OOV57" s="38"/>
      <c r="OOW57" s="38"/>
      <c r="OOX57" s="38"/>
      <c r="OOY57" s="38"/>
      <c r="OOZ57" s="38"/>
      <c r="OPA57" s="38"/>
      <c r="OPB57" s="38"/>
      <c r="OPC57" s="38"/>
      <c r="OPD57" s="38"/>
      <c r="OPE57" s="38"/>
      <c r="OPF57" s="38"/>
      <c r="OPG57" s="38"/>
      <c r="OPH57" s="38"/>
      <c r="OPI57" s="38"/>
      <c r="OPJ57" s="38"/>
      <c r="OPK57" s="38"/>
      <c r="OPL57" s="38"/>
      <c r="OPM57" s="38"/>
      <c r="OPN57" s="38"/>
      <c r="OPO57" s="38"/>
      <c r="OPP57" s="38"/>
      <c r="OPQ57" s="38"/>
      <c r="OPR57" s="38"/>
      <c r="OPS57" s="38"/>
      <c r="OPT57" s="38"/>
      <c r="OPU57" s="38"/>
      <c r="OPV57" s="38"/>
      <c r="OPW57" s="38"/>
      <c r="OPX57" s="38"/>
      <c r="OPY57" s="38"/>
      <c r="OPZ57" s="38"/>
      <c r="OQA57" s="38"/>
      <c r="OQB57" s="38"/>
      <c r="OQC57" s="38"/>
      <c r="OQD57" s="38"/>
      <c r="OQE57" s="38"/>
      <c r="OQF57" s="38"/>
      <c r="OQG57" s="38"/>
      <c r="OQH57" s="38"/>
      <c r="OQI57" s="38"/>
      <c r="OQJ57" s="38"/>
      <c r="OQK57" s="38"/>
      <c r="OQL57" s="38"/>
      <c r="OQM57" s="38"/>
      <c r="OQN57" s="38"/>
      <c r="OQO57" s="38"/>
      <c r="OQP57" s="38"/>
      <c r="OQQ57" s="38"/>
      <c r="OQR57" s="38"/>
      <c r="OQS57" s="38"/>
      <c r="OQT57" s="38"/>
      <c r="OQU57" s="38"/>
      <c r="OQV57" s="38"/>
      <c r="OQW57" s="38"/>
      <c r="OQX57" s="38"/>
      <c r="OQY57" s="38"/>
      <c r="OQZ57" s="38"/>
      <c r="ORA57" s="38"/>
      <c r="ORB57" s="38"/>
      <c r="ORC57" s="38"/>
      <c r="ORD57" s="38"/>
      <c r="ORE57" s="38"/>
      <c r="ORF57" s="38"/>
      <c r="ORG57" s="38"/>
      <c r="ORH57" s="38"/>
      <c r="ORI57" s="38"/>
      <c r="ORJ57" s="38"/>
      <c r="ORK57" s="38"/>
      <c r="ORL57" s="38"/>
      <c r="ORM57" s="38"/>
      <c r="ORN57" s="38"/>
      <c r="ORO57" s="38"/>
      <c r="ORP57" s="38"/>
      <c r="ORQ57" s="38"/>
      <c r="ORR57" s="38"/>
      <c r="ORS57" s="38"/>
      <c r="ORT57" s="38"/>
      <c r="ORU57" s="38"/>
      <c r="ORV57" s="38"/>
      <c r="ORW57" s="38"/>
      <c r="ORX57" s="38"/>
      <c r="ORY57" s="38"/>
      <c r="ORZ57" s="38"/>
      <c r="OSA57" s="38"/>
      <c r="OSB57" s="38"/>
      <c r="OSC57" s="38"/>
      <c r="OSD57" s="38"/>
      <c r="OSE57" s="38"/>
      <c r="OSF57" s="38"/>
      <c r="OSG57" s="38"/>
      <c r="OSH57" s="38"/>
      <c r="OSI57" s="38"/>
      <c r="OSJ57" s="38"/>
      <c r="OSK57" s="38"/>
      <c r="OSL57" s="38"/>
      <c r="OSM57" s="38"/>
      <c r="OSN57" s="38"/>
      <c r="OSO57" s="38"/>
      <c r="OSP57" s="38"/>
      <c r="OSQ57" s="38"/>
      <c r="OSR57" s="38"/>
      <c r="OSS57" s="38"/>
      <c r="OST57" s="38"/>
      <c r="OSU57" s="38"/>
      <c r="OSV57" s="38"/>
      <c r="OSW57" s="38"/>
      <c r="OSX57" s="38"/>
      <c r="OSY57" s="38"/>
      <c r="OSZ57" s="38"/>
      <c r="OTA57" s="38"/>
      <c r="OTB57" s="38"/>
      <c r="OTC57" s="38"/>
      <c r="OTD57" s="38"/>
      <c r="OTE57" s="38"/>
      <c r="OTF57" s="38"/>
      <c r="OTG57" s="38"/>
      <c r="OTH57" s="38"/>
      <c r="OTI57" s="38"/>
      <c r="OTJ57" s="38"/>
      <c r="OTK57" s="38"/>
      <c r="OTL57" s="38"/>
      <c r="OTM57" s="38"/>
      <c r="OTN57" s="38"/>
      <c r="OTO57" s="38"/>
      <c r="OTP57" s="38"/>
      <c r="OTQ57" s="38"/>
      <c r="OTR57" s="38"/>
      <c r="OTS57" s="38"/>
      <c r="OTT57" s="38"/>
      <c r="OTU57" s="38"/>
      <c r="OTV57" s="38"/>
      <c r="OTW57" s="38"/>
      <c r="OTX57" s="38"/>
      <c r="OTY57" s="38"/>
      <c r="OTZ57" s="38"/>
      <c r="OUA57" s="38"/>
      <c r="OUB57" s="38"/>
      <c r="OUC57" s="38"/>
      <c r="OUD57" s="38"/>
      <c r="OUE57" s="38"/>
      <c r="OUF57" s="38"/>
      <c r="OUG57" s="38"/>
      <c r="OUH57" s="38"/>
      <c r="OUI57" s="38"/>
      <c r="OUJ57" s="38"/>
      <c r="OUK57" s="38"/>
      <c r="OUL57" s="38"/>
      <c r="OUM57" s="38"/>
      <c r="OUN57" s="38"/>
      <c r="OUO57" s="38"/>
      <c r="OUP57" s="38"/>
      <c r="OUQ57" s="38"/>
      <c r="OUR57" s="38"/>
      <c r="OUS57" s="38"/>
      <c r="OUT57" s="38"/>
      <c r="OUU57" s="38"/>
      <c r="OUV57" s="38"/>
      <c r="OUW57" s="38"/>
      <c r="OUX57" s="38"/>
      <c r="OUY57" s="38"/>
      <c r="OUZ57" s="38"/>
      <c r="OVA57" s="38"/>
      <c r="OVB57" s="38"/>
      <c r="OVC57" s="38"/>
      <c r="OVD57" s="38"/>
      <c r="OVE57" s="38"/>
      <c r="OVF57" s="38"/>
      <c r="OVG57" s="38"/>
      <c r="OVH57" s="38"/>
      <c r="OVI57" s="38"/>
      <c r="OVJ57" s="38"/>
      <c r="OVK57" s="38"/>
      <c r="OVL57" s="38"/>
      <c r="OVM57" s="38"/>
      <c r="OVN57" s="38"/>
      <c r="OVO57" s="38"/>
      <c r="OVP57" s="38"/>
      <c r="OVQ57" s="38"/>
      <c r="OVR57" s="38"/>
      <c r="OVS57" s="38"/>
      <c r="OVT57" s="38"/>
      <c r="OVU57" s="38"/>
      <c r="OVV57" s="38"/>
      <c r="OVW57" s="38"/>
      <c r="OVX57" s="38"/>
      <c r="OVY57" s="38"/>
      <c r="OVZ57" s="38"/>
      <c r="OWA57" s="38"/>
      <c r="OWB57" s="38"/>
      <c r="OWC57" s="38"/>
      <c r="OWD57" s="38"/>
      <c r="OWE57" s="38"/>
      <c r="OWF57" s="38"/>
      <c r="OWG57" s="38"/>
      <c r="OWH57" s="38"/>
      <c r="OWI57" s="38"/>
      <c r="OWJ57" s="38"/>
      <c r="OWK57" s="38"/>
      <c r="OWL57" s="38"/>
      <c r="OWM57" s="38"/>
      <c r="OWN57" s="38"/>
      <c r="OWO57" s="38"/>
      <c r="OWP57" s="38"/>
      <c r="OWQ57" s="38"/>
      <c r="OWR57" s="38"/>
      <c r="OWS57" s="38"/>
      <c r="OWT57" s="38"/>
      <c r="OWU57" s="38"/>
      <c r="OWV57" s="38"/>
      <c r="OWW57" s="38"/>
      <c r="OWX57" s="38"/>
      <c r="OWY57" s="38"/>
      <c r="OWZ57" s="38"/>
      <c r="OXA57" s="38"/>
      <c r="OXB57" s="38"/>
      <c r="OXC57" s="38"/>
      <c r="OXD57" s="38"/>
      <c r="OXE57" s="38"/>
      <c r="OXF57" s="38"/>
      <c r="OXG57" s="38"/>
      <c r="OXH57" s="38"/>
      <c r="OXI57" s="38"/>
      <c r="OXJ57" s="38"/>
      <c r="OXK57" s="38"/>
      <c r="OXL57" s="38"/>
      <c r="OXM57" s="38"/>
      <c r="OXN57" s="38"/>
      <c r="OXO57" s="38"/>
      <c r="OXP57" s="38"/>
      <c r="OXQ57" s="38"/>
      <c r="OXR57" s="38"/>
      <c r="OXS57" s="38"/>
      <c r="OXT57" s="38"/>
      <c r="OXU57" s="38"/>
      <c r="OXV57" s="38"/>
      <c r="OXW57" s="38"/>
      <c r="OXX57" s="38"/>
      <c r="OXY57" s="38"/>
      <c r="OXZ57" s="38"/>
      <c r="OYA57" s="38"/>
      <c r="OYB57" s="38"/>
      <c r="OYC57" s="38"/>
      <c r="OYD57" s="38"/>
      <c r="OYE57" s="38"/>
      <c r="OYF57" s="38"/>
      <c r="OYG57" s="38"/>
      <c r="OYH57" s="38"/>
      <c r="OYI57" s="38"/>
      <c r="OYJ57" s="38"/>
      <c r="OYK57" s="38"/>
      <c r="OYL57" s="38"/>
      <c r="OYM57" s="38"/>
      <c r="OYN57" s="38"/>
      <c r="OYO57" s="38"/>
      <c r="OYP57" s="38"/>
      <c r="OYQ57" s="38"/>
      <c r="OYR57" s="38"/>
      <c r="OYS57" s="38"/>
      <c r="OYT57" s="38"/>
      <c r="OYU57" s="38"/>
      <c r="OYV57" s="38"/>
      <c r="OYW57" s="38"/>
      <c r="OYX57" s="38"/>
      <c r="OYY57" s="38"/>
      <c r="OYZ57" s="38"/>
      <c r="OZA57" s="38"/>
      <c r="OZB57" s="38"/>
      <c r="OZC57" s="38"/>
      <c r="OZD57" s="38"/>
      <c r="OZE57" s="38"/>
      <c r="OZF57" s="38"/>
      <c r="OZG57" s="38"/>
      <c r="OZH57" s="38"/>
      <c r="OZI57" s="38"/>
      <c r="OZJ57" s="38"/>
      <c r="OZK57" s="38"/>
      <c r="OZL57" s="38"/>
      <c r="OZM57" s="38"/>
      <c r="OZN57" s="38"/>
      <c r="OZO57" s="38"/>
      <c r="OZP57" s="38"/>
      <c r="OZQ57" s="38"/>
      <c r="OZR57" s="38"/>
      <c r="OZS57" s="38"/>
      <c r="OZT57" s="38"/>
      <c r="OZU57" s="38"/>
      <c r="OZV57" s="38"/>
      <c r="OZW57" s="38"/>
      <c r="OZX57" s="38"/>
      <c r="OZY57" s="38"/>
      <c r="OZZ57" s="38"/>
      <c r="PAA57" s="38"/>
      <c r="PAB57" s="38"/>
      <c r="PAC57" s="38"/>
      <c r="PAD57" s="38"/>
      <c r="PAE57" s="38"/>
      <c r="PAF57" s="38"/>
      <c r="PAG57" s="38"/>
      <c r="PAH57" s="38"/>
      <c r="PAI57" s="38"/>
      <c r="PAJ57" s="38"/>
      <c r="PAK57" s="38"/>
      <c r="PAL57" s="38"/>
      <c r="PAM57" s="38"/>
      <c r="PAN57" s="38"/>
      <c r="PAO57" s="38"/>
      <c r="PAP57" s="38"/>
      <c r="PAQ57" s="38"/>
      <c r="PAR57" s="38"/>
      <c r="PAS57" s="38"/>
      <c r="PAT57" s="38"/>
      <c r="PAU57" s="38"/>
      <c r="PAV57" s="38"/>
      <c r="PAW57" s="38"/>
      <c r="PAX57" s="38"/>
      <c r="PAY57" s="38"/>
      <c r="PAZ57" s="38"/>
      <c r="PBA57" s="38"/>
      <c r="PBB57" s="38"/>
      <c r="PBC57" s="38"/>
      <c r="PBD57" s="38"/>
      <c r="PBE57" s="38"/>
      <c r="PBF57" s="38"/>
      <c r="PBG57" s="38"/>
      <c r="PBH57" s="38"/>
      <c r="PBI57" s="38"/>
      <c r="PBJ57" s="38"/>
      <c r="PBK57" s="38"/>
      <c r="PBL57" s="38"/>
      <c r="PBM57" s="38"/>
      <c r="PBN57" s="38"/>
      <c r="PBO57" s="38"/>
      <c r="PBP57" s="38"/>
      <c r="PBQ57" s="38"/>
      <c r="PBR57" s="38"/>
      <c r="PBS57" s="38"/>
      <c r="PBT57" s="38"/>
      <c r="PBU57" s="38"/>
      <c r="PBV57" s="38"/>
      <c r="PBW57" s="38"/>
      <c r="PBX57" s="38"/>
      <c r="PBY57" s="38"/>
      <c r="PBZ57" s="38"/>
      <c r="PCA57" s="38"/>
      <c r="PCB57" s="38"/>
      <c r="PCC57" s="38"/>
      <c r="PCD57" s="38"/>
      <c r="PCE57" s="38"/>
      <c r="PCF57" s="38"/>
      <c r="PCG57" s="38"/>
      <c r="PCH57" s="38"/>
      <c r="PCI57" s="38"/>
      <c r="PCJ57" s="38"/>
      <c r="PCK57" s="38"/>
      <c r="PCL57" s="38"/>
      <c r="PCM57" s="38"/>
      <c r="PCN57" s="38"/>
      <c r="PCO57" s="38"/>
      <c r="PCP57" s="38"/>
      <c r="PCQ57" s="38"/>
      <c r="PCR57" s="38"/>
      <c r="PCS57" s="38"/>
      <c r="PCT57" s="38"/>
      <c r="PCU57" s="38"/>
      <c r="PCV57" s="38"/>
      <c r="PCW57" s="38"/>
      <c r="PCX57" s="38"/>
      <c r="PCY57" s="38"/>
      <c r="PCZ57" s="38"/>
      <c r="PDA57" s="38"/>
      <c r="PDB57" s="38"/>
      <c r="PDC57" s="38"/>
      <c r="PDD57" s="38"/>
      <c r="PDE57" s="38"/>
      <c r="PDF57" s="38"/>
      <c r="PDG57" s="38"/>
      <c r="PDH57" s="38"/>
      <c r="PDI57" s="38"/>
      <c r="PDJ57" s="38"/>
      <c r="PDK57" s="38"/>
      <c r="PDL57" s="38"/>
      <c r="PDM57" s="38"/>
      <c r="PDN57" s="38"/>
      <c r="PDO57" s="38"/>
      <c r="PDP57" s="38"/>
      <c r="PDQ57" s="38"/>
      <c r="PDR57" s="38"/>
      <c r="PDS57" s="38"/>
      <c r="PDT57" s="38"/>
      <c r="PDU57" s="38"/>
      <c r="PDV57" s="38"/>
      <c r="PDW57" s="38"/>
      <c r="PDX57" s="38"/>
      <c r="PDY57" s="38"/>
      <c r="PDZ57" s="38"/>
      <c r="PEA57" s="38"/>
      <c r="PEB57" s="38"/>
      <c r="PEC57" s="38"/>
      <c r="PED57" s="38"/>
      <c r="PEE57" s="38"/>
      <c r="PEF57" s="38"/>
      <c r="PEG57" s="38"/>
      <c r="PEH57" s="38"/>
      <c r="PEI57" s="38"/>
      <c r="PEJ57" s="38"/>
      <c r="PEK57" s="38"/>
      <c r="PEL57" s="38"/>
      <c r="PEM57" s="38"/>
      <c r="PEN57" s="38"/>
      <c r="PEO57" s="38"/>
      <c r="PEP57" s="38"/>
      <c r="PEQ57" s="38"/>
      <c r="PER57" s="38"/>
      <c r="PES57" s="38"/>
      <c r="PET57" s="38"/>
      <c r="PEU57" s="38"/>
      <c r="PEV57" s="38"/>
      <c r="PEW57" s="38"/>
      <c r="PEX57" s="38"/>
      <c r="PEY57" s="38"/>
      <c r="PEZ57" s="38"/>
      <c r="PFA57" s="38"/>
      <c r="PFB57" s="38"/>
      <c r="PFC57" s="38"/>
      <c r="PFD57" s="38"/>
      <c r="PFE57" s="38"/>
      <c r="PFF57" s="38"/>
      <c r="PFG57" s="38"/>
      <c r="PFH57" s="38"/>
      <c r="PFI57" s="38"/>
      <c r="PFJ57" s="38"/>
      <c r="PFK57" s="38"/>
      <c r="PFL57" s="38"/>
      <c r="PFM57" s="38"/>
      <c r="PFN57" s="38"/>
      <c r="PFO57" s="38"/>
      <c r="PFP57" s="38"/>
      <c r="PFQ57" s="38"/>
      <c r="PFR57" s="38"/>
      <c r="PFS57" s="38"/>
      <c r="PFT57" s="38"/>
      <c r="PFU57" s="38"/>
      <c r="PFV57" s="38"/>
      <c r="PFW57" s="38"/>
      <c r="PFX57" s="38"/>
      <c r="PFY57" s="38"/>
      <c r="PFZ57" s="38"/>
      <c r="PGA57" s="38"/>
      <c r="PGB57" s="38"/>
      <c r="PGC57" s="38"/>
      <c r="PGD57" s="38"/>
      <c r="PGE57" s="38"/>
      <c r="PGF57" s="38"/>
      <c r="PGG57" s="38"/>
      <c r="PGH57" s="38"/>
      <c r="PGI57" s="38"/>
      <c r="PGJ57" s="38"/>
      <c r="PGK57" s="38"/>
      <c r="PGL57" s="38"/>
      <c r="PGM57" s="38"/>
      <c r="PGN57" s="38"/>
      <c r="PGO57" s="38"/>
      <c r="PGP57" s="38"/>
      <c r="PGQ57" s="38"/>
      <c r="PGR57" s="38"/>
      <c r="PGS57" s="38"/>
      <c r="PGT57" s="38"/>
      <c r="PGU57" s="38"/>
      <c r="PGV57" s="38"/>
      <c r="PGW57" s="38"/>
      <c r="PGX57" s="38"/>
      <c r="PGY57" s="38"/>
      <c r="PGZ57" s="38"/>
      <c r="PHA57" s="38"/>
      <c r="PHB57" s="38"/>
      <c r="PHC57" s="38"/>
      <c r="PHD57" s="38"/>
      <c r="PHE57" s="38"/>
      <c r="PHF57" s="38"/>
      <c r="PHG57" s="38"/>
      <c r="PHH57" s="38"/>
      <c r="PHI57" s="38"/>
      <c r="PHJ57" s="38"/>
      <c r="PHK57" s="38"/>
      <c r="PHL57" s="38"/>
      <c r="PHM57" s="38"/>
      <c r="PHN57" s="38"/>
      <c r="PHO57" s="38"/>
      <c r="PHP57" s="38"/>
      <c r="PHQ57" s="38"/>
      <c r="PHR57" s="38"/>
      <c r="PHS57" s="38"/>
      <c r="PHT57" s="38"/>
      <c r="PHU57" s="38"/>
      <c r="PHV57" s="38"/>
      <c r="PHW57" s="38"/>
      <c r="PHX57" s="38"/>
      <c r="PHY57" s="38"/>
      <c r="PHZ57" s="38"/>
      <c r="PIA57" s="38"/>
      <c r="PIB57" s="38"/>
      <c r="PIC57" s="38"/>
      <c r="PID57" s="38"/>
      <c r="PIE57" s="38"/>
      <c r="PIF57" s="38"/>
      <c r="PIG57" s="38"/>
      <c r="PIH57" s="38"/>
      <c r="PII57" s="38"/>
      <c r="PIJ57" s="38"/>
      <c r="PIK57" s="38"/>
      <c r="PIL57" s="38"/>
      <c r="PIM57" s="38"/>
      <c r="PIN57" s="38"/>
      <c r="PIO57" s="38"/>
      <c r="PIP57" s="38"/>
      <c r="PIQ57" s="38"/>
      <c r="PIR57" s="38"/>
      <c r="PIS57" s="38"/>
      <c r="PIT57" s="38"/>
      <c r="PIU57" s="38"/>
      <c r="PIV57" s="38"/>
      <c r="PIW57" s="38"/>
      <c r="PIX57" s="38"/>
      <c r="PIY57" s="38"/>
      <c r="PIZ57" s="38"/>
      <c r="PJA57" s="38"/>
      <c r="PJB57" s="38"/>
      <c r="PJC57" s="38"/>
      <c r="PJD57" s="38"/>
      <c r="PJE57" s="38"/>
      <c r="PJF57" s="38"/>
      <c r="PJG57" s="38"/>
      <c r="PJH57" s="38"/>
      <c r="PJI57" s="38"/>
      <c r="PJJ57" s="38"/>
      <c r="PJK57" s="38"/>
      <c r="PJL57" s="38"/>
      <c r="PJM57" s="38"/>
      <c r="PJN57" s="38"/>
      <c r="PJO57" s="38"/>
      <c r="PJP57" s="38"/>
      <c r="PJQ57" s="38"/>
      <c r="PJR57" s="38"/>
      <c r="PJS57" s="38"/>
      <c r="PJT57" s="38"/>
      <c r="PJU57" s="38"/>
      <c r="PJV57" s="38"/>
      <c r="PJW57" s="38"/>
      <c r="PJX57" s="38"/>
      <c r="PJY57" s="38"/>
      <c r="PJZ57" s="38"/>
      <c r="PKA57" s="38"/>
      <c r="PKB57" s="38"/>
      <c r="PKC57" s="38"/>
      <c r="PKD57" s="38"/>
      <c r="PKE57" s="38"/>
      <c r="PKF57" s="38"/>
      <c r="PKG57" s="38"/>
      <c r="PKH57" s="38"/>
      <c r="PKI57" s="38"/>
      <c r="PKJ57" s="38"/>
      <c r="PKK57" s="38"/>
      <c r="PKL57" s="38"/>
      <c r="PKM57" s="38"/>
      <c r="PKN57" s="38"/>
      <c r="PKO57" s="38"/>
      <c r="PKP57" s="38"/>
      <c r="PKQ57" s="38"/>
      <c r="PKR57" s="38"/>
      <c r="PKS57" s="38"/>
      <c r="PKT57" s="38"/>
      <c r="PKU57" s="38"/>
      <c r="PKV57" s="38"/>
      <c r="PKW57" s="38"/>
      <c r="PKX57" s="38"/>
      <c r="PKY57" s="38"/>
      <c r="PKZ57" s="38"/>
      <c r="PLA57" s="38"/>
      <c r="PLB57" s="38"/>
      <c r="PLC57" s="38"/>
      <c r="PLD57" s="38"/>
      <c r="PLE57" s="38"/>
      <c r="PLF57" s="38"/>
      <c r="PLG57" s="38"/>
      <c r="PLH57" s="38"/>
      <c r="PLI57" s="38"/>
      <c r="PLJ57" s="38"/>
      <c r="PLK57" s="38"/>
      <c r="PLL57" s="38"/>
      <c r="PLM57" s="38"/>
      <c r="PLN57" s="38"/>
      <c r="PLO57" s="38"/>
      <c r="PLP57" s="38"/>
      <c r="PLQ57" s="38"/>
      <c r="PLR57" s="38"/>
      <c r="PLS57" s="38"/>
      <c r="PLT57" s="38"/>
      <c r="PLU57" s="38"/>
      <c r="PLV57" s="38"/>
      <c r="PLW57" s="38"/>
      <c r="PLX57" s="38"/>
      <c r="PLY57" s="38"/>
      <c r="PLZ57" s="38"/>
      <c r="PMA57" s="38"/>
      <c r="PMB57" s="38"/>
      <c r="PMC57" s="38"/>
      <c r="PMD57" s="38"/>
      <c r="PME57" s="38"/>
      <c r="PMF57" s="38"/>
      <c r="PMG57" s="38"/>
      <c r="PMH57" s="38"/>
      <c r="PMI57" s="38"/>
      <c r="PMJ57" s="38"/>
      <c r="PMK57" s="38"/>
      <c r="PML57" s="38"/>
      <c r="PMM57" s="38"/>
      <c r="PMN57" s="38"/>
      <c r="PMO57" s="38"/>
      <c r="PMP57" s="38"/>
      <c r="PMQ57" s="38"/>
      <c r="PMR57" s="38"/>
      <c r="PMS57" s="38"/>
      <c r="PMT57" s="38"/>
      <c r="PMU57" s="38"/>
      <c r="PMV57" s="38"/>
      <c r="PMW57" s="38"/>
      <c r="PMX57" s="38"/>
      <c r="PMY57" s="38"/>
      <c r="PMZ57" s="38"/>
      <c r="PNA57" s="38"/>
      <c r="PNB57" s="38"/>
      <c r="PNC57" s="38"/>
      <c r="PND57" s="38"/>
      <c r="PNE57" s="38"/>
      <c r="PNF57" s="38"/>
      <c r="PNG57" s="38"/>
      <c r="PNH57" s="38"/>
      <c r="PNI57" s="38"/>
      <c r="PNJ57" s="38"/>
      <c r="PNK57" s="38"/>
      <c r="PNL57" s="38"/>
      <c r="PNM57" s="38"/>
      <c r="PNN57" s="38"/>
      <c r="PNO57" s="38"/>
      <c r="PNP57" s="38"/>
      <c r="PNQ57" s="38"/>
      <c r="PNR57" s="38"/>
      <c r="PNS57" s="38"/>
      <c r="PNT57" s="38"/>
      <c r="PNU57" s="38"/>
      <c r="PNV57" s="38"/>
      <c r="PNW57" s="38"/>
      <c r="PNX57" s="38"/>
      <c r="PNY57" s="38"/>
      <c r="PNZ57" s="38"/>
      <c r="POA57" s="38"/>
      <c r="POB57" s="38"/>
      <c r="POC57" s="38"/>
      <c r="POD57" s="38"/>
      <c r="POE57" s="38"/>
      <c r="POF57" s="38"/>
      <c r="POG57" s="38"/>
      <c r="POH57" s="38"/>
      <c r="POI57" s="38"/>
      <c r="POJ57" s="38"/>
      <c r="POK57" s="38"/>
      <c r="POL57" s="38"/>
      <c r="POM57" s="38"/>
      <c r="PON57" s="38"/>
      <c r="POO57" s="38"/>
      <c r="POP57" s="38"/>
      <c r="POQ57" s="38"/>
      <c r="POR57" s="38"/>
      <c r="POS57" s="38"/>
      <c r="POT57" s="38"/>
      <c r="POU57" s="38"/>
      <c r="POV57" s="38"/>
      <c r="POW57" s="38"/>
      <c r="POX57" s="38"/>
      <c r="POY57" s="38"/>
      <c r="POZ57" s="38"/>
      <c r="PPA57" s="38"/>
      <c r="PPB57" s="38"/>
      <c r="PPC57" s="38"/>
      <c r="PPD57" s="38"/>
      <c r="PPE57" s="38"/>
      <c r="PPF57" s="38"/>
      <c r="PPG57" s="38"/>
      <c r="PPH57" s="38"/>
      <c r="PPI57" s="38"/>
      <c r="PPJ57" s="38"/>
      <c r="PPK57" s="38"/>
      <c r="PPL57" s="38"/>
      <c r="PPM57" s="38"/>
      <c r="PPN57" s="38"/>
      <c r="PPO57" s="38"/>
      <c r="PPP57" s="38"/>
      <c r="PPQ57" s="38"/>
      <c r="PPR57" s="38"/>
      <c r="PPS57" s="38"/>
      <c r="PPT57" s="38"/>
      <c r="PPU57" s="38"/>
      <c r="PPV57" s="38"/>
      <c r="PPW57" s="38"/>
      <c r="PPX57" s="38"/>
      <c r="PPY57" s="38"/>
      <c r="PPZ57" s="38"/>
      <c r="PQA57" s="38"/>
      <c r="PQB57" s="38"/>
      <c r="PQC57" s="38"/>
      <c r="PQD57" s="38"/>
      <c r="PQE57" s="38"/>
      <c r="PQF57" s="38"/>
      <c r="PQG57" s="38"/>
      <c r="PQH57" s="38"/>
      <c r="PQI57" s="38"/>
      <c r="PQJ57" s="38"/>
      <c r="PQK57" s="38"/>
      <c r="PQL57" s="38"/>
      <c r="PQM57" s="38"/>
      <c r="PQN57" s="38"/>
      <c r="PQO57" s="38"/>
      <c r="PQP57" s="38"/>
      <c r="PQQ57" s="38"/>
      <c r="PQR57" s="38"/>
      <c r="PQS57" s="38"/>
      <c r="PQT57" s="38"/>
      <c r="PQU57" s="38"/>
      <c r="PQV57" s="38"/>
      <c r="PQW57" s="38"/>
      <c r="PQX57" s="38"/>
      <c r="PQY57" s="38"/>
      <c r="PQZ57" s="38"/>
      <c r="PRA57" s="38"/>
      <c r="PRB57" s="38"/>
      <c r="PRC57" s="38"/>
      <c r="PRD57" s="38"/>
      <c r="PRE57" s="38"/>
      <c r="PRF57" s="38"/>
      <c r="PRG57" s="38"/>
      <c r="PRH57" s="38"/>
      <c r="PRI57" s="38"/>
      <c r="PRJ57" s="38"/>
      <c r="PRK57" s="38"/>
      <c r="PRL57" s="38"/>
      <c r="PRM57" s="38"/>
      <c r="PRN57" s="38"/>
      <c r="PRO57" s="38"/>
      <c r="PRP57" s="38"/>
      <c r="PRQ57" s="38"/>
      <c r="PRR57" s="38"/>
      <c r="PRS57" s="38"/>
      <c r="PRT57" s="38"/>
      <c r="PRU57" s="38"/>
      <c r="PRV57" s="38"/>
      <c r="PRW57" s="38"/>
      <c r="PRX57" s="38"/>
      <c r="PRY57" s="38"/>
      <c r="PRZ57" s="38"/>
      <c r="PSA57" s="38"/>
      <c r="PSB57" s="38"/>
      <c r="PSC57" s="38"/>
      <c r="PSD57" s="38"/>
      <c r="PSE57" s="38"/>
      <c r="PSF57" s="38"/>
      <c r="PSG57" s="38"/>
      <c r="PSH57" s="38"/>
      <c r="PSI57" s="38"/>
      <c r="PSJ57" s="38"/>
      <c r="PSK57" s="38"/>
      <c r="PSL57" s="38"/>
      <c r="PSM57" s="38"/>
      <c r="PSN57" s="38"/>
      <c r="PSO57" s="38"/>
      <c r="PSP57" s="38"/>
      <c r="PSQ57" s="38"/>
      <c r="PSR57" s="38"/>
      <c r="PSS57" s="38"/>
      <c r="PST57" s="38"/>
      <c r="PSU57" s="38"/>
      <c r="PSV57" s="38"/>
      <c r="PSW57" s="38"/>
      <c r="PSX57" s="38"/>
      <c r="PSY57" s="38"/>
      <c r="PSZ57" s="38"/>
      <c r="PTA57" s="38"/>
      <c r="PTB57" s="38"/>
      <c r="PTC57" s="38"/>
      <c r="PTD57" s="38"/>
      <c r="PTE57" s="38"/>
      <c r="PTF57" s="38"/>
      <c r="PTG57" s="38"/>
      <c r="PTH57" s="38"/>
      <c r="PTI57" s="38"/>
      <c r="PTJ57" s="38"/>
      <c r="PTK57" s="38"/>
      <c r="PTL57" s="38"/>
      <c r="PTM57" s="38"/>
      <c r="PTN57" s="38"/>
      <c r="PTO57" s="38"/>
      <c r="PTP57" s="38"/>
      <c r="PTQ57" s="38"/>
      <c r="PTR57" s="38"/>
      <c r="PTS57" s="38"/>
      <c r="PTT57" s="38"/>
      <c r="PTU57" s="38"/>
      <c r="PTV57" s="38"/>
      <c r="PTW57" s="38"/>
      <c r="PTX57" s="38"/>
      <c r="PTY57" s="38"/>
      <c r="PTZ57" s="38"/>
      <c r="PUA57" s="38"/>
      <c r="PUB57" s="38"/>
      <c r="PUC57" s="38"/>
      <c r="PUD57" s="38"/>
      <c r="PUE57" s="38"/>
      <c r="PUF57" s="38"/>
      <c r="PUG57" s="38"/>
      <c r="PUH57" s="38"/>
      <c r="PUI57" s="38"/>
      <c r="PUJ57" s="38"/>
      <c r="PUK57" s="38"/>
      <c r="PUL57" s="38"/>
      <c r="PUM57" s="38"/>
      <c r="PUN57" s="38"/>
      <c r="PUO57" s="38"/>
      <c r="PUP57" s="38"/>
      <c r="PUQ57" s="38"/>
      <c r="PUR57" s="38"/>
      <c r="PUS57" s="38"/>
      <c r="PUT57" s="38"/>
      <c r="PUU57" s="38"/>
      <c r="PUV57" s="38"/>
      <c r="PUW57" s="38"/>
      <c r="PUX57" s="38"/>
      <c r="PUY57" s="38"/>
      <c r="PUZ57" s="38"/>
      <c r="PVA57" s="38"/>
      <c r="PVB57" s="38"/>
      <c r="PVC57" s="38"/>
      <c r="PVD57" s="38"/>
      <c r="PVE57" s="38"/>
      <c r="PVF57" s="38"/>
      <c r="PVG57" s="38"/>
      <c r="PVH57" s="38"/>
      <c r="PVI57" s="38"/>
      <c r="PVJ57" s="38"/>
      <c r="PVK57" s="38"/>
      <c r="PVL57" s="38"/>
      <c r="PVM57" s="38"/>
      <c r="PVN57" s="38"/>
      <c r="PVO57" s="38"/>
      <c r="PVP57" s="38"/>
      <c r="PVQ57" s="38"/>
      <c r="PVR57" s="38"/>
      <c r="PVS57" s="38"/>
      <c r="PVT57" s="38"/>
      <c r="PVU57" s="38"/>
      <c r="PVV57" s="38"/>
      <c r="PVW57" s="38"/>
      <c r="PVX57" s="38"/>
      <c r="PVY57" s="38"/>
      <c r="PVZ57" s="38"/>
      <c r="PWA57" s="38"/>
      <c r="PWB57" s="38"/>
      <c r="PWC57" s="38"/>
      <c r="PWD57" s="38"/>
      <c r="PWE57" s="38"/>
      <c r="PWF57" s="38"/>
      <c r="PWG57" s="38"/>
      <c r="PWH57" s="38"/>
      <c r="PWI57" s="38"/>
      <c r="PWJ57" s="38"/>
      <c r="PWK57" s="38"/>
      <c r="PWL57" s="38"/>
      <c r="PWM57" s="38"/>
      <c r="PWN57" s="38"/>
      <c r="PWO57" s="38"/>
      <c r="PWP57" s="38"/>
      <c r="PWQ57" s="38"/>
      <c r="PWR57" s="38"/>
      <c r="PWS57" s="38"/>
      <c r="PWT57" s="38"/>
      <c r="PWU57" s="38"/>
      <c r="PWV57" s="38"/>
      <c r="PWW57" s="38"/>
      <c r="PWX57" s="38"/>
      <c r="PWY57" s="38"/>
      <c r="PWZ57" s="38"/>
      <c r="PXA57" s="38"/>
      <c r="PXB57" s="38"/>
      <c r="PXC57" s="38"/>
      <c r="PXD57" s="38"/>
      <c r="PXE57" s="38"/>
      <c r="PXF57" s="38"/>
      <c r="PXG57" s="38"/>
      <c r="PXH57" s="38"/>
      <c r="PXI57" s="38"/>
      <c r="PXJ57" s="38"/>
      <c r="PXK57" s="38"/>
      <c r="PXL57" s="38"/>
      <c r="PXM57" s="38"/>
      <c r="PXN57" s="38"/>
      <c r="PXO57" s="38"/>
      <c r="PXP57" s="38"/>
      <c r="PXQ57" s="38"/>
      <c r="PXR57" s="38"/>
      <c r="PXS57" s="38"/>
      <c r="PXT57" s="38"/>
      <c r="PXU57" s="38"/>
      <c r="PXV57" s="38"/>
      <c r="PXW57" s="38"/>
      <c r="PXX57" s="38"/>
      <c r="PXY57" s="38"/>
      <c r="PXZ57" s="38"/>
      <c r="PYA57" s="38"/>
      <c r="PYB57" s="38"/>
      <c r="PYC57" s="38"/>
      <c r="PYD57" s="38"/>
      <c r="PYE57" s="38"/>
      <c r="PYF57" s="38"/>
      <c r="PYG57" s="38"/>
      <c r="PYH57" s="38"/>
      <c r="PYI57" s="38"/>
      <c r="PYJ57" s="38"/>
      <c r="PYK57" s="38"/>
      <c r="PYL57" s="38"/>
      <c r="PYM57" s="38"/>
      <c r="PYN57" s="38"/>
      <c r="PYO57" s="38"/>
      <c r="PYP57" s="38"/>
      <c r="PYQ57" s="38"/>
      <c r="PYR57" s="38"/>
      <c r="PYS57" s="38"/>
      <c r="PYT57" s="38"/>
      <c r="PYU57" s="38"/>
      <c r="PYV57" s="38"/>
      <c r="PYW57" s="38"/>
      <c r="PYX57" s="38"/>
      <c r="PYY57" s="38"/>
      <c r="PYZ57" s="38"/>
      <c r="PZA57" s="38"/>
      <c r="PZB57" s="38"/>
      <c r="PZC57" s="38"/>
      <c r="PZD57" s="38"/>
      <c r="PZE57" s="38"/>
      <c r="PZF57" s="38"/>
      <c r="PZG57" s="38"/>
      <c r="PZH57" s="38"/>
      <c r="PZI57" s="38"/>
      <c r="PZJ57" s="38"/>
      <c r="PZK57" s="38"/>
      <c r="PZL57" s="38"/>
      <c r="PZM57" s="38"/>
      <c r="PZN57" s="38"/>
      <c r="PZO57" s="38"/>
      <c r="PZP57" s="38"/>
      <c r="PZQ57" s="38"/>
      <c r="PZR57" s="38"/>
      <c r="PZS57" s="38"/>
      <c r="PZT57" s="38"/>
      <c r="PZU57" s="38"/>
      <c r="PZV57" s="38"/>
      <c r="PZW57" s="38"/>
      <c r="PZX57" s="38"/>
      <c r="PZY57" s="38"/>
      <c r="PZZ57" s="38"/>
      <c r="QAA57" s="38"/>
      <c r="QAB57" s="38"/>
      <c r="QAC57" s="38"/>
      <c r="QAD57" s="38"/>
      <c r="QAE57" s="38"/>
      <c r="QAF57" s="38"/>
      <c r="QAG57" s="38"/>
      <c r="QAH57" s="38"/>
      <c r="QAI57" s="38"/>
      <c r="QAJ57" s="38"/>
      <c r="QAK57" s="38"/>
      <c r="QAL57" s="38"/>
      <c r="QAM57" s="38"/>
      <c r="QAN57" s="38"/>
      <c r="QAO57" s="38"/>
      <c r="QAP57" s="38"/>
      <c r="QAQ57" s="38"/>
      <c r="QAR57" s="38"/>
      <c r="QAS57" s="38"/>
      <c r="QAT57" s="38"/>
      <c r="QAU57" s="38"/>
      <c r="QAV57" s="38"/>
      <c r="QAW57" s="38"/>
      <c r="QAX57" s="38"/>
      <c r="QAY57" s="38"/>
      <c r="QAZ57" s="38"/>
      <c r="QBA57" s="38"/>
      <c r="QBB57" s="38"/>
      <c r="QBC57" s="38"/>
      <c r="QBD57" s="38"/>
      <c r="QBE57" s="38"/>
      <c r="QBF57" s="38"/>
      <c r="QBG57" s="38"/>
      <c r="QBH57" s="38"/>
      <c r="QBI57" s="38"/>
      <c r="QBJ57" s="38"/>
      <c r="QBK57" s="38"/>
      <c r="QBL57" s="38"/>
      <c r="QBM57" s="38"/>
      <c r="QBN57" s="38"/>
      <c r="QBO57" s="38"/>
      <c r="QBP57" s="38"/>
      <c r="QBQ57" s="38"/>
      <c r="QBR57" s="38"/>
      <c r="QBS57" s="38"/>
      <c r="QBT57" s="38"/>
      <c r="QBU57" s="38"/>
      <c r="QBV57" s="38"/>
      <c r="QBW57" s="38"/>
      <c r="QBX57" s="38"/>
      <c r="QBY57" s="38"/>
      <c r="QBZ57" s="38"/>
      <c r="QCA57" s="38"/>
      <c r="QCB57" s="38"/>
      <c r="QCC57" s="38"/>
      <c r="QCD57" s="38"/>
      <c r="QCE57" s="38"/>
      <c r="QCF57" s="38"/>
      <c r="QCG57" s="38"/>
      <c r="QCH57" s="38"/>
      <c r="QCI57" s="38"/>
      <c r="QCJ57" s="38"/>
      <c r="QCK57" s="38"/>
      <c r="QCL57" s="38"/>
      <c r="QCM57" s="38"/>
      <c r="QCN57" s="38"/>
      <c r="QCO57" s="38"/>
      <c r="QCP57" s="38"/>
      <c r="QCQ57" s="38"/>
      <c r="QCR57" s="38"/>
      <c r="QCS57" s="38"/>
      <c r="QCT57" s="38"/>
      <c r="QCU57" s="38"/>
      <c r="QCV57" s="38"/>
      <c r="QCW57" s="38"/>
      <c r="QCX57" s="38"/>
      <c r="QCY57" s="38"/>
      <c r="QCZ57" s="38"/>
      <c r="QDA57" s="38"/>
      <c r="QDB57" s="38"/>
      <c r="QDC57" s="38"/>
      <c r="QDD57" s="38"/>
      <c r="QDE57" s="38"/>
      <c r="QDF57" s="38"/>
      <c r="QDG57" s="38"/>
      <c r="QDH57" s="38"/>
      <c r="QDI57" s="38"/>
      <c r="QDJ57" s="38"/>
      <c r="QDK57" s="38"/>
      <c r="QDL57" s="38"/>
      <c r="QDM57" s="38"/>
      <c r="QDN57" s="38"/>
      <c r="QDO57" s="38"/>
      <c r="QDP57" s="38"/>
      <c r="QDQ57" s="38"/>
      <c r="QDR57" s="38"/>
      <c r="QDS57" s="38"/>
      <c r="QDT57" s="38"/>
      <c r="QDU57" s="38"/>
      <c r="QDV57" s="38"/>
      <c r="QDW57" s="38"/>
      <c r="QDX57" s="38"/>
      <c r="QDY57" s="38"/>
      <c r="QDZ57" s="38"/>
      <c r="QEA57" s="38"/>
      <c r="QEB57" s="38"/>
      <c r="QEC57" s="38"/>
      <c r="QED57" s="38"/>
      <c r="QEE57" s="38"/>
      <c r="QEF57" s="38"/>
      <c r="QEG57" s="38"/>
      <c r="QEH57" s="38"/>
      <c r="QEI57" s="38"/>
      <c r="QEJ57" s="38"/>
      <c r="QEK57" s="38"/>
      <c r="QEL57" s="38"/>
      <c r="QEM57" s="38"/>
      <c r="QEN57" s="38"/>
      <c r="QEO57" s="38"/>
      <c r="QEP57" s="38"/>
      <c r="QEQ57" s="38"/>
      <c r="QER57" s="38"/>
      <c r="QES57" s="38"/>
      <c r="QET57" s="38"/>
      <c r="QEU57" s="38"/>
      <c r="QEV57" s="38"/>
      <c r="QEW57" s="38"/>
      <c r="QEX57" s="38"/>
      <c r="QEY57" s="38"/>
      <c r="QEZ57" s="38"/>
      <c r="QFA57" s="38"/>
      <c r="QFB57" s="38"/>
      <c r="QFC57" s="38"/>
      <c r="QFD57" s="38"/>
      <c r="QFE57" s="38"/>
      <c r="QFF57" s="38"/>
      <c r="QFG57" s="38"/>
      <c r="QFH57" s="38"/>
      <c r="QFI57" s="38"/>
      <c r="QFJ57" s="38"/>
      <c r="QFK57" s="38"/>
      <c r="QFL57" s="38"/>
      <c r="QFM57" s="38"/>
      <c r="QFN57" s="38"/>
      <c r="QFO57" s="38"/>
      <c r="QFP57" s="38"/>
      <c r="QFQ57" s="38"/>
      <c r="QFR57" s="38"/>
      <c r="QFS57" s="38"/>
      <c r="QFT57" s="38"/>
      <c r="QFU57" s="38"/>
      <c r="QFV57" s="38"/>
      <c r="QFW57" s="38"/>
      <c r="QFX57" s="38"/>
      <c r="QFY57" s="38"/>
      <c r="QFZ57" s="38"/>
      <c r="QGA57" s="38"/>
      <c r="QGB57" s="38"/>
      <c r="QGC57" s="38"/>
      <c r="QGD57" s="38"/>
      <c r="QGE57" s="38"/>
      <c r="QGF57" s="38"/>
      <c r="QGG57" s="38"/>
      <c r="QGH57" s="38"/>
      <c r="QGI57" s="38"/>
      <c r="QGJ57" s="38"/>
      <c r="QGK57" s="38"/>
      <c r="QGL57" s="38"/>
      <c r="QGM57" s="38"/>
      <c r="QGN57" s="38"/>
      <c r="QGO57" s="38"/>
      <c r="QGP57" s="38"/>
      <c r="QGQ57" s="38"/>
      <c r="QGR57" s="38"/>
      <c r="QGS57" s="38"/>
      <c r="QGT57" s="38"/>
      <c r="QGU57" s="38"/>
      <c r="QGV57" s="38"/>
      <c r="QGW57" s="38"/>
      <c r="QGX57" s="38"/>
      <c r="QGY57" s="38"/>
      <c r="QGZ57" s="38"/>
      <c r="QHA57" s="38"/>
      <c r="QHB57" s="38"/>
      <c r="QHC57" s="38"/>
      <c r="QHD57" s="38"/>
      <c r="QHE57" s="38"/>
      <c r="QHF57" s="38"/>
      <c r="QHG57" s="38"/>
      <c r="QHH57" s="38"/>
      <c r="QHI57" s="38"/>
      <c r="QHJ57" s="38"/>
      <c r="QHK57" s="38"/>
      <c r="QHL57" s="38"/>
      <c r="QHM57" s="38"/>
      <c r="QHN57" s="38"/>
      <c r="QHO57" s="38"/>
      <c r="QHP57" s="38"/>
      <c r="QHQ57" s="38"/>
      <c r="QHR57" s="38"/>
      <c r="QHS57" s="38"/>
      <c r="QHT57" s="38"/>
      <c r="QHU57" s="38"/>
      <c r="QHV57" s="38"/>
      <c r="QHW57" s="38"/>
      <c r="QHX57" s="38"/>
      <c r="QHY57" s="38"/>
      <c r="QHZ57" s="38"/>
      <c r="QIA57" s="38"/>
      <c r="QIB57" s="38"/>
      <c r="QIC57" s="38"/>
      <c r="QID57" s="38"/>
      <c r="QIE57" s="38"/>
      <c r="QIF57" s="38"/>
      <c r="QIG57" s="38"/>
      <c r="QIH57" s="38"/>
      <c r="QII57" s="38"/>
      <c r="QIJ57" s="38"/>
      <c r="QIK57" s="38"/>
      <c r="QIL57" s="38"/>
      <c r="QIM57" s="38"/>
      <c r="QIN57" s="38"/>
      <c r="QIO57" s="38"/>
      <c r="QIP57" s="38"/>
      <c r="QIQ57" s="38"/>
      <c r="QIR57" s="38"/>
      <c r="QIS57" s="38"/>
      <c r="QIT57" s="38"/>
      <c r="QIU57" s="38"/>
      <c r="QIV57" s="38"/>
      <c r="QIW57" s="38"/>
      <c r="QIX57" s="38"/>
      <c r="QIY57" s="38"/>
      <c r="QIZ57" s="38"/>
      <c r="QJA57" s="38"/>
      <c r="QJB57" s="38"/>
      <c r="QJC57" s="38"/>
      <c r="QJD57" s="38"/>
      <c r="QJE57" s="38"/>
      <c r="QJF57" s="38"/>
      <c r="QJG57" s="38"/>
      <c r="QJH57" s="38"/>
      <c r="QJI57" s="38"/>
      <c r="QJJ57" s="38"/>
      <c r="QJK57" s="38"/>
      <c r="QJL57" s="38"/>
      <c r="QJM57" s="38"/>
      <c r="QJN57" s="38"/>
      <c r="QJO57" s="38"/>
      <c r="QJP57" s="38"/>
      <c r="QJQ57" s="38"/>
      <c r="QJR57" s="38"/>
      <c r="QJS57" s="38"/>
      <c r="QJT57" s="38"/>
      <c r="QJU57" s="38"/>
      <c r="QJV57" s="38"/>
      <c r="QJW57" s="38"/>
      <c r="QJX57" s="38"/>
      <c r="QJY57" s="38"/>
      <c r="QJZ57" s="38"/>
      <c r="QKA57" s="38"/>
      <c r="QKB57" s="38"/>
      <c r="QKC57" s="38"/>
      <c r="QKD57" s="38"/>
      <c r="QKE57" s="38"/>
      <c r="QKF57" s="38"/>
      <c r="QKG57" s="38"/>
      <c r="QKH57" s="38"/>
      <c r="QKI57" s="38"/>
      <c r="QKJ57" s="38"/>
      <c r="QKK57" s="38"/>
      <c r="QKL57" s="38"/>
      <c r="QKM57" s="38"/>
      <c r="QKN57" s="38"/>
      <c r="QKO57" s="38"/>
      <c r="QKP57" s="38"/>
      <c r="QKQ57" s="38"/>
      <c r="QKR57" s="38"/>
      <c r="QKS57" s="38"/>
      <c r="QKT57" s="38"/>
      <c r="QKU57" s="38"/>
      <c r="QKV57" s="38"/>
      <c r="QKW57" s="38"/>
      <c r="QKX57" s="38"/>
      <c r="QKY57" s="38"/>
      <c r="QKZ57" s="38"/>
      <c r="QLA57" s="38"/>
      <c r="QLB57" s="38"/>
      <c r="QLC57" s="38"/>
      <c r="QLD57" s="38"/>
      <c r="QLE57" s="38"/>
      <c r="QLF57" s="38"/>
      <c r="QLG57" s="38"/>
      <c r="QLH57" s="38"/>
      <c r="QLI57" s="38"/>
      <c r="QLJ57" s="38"/>
      <c r="QLK57" s="38"/>
      <c r="QLL57" s="38"/>
      <c r="QLM57" s="38"/>
      <c r="QLN57" s="38"/>
      <c r="QLO57" s="38"/>
      <c r="QLP57" s="38"/>
      <c r="QLQ57" s="38"/>
      <c r="QLR57" s="38"/>
      <c r="QLS57" s="38"/>
      <c r="QLT57" s="38"/>
      <c r="QLU57" s="38"/>
      <c r="QLV57" s="38"/>
      <c r="QLW57" s="38"/>
      <c r="QLX57" s="38"/>
      <c r="QLY57" s="38"/>
      <c r="QLZ57" s="38"/>
      <c r="QMA57" s="38"/>
      <c r="QMB57" s="38"/>
      <c r="QMC57" s="38"/>
      <c r="QMD57" s="38"/>
      <c r="QME57" s="38"/>
      <c r="QMF57" s="38"/>
      <c r="QMG57" s="38"/>
      <c r="QMH57" s="38"/>
      <c r="QMI57" s="38"/>
      <c r="QMJ57" s="38"/>
      <c r="QMK57" s="38"/>
      <c r="QML57" s="38"/>
      <c r="QMM57" s="38"/>
      <c r="QMN57" s="38"/>
      <c r="QMO57" s="38"/>
      <c r="QMP57" s="38"/>
      <c r="QMQ57" s="38"/>
      <c r="QMR57" s="38"/>
      <c r="QMS57" s="38"/>
      <c r="QMT57" s="38"/>
      <c r="QMU57" s="38"/>
      <c r="QMV57" s="38"/>
      <c r="QMW57" s="38"/>
      <c r="QMX57" s="38"/>
      <c r="QMY57" s="38"/>
      <c r="QMZ57" s="38"/>
      <c r="QNA57" s="38"/>
      <c r="QNB57" s="38"/>
      <c r="QNC57" s="38"/>
      <c r="QND57" s="38"/>
      <c r="QNE57" s="38"/>
      <c r="QNF57" s="38"/>
      <c r="QNG57" s="38"/>
      <c r="QNH57" s="38"/>
      <c r="QNI57" s="38"/>
      <c r="QNJ57" s="38"/>
      <c r="QNK57" s="38"/>
      <c r="QNL57" s="38"/>
      <c r="QNM57" s="38"/>
      <c r="QNN57" s="38"/>
      <c r="QNO57" s="38"/>
      <c r="QNP57" s="38"/>
      <c r="QNQ57" s="38"/>
      <c r="QNR57" s="38"/>
      <c r="QNS57" s="38"/>
      <c r="QNT57" s="38"/>
      <c r="QNU57" s="38"/>
      <c r="QNV57" s="38"/>
      <c r="QNW57" s="38"/>
      <c r="QNX57" s="38"/>
      <c r="QNY57" s="38"/>
      <c r="QNZ57" s="38"/>
      <c r="QOA57" s="38"/>
      <c r="QOB57" s="38"/>
      <c r="QOC57" s="38"/>
      <c r="QOD57" s="38"/>
      <c r="QOE57" s="38"/>
      <c r="QOF57" s="38"/>
      <c r="QOG57" s="38"/>
      <c r="QOH57" s="38"/>
      <c r="QOI57" s="38"/>
      <c r="QOJ57" s="38"/>
      <c r="QOK57" s="38"/>
      <c r="QOL57" s="38"/>
      <c r="QOM57" s="38"/>
      <c r="QON57" s="38"/>
      <c r="QOO57" s="38"/>
      <c r="QOP57" s="38"/>
      <c r="QOQ57" s="38"/>
      <c r="QOR57" s="38"/>
      <c r="QOS57" s="38"/>
      <c r="QOT57" s="38"/>
      <c r="QOU57" s="38"/>
      <c r="QOV57" s="38"/>
      <c r="QOW57" s="38"/>
      <c r="QOX57" s="38"/>
      <c r="QOY57" s="38"/>
      <c r="QOZ57" s="38"/>
      <c r="QPA57" s="38"/>
      <c r="QPB57" s="38"/>
      <c r="QPC57" s="38"/>
      <c r="QPD57" s="38"/>
      <c r="QPE57" s="38"/>
      <c r="QPF57" s="38"/>
      <c r="QPG57" s="38"/>
      <c r="QPH57" s="38"/>
      <c r="QPI57" s="38"/>
      <c r="QPJ57" s="38"/>
      <c r="QPK57" s="38"/>
      <c r="QPL57" s="38"/>
      <c r="QPM57" s="38"/>
      <c r="QPN57" s="38"/>
      <c r="QPO57" s="38"/>
      <c r="QPP57" s="38"/>
      <c r="QPQ57" s="38"/>
      <c r="QPR57" s="38"/>
      <c r="QPS57" s="38"/>
      <c r="QPT57" s="38"/>
      <c r="QPU57" s="38"/>
      <c r="QPV57" s="38"/>
      <c r="QPW57" s="38"/>
      <c r="QPX57" s="38"/>
      <c r="QPY57" s="38"/>
      <c r="QPZ57" s="38"/>
      <c r="QQA57" s="38"/>
      <c r="QQB57" s="38"/>
      <c r="QQC57" s="38"/>
      <c r="QQD57" s="38"/>
      <c r="QQE57" s="38"/>
      <c r="QQF57" s="38"/>
      <c r="QQG57" s="38"/>
      <c r="QQH57" s="38"/>
      <c r="QQI57" s="38"/>
      <c r="QQJ57" s="38"/>
      <c r="QQK57" s="38"/>
      <c r="QQL57" s="38"/>
      <c r="QQM57" s="38"/>
      <c r="QQN57" s="38"/>
      <c r="QQO57" s="38"/>
      <c r="QQP57" s="38"/>
      <c r="QQQ57" s="38"/>
      <c r="QQR57" s="38"/>
      <c r="QQS57" s="38"/>
      <c r="QQT57" s="38"/>
      <c r="QQU57" s="38"/>
      <c r="QQV57" s="38"/>
      <c r="QQW57" s="38"/>
      <c r="QQX57" s="38"/>
      <c r="QQY57" s="38"/>
      <c r="QQZ57" s="38"/>
      <c r="QRA57" s="38"/>
      <c r="QRB57" s="38"/>
      <c r="QRC57" s="38"/>
      <c r="QRD57" s="38"/>
      <c r="QRE57" s="38"/>
      <c r="QRF57" s="38"/>
      <c r="QRG57" s="38"/>
      <c r="QRH57" s="38"/>
      <c r="QRI57" s="38"/>
      <c r="QRJ57" s="38"/>
      <c r="QRK57" s="38"/>
      <c r="QRL57" s="38"/>
      <c r="QRM57" s="38"/>
      <c r="QRN57" s="38"/>
      <c r="QRO57" s="38"/>
      <c r="QRP57" s="38"/>
      <c r="QRQ57" s="38"/>
      <c r="QRR57" s="38"/>
      <c r="QRS57" s="38"/>
      <c r="QRT57" s="38"/>
      <c r="QRU57" s="38"/>
      <c r="QRV57" s="38"/>
      <c r="QRW57" s="38"/>
      <c r="QRX57" s="38"/>
      <c r="QRY57" s="38"/>
      <c r="QRZ57" s="38"/>
      <c r="QSA57" s="38"/>
      <c r="QSB57" s="38"/>
      <c r="QSC57" s="38"/>
      <c r="QSD57" s="38"/>
      <c r="QSE57" s="38"/>
      <c r="QSF57" s="38"/>
      <c r="QSG57" s="38"/>
      <c r="QSH57" s="38"/>
      <c r="QSI57" s="38"/>
      <c r="QSJ57" s="38"/>
      <c r="QSK57" s="38"/>
      <c r="QSL57" s="38"/>
      <c r="QSM57" s="38"/>
      <c r="QSN57" s="38"/>
      <c r="QSO57" s="38"/>
      <c r="QSP57" s="38"/>
      <c r="QSQ57" s="38"/>
      <c r="QSR57" s="38"/>
      <c r="QSS57" s="38"/>
      <c r="QST57" s="38"/>
      <c r="QSU57" s="38"/>
      <c r="QSV57" s="38"/>
      <c r="QSW57" s="38"/>
      <c r="QSX57" s="38"/>
      <c r="QSY57" s="38"/>
      <c r="QSZ57" s="38"/>
      <c r="QTA57" s="38"/>
      <c r="QTB57" s="38"/>
      <c r="QTC57" s="38"/>
      <c r="QTD57" s="38"/>
      <c r="QTE57" s="38"/>
      <c r="QTF57" s="38"/>
      <c r="QTG57" s="38"/>
      <c r="QTH57" s="38"/>
      <c r="QTI57" s="38"/>
      <c r="QTJ57" s="38"/>
      <c r="QTK57" s="38"/>
      <c r="QTL57" s="38"/>
      <c r="QTM57" s="38"/>
      <c r="QTN57" s="38"/>
      <c r="QTO57" s="38"/>
      <c r="QTP57" s="38"/>
      <c r="QTQ57" s="38"/>
      <c r="QTR57" s="38"/>
      <c r="QTS57" s="38"/>
      <c r="QTT57" s="38"/>
      <c r="QTU57" s="38"/>
      <c r="QTV57" s="38"/>
      <c r="QTW57" s="38"/>
      <c r="QTX57" s="38"/>
      <c r="QTY57" s="38"/>
      <c r="QTZ57" s="38"/>
      <c r="QUA57" s="38"/>
      <c r="QUB57" s="38"/>
      <c r="QUC57" s="38"/>
      <c r="QUD57" s="38"/>
      <c r="QUE57" s="38"/>
      <c r="QUF57" s="38"/>
      <c r="QUG57" s="38"/>
      <c r="QUH57" s="38"/>
      <c r="QUI57" s="38"/>
      <c r="QUJ57" s="38"/>
      <c r="QUK57" s="38"/>
      <c r="QUL57" s="38"/>
      <c r="QUM57" s="38"/>
      <c r="QUN57" s="38"/>
      <c r="QUO57" s="38"/>
      <c r="QUP57" s="38"/>
      <c r="QUQ57" s="38"/>
      <c r="QUR57" s="38"/>
      <c r="QUS57" s="38"/>
      <c r="QUT57" s="38"/>
      <c r="QUU57" s="38"/>
      <c r="QUV57" s="38"/>
      <c r="QUW57" s="38"/>
      <c r="QUX57" s="38"/>
      <c r="QUY57" s="38"/>
      <c r="QUZ57" s="38"/>
      <c r="QVA57" s="38"/>
      <c r="QVB57" s="38"/>
      <c r="QVC57" s="38"/>
      <c r="QVD57" s="38"/>
      <c r="QVE57" s="38"/>
      <c r="QVF57" s="38"/>
      <c r="QVG57" s="38"/>
      <c r="QVH57" s="38"/>
      <c r="QVI57" s="38"/>
      <c r="QVJ57" s="38"/>
      <c r="QVK57" s="38"/>
      <c r="QVL57" s="38"/>
      <c r="QVM57" s="38"/>
      <c r="QVN57" s="38"/>
      <c r="QVO57" s="38"/>
      <c r="QVP57" s="38"/>
      <c r="QVQ57" s="38"/>
      <c r="QVR57" s="38"/>
      <c r="QVS57" s="38"/>
      <c r="QVT57" s="38"/>
      <c r="QVU57" s="38"/>
      <c r="QVV57" s="38"/>
      <c r="QVW57" s="38"/>
      <c r="QVX57" s="38"/>
      <c r="QVY57" s="38"/>
      <c r="QVZ57" s="38"/>
      <c r="QWA57" s="38"/>
      <c r="QWB57" s="38"/>
      <c r="QWC57" s="38"/>
      <c r="QWD57" s="38"/>
      <c r="QWE57" s="38"/>
      <c r="QWF57" s="38"/>
      <c r="QWG57" s="38"/>
      <c r="QWH57" s="38"/>
      <c r="QWI57" s="38"/>
      <c r="QWJ57" s="38"/>
      <c r="QWK57" s="38"/>
      <c r="QWL57" s="38"/>
      <c r="QWM57" s="38"/>
      <c r="QWN57" s="38"/>
      <c r="QWO57" s="38"/>
      <c r="QWP57" s="38"/>
      <c r="QWQ57" s="38"/>
      <c r="QWR57" s="38"/>
      <c r="QWS57" s="38"/>
      <c r="QWT57" s="38"/>
      <c r="QWU57" s="38"/>
      <c r="QWV57" s="38"/>
      <c r="QWW57" s="38"/>
      <c r="QWX57" s="38"/>
      <c r="QWY57" s="38"/>
      <c r="QWZ57" s="38"/>
      <c r="QXA57" s="38"/>
      <c r="QXB57" s="38"/>
      <c r="QXC57" s="38"/>
      <c r="QXD57" s="38"/>
      <c r="QXE57" s="38"/>
      <c r="QXF57" s="38"/>
      <c r="QXG57" s="38"/>
      <c r="QXH57" s="38"/>
      <c r="QXI57" s="38"/>
      <c r="QXJ57" s="38"/>
      <c r="QXK57" s="38"/>
      <c r="QXL57" s="38"/>
      <c r="QXM57" s="38"/>
      <c r="QXN57" s="38"/>
      <c r="QXO57" s="38"/>
      <c r="QXP57" s="38"/>
      <c r="QXQ57" s="38"/>
      <c r="QXR57" s="38"/>
      <c r="QXS57" s="38"/>
      <c r="QXT57" s="38"/>
      <c r="QXU57" s="38"/>
      <c r="QXV57" s="38"/>
      <c r="QXW57" s="38"/>
      <c r="QXX57" s="38"/>
      <c r="QXY57" s="38"/>
      <c r="QXZ57" s="38"/>
      <c r="QYA57" s="38"/>
      <c r="QYB57" s="38"/>
      <c r="QYC57" s="38"/>
      <c r="QYD57" s="38"/>
      <c r="QYE57" s="38"/>
      <c r="QYF57" s="38"/>
      <c r="QYG57" s="38"/>
      <c r="QYH57" s="38"/>
      <c r="QYI57" s="38"/>
      <c r="QYJ57" s="38"/>
      <c r="QYK57" s="38"/>
      <c r="QYL57" s="38"/>
      <c r="QYM57" s="38"/>
      <c r="QYN57" s="38"/>
      <c r="QYO57" s="38"/>
      <c r="QYP57" s="38"/>
      <c r="QYQ57" s="38"/>
      <c r="QYR57" s="38"/>
      <c r="QYS57" s="38"/>
      <c r="QYT57" s="38"/>
      <c r="QYU57" s="38"/>
      <c r="QYV57" s="38"/>
      <c r="QYW57" s="38"/>
      <c r="QYX57" s="38"/>
      <c r="QYY57" s="38"/>
      <c r="QYZ57" s="38"/>
      <c r="QZA57" s="38"/>
      <c r="QZB57" s="38"/>
      <c r="QZC57" s="38"/>
      <c r="QZD57" s="38"/>
      <c r="QZE57" s="38"/>
      <c r="QZF57" s="38"/>
      <c r="QZG57" s="38"/>
      <c r="QZH57" s="38"/>
      <c r="QZI57" s="38"/>
      <c r="QZJ57" s="38"/>
      <c r="QZK57" s="38"/>
      <c r="QZL57" s="38"/>
      <c r="QZM57" s="38"/>
      <c r="QZN57" s="38"/>
      <c r="QZO57" s="38"/>
      <c r="QZP57" s="38"/>
      <c r="QZQ57" s="38"/>
      <c r="QZR57" s="38"/>
      <c r="QZS57" s="38"/>
      <c r="QZT57" s="38"/>
      <c r="QZU57" s="38"/>
      <c r="QZV57" s="38"/>
      <c r="QZW57" s="38"/>
      <c r="QZX57" s="38"/>
      <c r="QZY57" s="38"/>
      <c r="QZZ57" s="38"/>
      <c r="RAA57" s="38"/>
      <c r="RAB57" s="38"/>
      <c r="RAC57" s="38"/>
      <c r="RAD57" s="38"/>
      <c r="RAE57" s="38"/>
      <c r="RAF57" s="38"/>
      <c r="RAG57" s="38"/>
      <c r="RAH57" s="38"/>
      <c r="RAI57" s="38"/>
      <c r="RAJ57" s="38"/>
      <c r="RAK57" s="38"/>
      <c r="RAL57" s="38"/>
      <c r="RAM57" s="38"/>
      <c r="RAN57" s="38"/>
      <c r="RAO57" s="38"/>
      <c r="RAP57" s="38"/>
      <c r="RAQ57" s="38"/>
      <c r="RAR57" s="38"/>
      <c r="RAS57" s="38"/>
      <c r="RAT57" s="38"/>
      <c r="RAU57" s="38"/>
      <c r="RAV57" s="38"/>
      <c r="RAW57" s="38"/>
      <c r="RAX57" s="38"/>
      <c r="RAY57" s="38"/>
      <c r="RAZ57" s="38"/>
      <c r="RBA57" s="38"/>
      <c r="RBB57" s="38"/>
      <c r="RBC57" s="38"/>
      <c r="RBD57" s="38"/>
      <c r="RBE57" s="38"/>
      <c r="RBF57" s="38"/>
      <c r="RBG57" s="38"/>
      <c r="RBH57" s="38"/>
      <c r="RBI57" s="38"/>
      <c r="RBJ57" s="38"/>
      <c r="RBK57" s="38"/>
      <c r="RBL57" s="38"/>
      <c r="RBM57" s="38"/>
      <c r="RBN57" s="38"/>
      <c r="RBO57" s="38"/>
      <c r="RBP57" s="38"/>
      <c r="RBQ57" s="38"/>
      <c r="RBR57" s="38"/>
      <c r="RBS57" s="38"/>
      <c r="RBT57" s="38"/>
      <c r="RBU57" s="38"/>
      <c r="RBV57" s="38"/>
      <c r="RBW57" s="38"/>
      <c r="RBX57" s="38"/>
      <c r="RBY57" s="38"/>
      <c r="RBZ57" s="38"/>
      <c r="RCA57" s="38"/>
      <c r="RCB57" s="38"/>
      <c r="RCC57" s="38"/>
      <c r="RCD57" s="38"/>
      <c r="RCE57" s="38"/>
      <c r="RCF57" s="38"/>
      <c r="RCG57" s="38"/>
      <c r="RCH57" s="38"/>
      <c r="RCI57" s="38"/>
      <c r="RCJ57" s="38"/>
      <c r="RCK57" s="38"/>
      <c r="RCL57" s="38"/>
      <c r="RCM57" s="38"/>
      <c r="RCN57" s="38"/>
      <c r="RCO57" s="38"/>
      <c r="RCP57" s="38"/>
      <c r="RCQ57" s="38"/>
      <c r="RCR57" s="38"/>
      <c r="RCS57" s="38"/>
      <c r="RCT57" s="38"/>
      <c r="RCU57" s="38"/>
      <c r="RCV57" s="38"/>
      <c r="RCW57" s="38"/>
      <c r="RCX57" s="38"/>
      <c r="RCY57" s="38"/>
      <c r="RCZ57" s="38"/>
      <c r="RDA57" s="38"/>
      <c r="RDB57" s="38"/>
      <c r="RDC57" s="38"/>
      <c r="RDD57" s="38"/>
      <c r="RDE57" s="38"/>
      <c r="RDF57" s="38"/>
      <c r="RDG57" s="38"/>
      <c r="RDH57" s="38"/>
      <c r="RDI57" s="38"/>
      <c r="RDJ57" s="38"/>
      <c r="RDK57" s="38"/>
      <c r="RDL57" s="38"/>
      <c r="RDM57" s="38"/>
      <c r="RDN57" s="38"/>
      <c r="RDO57" s="38"/>
      <c r="RDP57" s="38"/>
      <c r="RDQ57" s="38"/>
      <c r="RDR57" s="38"/>
      <c r="RDS57" s="38"/>
      <c r="RDT57" s="38"/>
      <c r="RDU57" s="38"/>
      <c r="RDV57" s="38"/>
      <c r="RDW57" s="38"/>
      <c r="RDX57" s="38"/>
      <c r="RDY57" s="38"/>
      <c r="RDZ57" s="38"/>
      <c r="REA57" s="38"/>
      <c r="REB57" s="38"/>
      <c r="REC57" s="38"/>
      <c r="RED57" s="38"/>
      <c r="REE57" s="38"/>
      <c r="REF57" s="38"/>
      <c r="REG57" s="38"/>
      <c r="REH57" s="38"/>
      <c r="REI57" s="38"/>
      <c r="REJ57" s="38"/>
      <c r="REK57" s="38"/>
      <c r="REL57" s="38"/>
      <c r="REM57" s="38"/>
      <c r="REN57" s="38"/>
      <c r="REO57" s="38"/>
      <c r="REP57" s="38"/>
      <c r="REQ57" s="38"/>
      <c r="RER57" s="38"/>
      <c r="RES57" s="38"/>
      <c r="RET57" s="38"/>
      <c r="REU57" s="38"/>
      <c r="REV57" s="38"/>
      <c r="REW57" s="38"/>
      <c r="REX57" s="38"/>
      <c r="REY57" s="38"/>
      <c r="REZ57" s="38"/>
      <c r="RFA57" s="38"/>
      <c r="RFB57" s="38"/>
      <c r="RFC57" s="38"/>
      <c r="RFD57" s="38"/>
      <c r="RFE57" s="38"/>
      <c r="RFF57" s="38"/>
      <c r="RFG57" s="38"/>
      <c r="RFH57" s="38"/>
      <c r="RFI57" s="38"/>
      <c r="RFJ57" s="38"/>
      <c r="RFK57" s="38"/>
      <c r="RFL57" s="38"/>
      <c r="RFM57" s="38"/>
      <c r="RFN57" s="38"/>
      <c r="RFO57" s="38"/>
      <c r="RFP57" s="38"/>
      <c r="RFQ57" s="38"/>
      <c r="RFR57" s="38"/>
      <c r="RFS57" s="38"/>
      <c r="RFT57" s="38"/>
      <c r="RFU57" s="38"/>
      <c r="RFV57" s="38"/>
      <c r="RFW57" s="38"/>
      <c r="RFX57" s="38"/>
      <c r="RFY57" s="38"/>
      <c r="RFZ57" s="38"/>
      <c r="RGA57" s="38"/>
      <c r="RGB57" s="38"/>
      <c r="RGC57" s="38"/>
      <c r="RGD57" s="38"/>
      <c r="RGE57" s="38"/>
      <c r="RGF57" s="38"/>
      <c r="RGG57" s="38"/>
      <c r="RGH57" s="38"/>
      <c r="RGI57" s="38"/>
      <c r="RGJ57" s="38"/>
      <c r="RGK57" s="38"/>
      <c r="RGL57" s="38"/>
      <c r="RGM57" s="38"/>
      <c r="RGN57" s="38"/>
      <c r="RGO57" s="38"/>
      <c r="RGP57" s="38"/>
      <c r="RGQ57" s="38"/>
      <c r="RGR57" s="38"/>
      <c r="RGS57" s="38"/>
      <c r="RGT57" s="38"/>
      <c r="RGU57" s="38"/>
      <c r="RGV57" s="38"/>
      <c r="RGW57" s="38"/>
      <c r="RGX57" s="38"/>
      <c r="RGY57" s="38"/>
      <c r="RGZ57" s="38"/>
      <c r="RHA57" s="38"/>
      <c r="RHB57" s="38"/>
      <c r="RHC57" s="38"/>
      <c r="RHD57" s="38"/>
      <c r="RHE57" s="38"/>
      <c r="RHF57" s="38"/>
      <c r="RHG57" s="38"/>
      <c r="RHH57" s="38"/>
      <c r="RHI57" s="38"/>
      <c r="RHJ57" s="38"/>
      <c r="RHK57" s="38"/>
      <c r="RHL57" s="38"/>
      <c r="RHM57" s="38"/>
      <c r="RHN57" s="38"/>
      <c r="RHO57" s="38"/>
      <c r="RHP57" s="38"/>
      <c r="RHQ57" s="38"/>
      <c r="RHR57" s="38"/>
      <c r="RHS57" s="38"/>
      <c r="RHT57" s="38"/>
      <c r="RHU57" s="38"/>
      <c r="RHV57" s="38"/>
      <c r="RHW57" s="38"/>
      <c r="RHX57" s="38"/>
      <c r="RHY57" s="38"/>
      <c r="RHZ57" s="38"/>
      <c r="RIA57" s="38"/>
      <c r="RIB57" s="38"/>
      <c r="RIC57" s="38"/>
      <c r="RID57" s="38"/>
      <c r="RIE57" s="38"/>
      <c r="RIF57" s="38"/>
      <c r="RIG57" s="38"/>
      <c r="RIH57" s="38"/>
      <c r="RII57" s="38"/>
      <c r="RIJ57" s="38"/>
      <c r="RIK57" s="38"/>
      <c r="RIL57" s="38"/>
      <c r="RIM57" s="38"/>
      <c r="RIN57" s="38"/>
      <c r="RIO57" s="38"/>
      <c r="RIP57" s="38"/>
      <c r="RIQ57" s="38"/>
      <c r="RIR57" s="38"/>
      <c r="RIS57" s="38"/>
      <c r="RIT57" s="38"/>
      <c r="RIU57" s="38"/>
      <c r="RIV57" s="38"/>
      <c r="RIW57" s="38"/>
      <c r="RIX57" s="38"/>
      <c r="RIY57" s="38"/>
      <c r="RIZ57" s="38"/>
      <c r="RJA57" s="38"/>
      <c r="RJB57" s="38"/>
      <c r="RJC57" s="38"/>
      <c r="RJD57" s="38"/>
      <c r="RJE57" s="38"/>
      <c r="RJF57" s="38"/>
      <c r="RJG57" s="38"/>
      <c r="RJH57" s="38"/>
      <c r="RJI57" s="38"/>
      <c r="RJJ57" s="38"/>
      <c r="RJK57" s="38"/>
      <c r="RJL57" s="38"/>
      <c r="RJM57" s="38"/>
      <c r="RJN57" s="38"/>
      <c r="RJO57" s="38"/>
      <c r="RJP57" s="38"/>
      <c r="RJQ57" s="38"/>
      <c r="RJR57" s="38"/>
      <c r="RJS57" s="38"/>
      <c r="RJT57" s="38"/>
      <c r="RJU57" s="38"/>
      <c r="RJV57" s="38"/>
      <c r="RJW57" s="38"/>
      <c r="RJX57" s="38"/>
      <c r="RJY57" s="38"/>
      <c r="RJZ57" s="38"/>
      <c r="RKA57" s="38"/>
      <c r="RKB57" s="38"/>
      <c r="RKC57" s="38"/>
      <c r="RKD57" s="38"/>
      <c r="RKE57" s="38"/>
      <c r="RKF57" s="38"/>
      <c r="RKG57" s="38"/>
      <c r="RKH57" s="38"/>
      <c r="RKI57" s="38"/>
      <c r="RKJ57" s="38"/>
      <c r="RKK57" s="38"/>
      <c r="RKL57" s="38"/>
      <c r="RKM57" s="38"/>
      <c r="RKN57" s="38"/>
      <c r="RKO57" s="38"/>
      <c r="RKP57" s="38"/>
      <c r="RKQ57" s="38"/>
      <c r="RKR57" s="38"/>
      <c r="RKS57" s="38"/>
      <c r="RKT57" s="38"/>
      <c r="RKU57" s="38"/>
      <c r="RKV57" s="38"/>
      <c r="RKW57" s="38"/>
      <c r="RKX57" s="38"/>
      <c r="RKY57" s="38"/>
      <c r="RKZ57" s="38"/>
      <c r="RLA57" s="38"/>
      <c r="RLB57" s="38"/>
      <c r="RLC57" s="38"/>
      <c r="RLD57" s="38"/>
      <c r="RLE57" s="38"/>
      <c r="RLF57" s="38"/>
      <c r="RLG57" s="38"/>
      <c r="RLH57" s="38"/>
      <c r="RLI57" s="38"/>
      <c r="RLJ57" s="38"/>
      <c r="RLK57" s="38"/>
      <c r="RLL57" s="38"/>
      <c r="RLM57" s="38"/>
      <c r="RLN57" s="38"/>
      <c r="RLO57" s="38"/>
      <c r="RLP57" s="38"/>
      <c r="RLQ57" s="38"/>
      <c r="RLR57" s="38"/>
      <c r="RLS57" s="38"/>
      <c r="RLT57" s="38"/>
      <c r="RLU57" s="38"/>
      <c r="RLV57" s="38"/>
      <c r="RLW57" s="38"/>
      <c r="RLX57" s="38"/>
      <c r="RLY57" s="38"/>
      <c r="RLZ57" s="38"/>
      <c r="RMA57" s="38"/>
      <c r="RMB57" s="38"/>
      <c r="RMC57" s="38"/>
      <c r="RMD57" s="38"/>
      <c r="RME57" s="38"/>
      <c r="RMF57" s="38"/>
      <c r="RMG57" s="38"/>
      <c r="RMH57" s="38"/>
      <c r="RMI57" s="38"/>
      <c r="RMJ57" s="38"/>
      <c r="RMK57" s="38"/>
      <c r="RML57" s="38"/>
      <c r="RMM57" s="38"/>
      <c r="RMN57" s="38"/>
      <c r="RMO57" s="38"/>
      <c r="RMP57" s="38"/>
      <c r="RMQ57" s="38"/>
      <c r="RMR57" s="38"/>
      <c r="RMS57" s="38"/>
      <c r="RMT57" s="38"/>
      <c r="RMU57" s="38"/>
      <c r="RMV57" s="38"/>
      <c r="RMW57" s="38"/>
      <c r="RMX57" s="38"/>
      <c r="RMY57" s="38"/>
      <c r="RMZ57" s="38"/>
      <c r="RNA57" s="38"/>
      <c r="RNB57" s="38"/>
      <c r="RNC57" s="38"/>
      <c r="RND57" s="38"/>
      <c r="RNE57" s="38"/>
      <c r="RNF57" s="38"/>
      <c r="RNG57" s="38"/>
      <c r="RNH57" s="38"/>
      <c r="RNI57" s="38"/>
      <c r="RNJ57" s="38"/>
      <c r="RNK57" s="38"/>
      <c r="RNL57" s="38"/>
      <c r="RNM57" s="38"/>
      <c r="RNN57" s="38"/>
      <c r="RNO57" s="38"/>
      <c r="RNP57" s="38"/>
      <c r="RNQ57" s="38"/>
      <c r="RNR57" s="38"/>
      <c r="RNS57" s="38"/>
      <c r="RNT57" s="38"/>
      <c r="RNU57" s="38"/>
      <c r="RNV57" s="38"/>
      <c r="RNW57" s="38"/>
      <c r="RNX57" s="38"/>
      <c r="RNY57" s="38"/>
      <c r="RNZ57" s="38"/>
      <c r="ROA57" s="38"/>
      <c r="ROB57" s="38"/>
      <c r="ROC57" s="38"/>
      <c r="ROD57" s="38"/>
      <c r="ROE57" s="38"/>
      <c r="ROF57" s="38"/>
      <c r="ROG57" s="38"/>
      <c r="ROH57" s="38"/>
      <c r="ROI57" s="38"/>
      <c r="ROJ57" s="38"/>
      <c r="ROK57" s="38"/>
      <c r="ROL57" s="38"/>
      <c r="ROM57" s="38"/>
      <c r="RON57" s="38"/>
      <c r="ROO57" s="38"/>
      <c r="ROP57" s="38"/>
      <c r="ROQ57" s="38"/>
      <c r="ROR57" s="38"/>
      <c r="ROS57" s="38"/>
      <c r="ROT57" s="38"/>
      <c r="ROU57" s="38"/>
      <c r="ROV57" s="38"/>
      <c r="ROW57" s="38"/>
      <c r="ROX57" s="38"/>
      <c r="ROY57" s="38"/>
      <c r="ROZ57" s="38"/>
      <c r="RPA57" s="38"/>
      <c r="RPB57" s="38"/>
      <c r="RPC57" s="38"/>
      <c r="RPD57" s="38"/>
      <c r="RPE57" s="38"/>
      <c r="RPF57" s="38"/>
      <c r="RPG57" s="38"/>
      <c r="RPH57" s="38"/>
      <c r="RPI57" s="38"/>
      <c r="RPJ57" s="38"/>
      <c r="RPK57" s="38"/>
      <c r="RPL57" s="38"/>
      <c r="RPM57" s="38"/>
      <c r="RPN57" s="38"/>
      <c r="RPO57" s="38"/>
      <c r="RPP57" s="38"/>
      <c r="RPQ57" s="38"/>
      <c r="RPR57" s="38"/>
      <c r="RPS57" s="38"/>
      <c r="RPT57" s="38"/>
      <c r="RPU57" s="38"/>
      <c r="RPV57" s="38"/>
      <c r="RPW57" s="38"/>
      <c r="RPX57" s="38"/>
      <c r="RPY57" s="38"/>
      <c r="RPZ57" s="38"/>
      <c r="RQA57" s="38"/>
      <c r="RQB57" s="38"/>
      <c r="RQC57" s="38"/>
      <c r="RQD57" s="38"/>
      <c r="RQE57" s="38"/>
      <c r="RQF57" s="38"/>
      <c r="RQG57" s="38"/>
      <c r="RQH57" s="38"/>
      <c r="RQI57" s="38"/>
      <c r="RQJ57" s="38"/>
      <c r="RQK57" s="38"/>
      <c r="RQL57" s="38"/>
      <c r="RQM57" s="38"/>
      <c r="RQN57" s="38"/>
      <c r="RQO57" s="38"/>
      <c r="RQP57" s="38"/>
      <c r="RQQ57" s="38"/>
      <c r="RQR57" s="38"/>
      <c r="RQS57" s="38"/>
      <c r="RQT57" s="38"/>
      <c r="RQU57" s="38"/>
      <c r="RQV57" s="38"/>
      <c r="RQW57" s="38"/>
      <c r="RQX57" s="38"/>
      <c r="RQY57" s="38"/>
      <c r="RQZ57" s="38"/>
      <c r="RRA57" s="38"/>
      <c r="RRB57" s="38"/>
      <c r="RRC57" s="38"/>
      <c r="RRD57" s="38"/>
      <c r="RRE57" s="38"/>
      <c r="RRF57" s="38"/>
      <c r="RRG57" s="38"/>
      <c r="RRH57" s="38"/>
      <c r="RRI57" s="38"/>
      <c r="RRJ57" s="38"/>
      <c r="RRK57" s="38"/>
      <c r="RRL57" s="38"/>
      <c r="RRM57" s="38"/>
      <c r="RRN57" s="38"/>
      <c r="RRO57" s="38"/>
      <c r="RRP57" s="38"/>
      <c r="RRQ57" s="38"/>
      <c r="RRR57" s="38"/>
      <c r="RRS57" s="38"/>
      <c r="RRT57" s="38"/>
      <c r="RRU57" s="38"/>
      <c r="RRV57" s="38"/>
      <c r="RRW57" s="38"/>
      <c r="RRX57" s="38"/>
      <c r="RRY57" s="38"/>
      <c r="RRZ57" s="38"/>
      <c r="RSA57" s="38"/>
      <c r="RSB57" s="38"/>
      <c r="RSC57" s="38"/>
      <c r="RSD57" s="38"/>
      <c r="RSE57" s="38"/>
      <c r="RSF57" s="38"/>
      <c r="RSG57" s="38"/>
      <c r="RSH57" s="38"/>
      <c r="RSI57" s="38"/>
      <c r="RSJ57" s="38"/>
      <c r="RSK57" s="38"/>
      <c r="RSL57" s="38"/>
      <c r="RSM57" s="38"/>
      <c r="RSN57" s="38"/>
      <c r="RSO57" s="38"/>
      <c r="RSP57" s="38"/>
      <c r="RSQ57" s="38"/>
      <c r="RSR57" s="38"/>
      <c r="RSS57" s="38"/>
      <c r="RST57" s="38"/>
      <c r="RSU57" s="38"/>
      <c r="RSV57" s="38"/>
      <c r="RSW57" s="38"/>
      <c r="RSX57" s="38"/>
      <c r="RSY57" s="38"/>
      <c r="RSZ57" s="38"/>
      <c r="RTA57" s="38"/>
      <c r="RTB57" s="38"/>
      <c r="RTC57" s="38"/>
      <c r="RTD57" s="38"/>
      <c r="RTE57" s="38"/>
      <c r="RTF57" s="38"/>
      <c r="RTG57" s="38"/>
      <c r="RTH57" s="38"/>
      <c r="RTI57" s="38"/>
      <c r="RTJ57" s="38"/>
      <c r="RTK57" s="38"/>
      <c r="RTL57" s="38"/>
      <c r="RTM57" s="38"/>
      <c r="RTN57" s="38"/>
      <c r="RTO57" s="38"/>
      <c r="RTP57" s="38"/>
      <c r="RTQ57" s="38"/>
      <c r="RTR57" s="38"/>
      <c r="RTS57" s="38"/>
      <c r="RTT57" s="38"/>
      <c r="RTU57" s="38"/>
      <c r="RTV57" s="38"/>
      <c r="RTW57" s="38"/>
      <c r="RTX57" s="38"/>
      <c r="RTY57" s="38"/>
      <c r="RTZ57" s="38"/>
      <c r="RUA57" s="38"/>
      <c r="RUB57" s="38"/>
      <c r="RUC57" s="38"/>
      <c r="RUD57" s="38"/>
      <c r="RUE57" s="38"/>
      <c r="RUF57" s="38"/>
      <c r="RUG57" s="38"/>
      <c r="RUH57" s="38"/>
      <c r="RUI57" s="38"/>
      <c r="RUJ57" s="38"/>
      <c r="RUK57" s="38"/>
      <c r="RUL57" s="38"/>
      <c r="RUM57" s="38"/>
      <c r="RUN57" s="38"/>
      <c r="RUO57" s="38"/>
      <c r="RUP57" s="38"/>
      <c r="RUQ57" s="38"/>
      <c r="RUR57" s="38"/>
      <c r="RUS57" s="38"/>
      <c r="RUT57" s="38"/>
      <c r="RUU57" s="38"/>
      <c r="RUV57" s="38"/>
      <c r="RUW57" s="38"/>
      <c r="RUX57" s="38"/>
      <c r="RUY57" s="38"/>
      <c r="RUZ57" s="38"/>
      <c r="RVA57" s="38"/>
      <c r="RVB57" s="38"/>
      <c r="RVC57" s="38"/>
      <c r="RVD57" s="38"/>
      <c r="RVE57" s="38"/>
      <c r="RVF57" s="38"/>
      <c r="RVG57" s="38"/>
      <c r="RVH57" s="38"/>
      <c r="RVI57" s="38"/>
      <c r="RVJ57" s="38"/>
      <c r="RVK57" s="38"/>
      <c r="RVL57" s="38"/>
      <c r="RVM57" s="38"/>
      <c r="RVN57" s="38"/>
      <c r="RVO57" s="38"/>
      <c r="RVP57" s="38"/>
      <c r="RVQ57" s="38"/>
      <c r="RVR57" s="38"/>
      <c r="RVS57" s="38"/>
      <c r="RVT57" s="38"/>
      <c r="RVU57" s="38"/>
      <c r="RVV57" s="38"/>
      <c r="RVW57" s="38"/>
      <c r="RVX57" s="38"/>
      <c r="RVY57" s="38"/>
      <c r="RVZ57" s="38"/>
      <c r="RWA57" s="38"/>
      <c r="RWB57" s="38"/>
      <c r="RWC57" s="38"/>
      <c r="RWD57" s="38"/>
      <c r="RWE57" s="38"/>
      <c r="RWF57" s="38"/>
      <c r="RWG57" s="38"/>
      <c r="RWH57" s="38"/>
      <c r="RWI57" s="38"/>
      <c r="RWJ57" s="38"/>
      <c r="RWK57" s="38"/>
      <c r="RWL57" s="38"/>
      <c r="RWM57" s="38"/>
      <c r="RWN57" s="38"/>
      <c r="RWO57" s="38"/>
      <c r="RWP57" s="38"/>
      <c r="RWQ57" s="38"/>
      <c r="RWR57" s="38"/>
      <c r="RWS57" s="38"/>
      <c r="RWT57" s="38"/>
      <c r="RWU57" s="38"/>
      <c r="RWV57" s="38"/>
      <c r="RWW57" s="38"/>
      <c r="RWX57" s="38"/>
      <c r="RWY57" s="38"/>
      <c r="RWZ57" s="38"/>
      <c r="RXA57" s="38"/>
      <c r="RXB57" s="38"/>
      <c r="RXC57" s="38"/>
      <c r="RXD57" s="38"/>
      <c r="RXE57" s="38"/>
      <c r="RXF57" s="38"/>
      <c r="RXG57" s="38"/>
      <c r="RXH57" s="38"/>
      <c r="RXI57" s="38"/>
      <c r="RXJ57" s="38"/>
      <c r="RXK57" s="38"/>
      <c r="RXL57" s="38"/>
      <c r="RXM57" s="38"/>
      <c r="RXN57" s="38"/>
      <c r="RXO57" s="38"/>
      <c r="RXP57" s="38"/>
      <c r="RXQ57" s="38"/>
      <c r="RXR57" s="38"/>
      <c r="RXS57" s="38"/>
      <c r="RXT57" s="38"/>
      <c r="RXU57" s="38"/>
      <c r="RXV57" s="38"/>
      <c r="RXW57" s="38"/>
      <c r="RXX57" s="38"/>
      <c r="RXY57" s="38"/>
      <c r="RXZ57" s="38"/>
      <c r="RYA57" s="38"/>
      <c r="RYB57" s="38"/>
      <c r="RYC57" s="38"/>
      <c r="RYD57" s="38"/>
      <c r="RYE57" s="38"/>
      <c r="RYF57" s="38"/>
      <c r="RYG57" s="38"/>
      <c r="RYH57" s="38"/>
      <c r="RYI57" s="38"/>
      <c r="RYJ57" s="38"/>
      <c r="RYK57" s="38"/>
      <c r="RYL57" s="38"/>
      <c r="RYM57" s="38"/>
      <c r="RYN57" s="38"/>
      <c r="RYO57" s="38"/>
      <c r="RYP57" s="38"/>
      <c r="RYQ57" s="38"/>
      <c r="RYR57" s="38"/>
      <c r="RYS57" s="38"/>
      <c r="RYT57" s="38"/>
      <c r="RYU57" s="38"/>
      <c r="RYV57" s="38"/>
      <c r="RYW57" s="38"/>
      <c r="RYX57" s="38"/>
      <c r="RYY57" s="38"/>
      <c r="RYZ57" s="38"/>
      <c r="RZA57" s="38"/>
      <c r="RZB57" s="38"/>
      <c r="RZC57" s="38"/>
      <c r="RZD57" s="38"/>
      <c r="RZE57" s="38"/>
      <c r="RZF57" s="38"/>
      <c r="RZG57" s="38"/>
      <c r="RZH57" s="38"/>
      <c r="RZI57" s="38"/>
      <c r="RZJ57" s="38"/>
      <c r="RZK57" s="38"/>
      <c r="RZL57" s="38"/>
      <c r="RZM57" s="38"/>
      <c r="RZN57" s="38"/>
      <c r="RZO57" s="38"/>
      <c r="RZP57" s="38"/>
      <c r="RZQ57" s="38"/>
      <c r="RZR57" s="38"/>
      <c r="RZS57" s="38"/>
      <c r="RZT57" s="38"/>
      <c r="RZU57" s="38"/>
      <c r="RZV57" s="38"/>
      <c r="RZW57" s="38"/>
      <c r="RZX57" s="38"/>
      <c r="RZY57" s="38"/>
      <c r="RZZ57" s="38"/>
      <c r="SAA57" s="38"/>
      <c r="SAB57" s="38"/>
      <c r="SAC57" s="38"/>
      <c r="SAD57" s="38"/>
      <c r="SAE57" s="38"/>
      <c r="SAF57" s="38"/>
      <c r="SAG57" s="38"/>
      <c r="SAH57" s="38"/>
      <c r="SAI57" s="38"/>
      <c r="SAJ57" s="38"/>
      <c r="SAK57" s="38"/>
      <c r="SAL57" s="38"/>
      <c r="SAM57" s="38"/>
      <c r="SAN57" s="38"/>
      <c r="SAO57" s="38"/>
      <c r="SAP57" s="38"/>
      <c r="SAQ57" s="38"/>
      <c r="SAR57" s="38"/>
      <c r="SAS57" s="38"/>
      <c r="SAT57" s="38"/>
      <c r="SAU57" s="38"/>
      <c r="SAV57" s="38"/>
      <c r="SAW57" s="38"/>
      <c r="SAX57" s="38"/>
      <c r="SAY57" s="38"/>
      <c r="SAZ57" s="38"/>
      <c r="SBA57" s="38"/>
      <c r="SBB57" s="38"/>
      <c r="SBC57" s="38"/>
      <c r="SBD57" s="38"/>
      <c r="SBE57" s="38"/>
      <c r="SBF57" s="38"/>
      <c r="SBG57" s="38"/>
      <c r="SBH57" s="38"/>
      <c r="SBI57" s="38"/>
      <c r="SBJ57" s="38"/>
      <c r="SBK57" s="38"/>
      <c r="SBL57" s="38"/>
      <c r="SBM57" s="38"/>
      <c r="SBN57" s="38"/>
      <c r="SBO57" s="38"/>
      <c r="SBP57" s="38"/>
      <c r="SBQ57" s="38"/>
      <c r="SBR57" s="38"/>
      <c r="SBS57" s="38"/>
      <c r="SBT57" s="38"/>
      <c r="SBU57" s="38"/>
      <c r="SBV57" s="38"/>
      <c r="SBW57" s="38"/>
      <c r="SBX57" s="38"/>
      <c r="SBY57" s="38"/>
      <c r="SBZ57" s="38"/>
      <c r="SCA57" s="38"/>
      <c r="SCB57" s="38"/>
      <c r="SCC57" s="38"/>
      <c r="SCD57" s="38"/>
      <c r="SCE57" s="38"/>
      <c r="SCF57" s="38"/>
      <c r="SCG57" s="38"/>
      <c r="SCH57" s="38"/>
      <c r="SCI57" s="38"/>
      <c r="SCJ57" s="38"/>
      <c r="SCK57" s="38"/>
      <c r="SCL57" s="38"/>
      <c r="SCM57" s="38"/>
      <c r="SCN57" s="38"/>
      <c r="SCO57" s="38"/>
      <c r="SCP57" s="38"/>
      <c r="SCQ57" s="38"/>
      <c r="SCR57" s="38"/>
      <c r="SCS57" s="38"/>
      <c r="SCT57" s="38"/>
      <c r="SCU57" s="38"/>
      <c r="SCV57" s="38"/>
      <c r="SCW57" s="38"/>
      <c r="SCX57" s="38"/>
      <c r="SCY57" s="38"/>
      <c r="SCZ57" s="38"/>
      <c r="SDA57" s="38"/>
      <c r="SDB57" s="38"/>
      <c r="SDC57" s="38"/>
      <c r="SDD57" s="38"/>
      <c r="SDE57" s="38"/>
      <c r="SDF57" s="38"/>
      <c r="SDG57" s="38"/>
      <c r="SDH57" s="38"/>
      <c r="SDI57" s="38"/>
      <c r="SDJ57" s="38"/>
      <c r="SDK57" s="38"/>
      <c r="SDL57" s="38"/>
      <c r="SDM57" s="38"/>
      <c r="SDN57" s="38"/>
      <c r="SDO57" s="38"/>
      <c r="SDP57" s="38"/>
      <c r="SDQ57" s="38"/>
      <c r="SDR57" s="38"/>
      <c r="SDS57" s="38"/>
      <c r="SDT57" s="38"/>
      <c r="SDU57" s="38"/>
      <c r="SDV57" s="38"/>
      <c r="SDW57" s="38"/>
      <c r="SDX57" s="38"/>
      <c r="SDY57" s="38"/>
      <c r="SDZ57" s="38"/>
      <c r="SEA57" s="38"/>
      <c r="SEB57" s="38"/>
      <c r="SEC57" s="38"/>
      <c r="SED57" s="38"/>
      <c r="SEE57" s="38"/>
      <c r="SEF57" s="38"/>
      <c r="SEG57" s="38"/>
      <c r="SEH57" s="38"/>
      <c r="SEI57" s="38"/>
      <c r="SEJ57" s="38"/>
      <c r="SEK57" s="38"/>
      <c r="SEL57" s="38"/>
      <c r="SEM57" s="38"/>
      <c r="SEN57" s="38"/>
      <c r="SEO57" s="38"/>
      <c r="SEP57" s="38"/>
      <c r="SEQ57" s="38"/>
      <c r="SER57" s="38"/>
      <c r="SES57" s="38"/>
      <c r="SET57" s="38"/>
      <c r="SEU57" s="38"/>
      <c r="SEV57" s="38"/>
      <c r="SEW57" s="38"/>
      <c r="SEX57" s="38"/>
      <c r="SEY57" s="38"/>
      <c r="SEZ57" s="38"/>
      <c r="SFA57" s="38"/>
      <c r="SFB57" s="38"/>
      <c r="SFC57" s="38"/>
      <c r="SFD57" s="38"/>
      <c r="SFE57" s="38"/>
      <c r="SFF57" s="38"/>
      <c r="SFG57" s="38"/>
      <c r="SFH57" s="38"/>
      <c r="SFI57" s="38"/>
      <c r="SFJ57" s="38"/>
      <c r="SFK57" s="38"/>
      <c r="SFL57" s="38"/>
      <c r="SFM57" s="38"/>
      <c r="SFN57" s="38"/>
      <c r="SFO57" s="38"/>
      <c r="SFP57" s="38"/>
      <c r="SFQ57" s="38"/>
      <c r="SFR57" s="38"/>
      <c r="SFS57" s="38"/>
      <c r="SFT57" s="38"/>
      <c r="SFU57" s="38"/>
      <c r="SFV57" s="38"/>
      <c r="SFW57" s="38"/>
      <c r="SFX57" s="38"/>
      <c r="SFY57" s="38"/>
      <c r="SFZ57" s="38"/>
      <c r="SGA57" s="38"/>
      <c r="SGB57" s="38"/>
      <c r="SGC57" s="38"/>
      <c r="SGD57" s="38"/>
      <c r="SGE57" s="38"/>
      <c r="SGF57" s="38"/>
      <c r="SGG57" s="38"/>
      <c r="SGH57" s="38"/>
      <c r="SGI57" s="38"/>
      <c r="SGJ57" s="38"/>
      <c r="SGK57" s="38"/>
      <c r="SGL57" s="38"/>
      <c r="SGM57" s="38"/>
      <c r="SGN57" s="38"/>
      <c r="SGO57" s="38"/>
      <c r="SGP57" s="38"/>
      <c r="SGQ57" s="38"/>
      <c r="SGR57" s="38"/>
      <c r="SGS57" s="38"/>
      <c r="SGT57" s="38"/>
      <c r="SGU57" s="38"/>
      <c r="SGV57" s="38"/>
      <c r="SGW57" s="38"/>
      <c r="SGX57" s="38"/>
      <c r="SGY57" s="38"/>
      <c r="SGZ57" s="38"/>
      <c r="SHA57" s="38"/>
      <c r="SHB57" s="38"/>
      <c r="SHC57" s="38"/>
      <c r="SHD57" s="38"/>
      <c r="SHE57" s="38"/>
      <c r="SHF57" s="38"/>
      <c r="SHG57" s="38"/>
      <c r="SHH57" s="38"/>
      <c r="SHI57" s="38"/>
      <c r="SHJ57" s="38"/>
      <c r="SHK57" s="38"/>
      <c r="SHL57" s="38"/>
      <c r="SHM57" s="38"/>
      <c r="SHN57" s="38"/>
      <c r="SHO57" s="38"/>
      <c r="SHP57" s="38"/>
      <c r="SHQ57" s="38"/>
      <c r="SHR57" s="38"/>
      <c r="SHS57" s="38"/>
      <c r="SHT57" s="38"/>
      <c r="SHU57" s="38"/>
      <c r="SHV57" s="38"/>
      <c r="SHW57" s="38"/>
      <c r="SHX57" s="38"/>
      <c r="SHY57" s="38"/>
      <c r="SHZ57" s="38"/>
      <c r="SIA57" s="38"/>
      <c r="SIB57" s="38"/>
      <c r="SIC57" s="38"/>
      <c r="SID57" s="38"/>
      <c r="SIE57" s="38"/>
      <c r="SIF57" s="38"/>
      <c r="SIG57" s="38"/>
      <c r="SIH57" s="38"/>
      <c r="SII57" s="38"/>
      <c r="SIJ57" s="38"/>
      <c r="SIK57" s="38"/>
      <c r="SIL57" s="38"/>
      <c r="SIM57" s="38"/>
      <c r="SIN57" s="38"/>
      <c r="SIO57" s="38"/>
      <c r="SIP57" s="38"/>
      <c r="SIQ57" s="38"/>
      <c r="SIR57" s="38"/>
      <c r="SIS57" s="38"/>
      <c r="SIT57" s="38"/>
      <c r="SIU57" s="38"/>
      <c r="SIV57" s="38"/>
      <c r="SIW57" s="38"/>
      <c r="SIX57" s="38"/>
      <c r="SIY57" s="38"/>
      <c r="SIZ57" s="38"/>
      <c r="SJA57" s="38"/>
      <c r="SJB57" s="38"/>
      <c r="SJC57" s="38"/>
      <c r="SJD57" s="38"/>
      <c r="SJE57" s="38"/>
      <c r="SJF57" s="38"/>
      <c r="SJG57" s="38"/>
      <c r="SJH57" s="38"/>
      <c r="SJI57" s="38"/>
      <c r="SJJ57" s="38"/>
      <c r="SJK57" s="38"/>
      <c r="SJL57" s="38"/>
      <c r="SJM57" s="38"/>
      <c r="SJN57" s="38"/>
      <c r="SJO57" s="38"/>
      <c r="SJP57" s="38"/>
      <c r="SJQ57" s="38"/>
      <c r="SJR57" s="38"/>
      <c r="SJS57" s="38"/>
      <c r="SJT57" s="38"/>
      <c r="SJU57" s="38"/>
      <c r="SJV57" s="38"/>
      <c r="SJW57" s="38"/>
      <c r="SJX57" s="38"/>
      <c r="SJY57" s="38"/>
      <c r="SJZ57" s="38"/>
      <c r="SKA57" s="38"/>
      <c r="SKB57" s="38"/>
      <c r="SKC57" s="38"/>
      <c r="SKD57" s="38"/>
      <c r="SKE57" s="38"/>
      <c r="SKF57" s="38"/>
      <c r="SKG57" s="38"/>
      <c r="SKH57" s="38"/>
      <c r="SKI57" s="38"/>
      <c r="SKJ57" s="38"/>
      <c r="SKK57" s="38"/>
      <c r="SKL57" s="38"/>
      <c r="SKM57" s="38"/>
      <c r="SKN57" s="38"/>
      <c r="SKO57" s="38"/>
      <c r="SKP57" s="38"/>
      <c r="SKQ57" s="38"/>
      <c r="SKR57" s="38"/>
      <c r="SKS57" s="38"/>
      <c r="SKT57" s="38"/>
      <c r="SKU57" s="38"/>
      <c r="SKV57" s="38"/>
      <c r="SKW57" s="38"/>
      <c r="SKX57" s="38"/>
      <c r="SKY57" s="38"/>
      <c r="SKZ57" s="38"/>
      <c r="SLA57" s="38"/>
      <c r="SLB57" s="38"/>
      <c r="SLC57" s="38"/>
      <c r="SLD57" s="38"/>
      <c r="SLE57" s="38"/>
      <c r="SLF57" s="38"/>
      <c r="SLG57" s="38"/>
      <c r="SLH57" s="38"/>
      <c r="SLI57" s="38"/>
      <c r="SLJ57" s="38"/>
      <c r="SLK57" s="38"/>
      <c r="SLL57" s="38"/>
      <c r="SLM57" s="38"/>
      <c r="SLN57" s="38"/>
      <c r="SLO57" s="38"/>
      <c r="SLP57" s="38"/>
      <c r="SLQ57" s="38"/>
      <c r="SLR57" s="38"/>
      <c r="SLS57" s="38"/>
      <c r="SLT57" s="38"/>
      <c r="SLU57" s="38"/>
      <c r="SLV57" s="38"/>
      <c r="SLW57" s="38"/>
      <c r="SLX57" s="38"/>
      <c r="SLY57" s="38"/>
      <c r="SLZ57" s="38"/>
      <c r="SMA57" s="38"/>
      <c r="SMB57" s="38"/>
      <c r="SMC57" s="38"/>
      <c r="SMD57" s="38"/>
      <c r="SME57" s="38"/>
      <c r="SMF57" s="38"/>
      <c r="SMG57" s="38"/>
      <c r="SMH57" s="38"/>
      <c r="SMI57" s="38"/>
      <c r="SMJ57" s="38"/>
      <c r="SMK57" s="38"/>
      <c r="SML57" s="38"/>
      <c r="SMM57" s="38"/>
      <c r="SMN57" s="38"/>
      <c r="SMO57" s="38"/>
      <c r="SMP57" s="38"/>
      <c r="SMQ57" s="38"/>
      <c r="SMR57" s="38"/>
      <c r="SMS57" s="38"/>
      <c r="SMT57" s="38"/>
      <c r="SMU57" s="38"/>
      <c r="SMV57" s="38"/>
      <c r="SMW57" s="38"/>
      <c r="SMX57" s="38"/>
      <c r="SMY57" s="38"/>
      <c r="SMZ57" s="38"/>
      <c r="SNA57" s="38"/>
      <c r="SNB57" s="38"/>
      <c r="SNC57" s="38"/>
      <c r="SND57" s="38"/>
      <c r="SNE57" s="38"/>
      <c r="SNF57" s="38"/>
      <c r="SNG57" s="38"/>
      <c r="SNH57" s="38"/>
      <c r="SNI57" s="38"/>
      <c r="SNJ57" s="38"/>
      <c r="SNK57" s="38"/>
      <c r="SNL57" s="38"/>
      <c r="SNM57" s="38"/>
      <c r="SNN57" s="38"/>
      <c r="SNO57" s="38"/>
      <c r="SNP57" s="38"/>
      <c r="SNQ57" s="38"/>
      <c r="SNR57" s="38"/>
      <c r="SNS57" s="38"/>
      <c r="SNT57" s="38"/>
      <c r="SNU57" s="38"/>
      <c r="SNV57" s="38"/>
      <c r="SNW57" s="38"/>
      <c r="SNX57" s="38"/>
      <c r="SNY57" s="38"/>
      <c r="SNZ57" s="38"/>
      <c r="SOA57" s="38"/>
      <c r="SOB57" s="38"/>
      <c r="SOC57" s="38"/>
      <c r="SOD57" s="38"/>
      <c r="SOE57" s="38"/>
      <c r="SOF57" s="38"/>
      <c r="SOG57" s="38"/>
      <c r="SOH57" s="38"/>
      <c r="SOI57" s="38"/>
      <c r="SOJ57" s="38"/>
      <c r="SOK57" s="38"/>
      <c r="SOL57" s="38"/>
      <c r="SOM57" s="38"/>
      <c r="SON57" s="38"/>
      <c r="SOO57" s="38"/>
      <c r="SOP57" s="38"/>
      <c r="SOQ57" s="38"/>
      <c r="SOR57" s="38"/>
      <c r="SOS57" s="38"/>
      <c r="SOT57" s="38"/>
      <c r="SOU57" s="38"/>
      <c r="SOV57" s="38"/>
      <c r="SOW57" s="38"/>
      <c r="SOX57" s="38"/>
      <c r="SOY57" s="38"/>
      <c r="SOZ57" s="38"/>
      <c r="SPA57" s="38"/>
      <c r="SPB57" s="38"/>
      <c r="SPC57" s="38"/>
      <c r="SPD57" s="38"/>
      <c r="SPE57" s="38"/>
      <c r="SPF57" s="38"/>
      <c r="SPG57" s="38"/>
      <c r="SPH57" s="38"/>
      <c r="SPI57" s="38"/>
      <c r="SPJ57" s="38"/>
      <c r="SPK57" s="38"/>
      <c r="SPL57" s="38"/>
      <c r="SPM57" s="38"/>
      <c r="SPN57" s="38"/>
      <c r="SPO57" s="38"/>
      <c r="SPP57" s="38"/>
      <c r="SPQ57" s="38"/>
      <c r="SPR57" s="38"/>
      <c r="SPS57" s="38"/>
      <c r="SPT57" s="38"/>
      <c r="SPU57" s="38"/>
      <c r="SPV57" s="38"/>
      <c r="SPW57" s="38"/>
      <c r="SPX57" s="38"/>
      <c r="SPY57" s="38"/>
      <c r="SPZ57" s="38"/>
      <c r="SQA57" s="38"/>
      <c r="SQB57" s="38"/>
      <c r="SQC57" s="38"/>
      <c r="SQD57" s="38"/>
      <c r="SQE57" s="38"/>
      <c r="SQF57" s="38"/>
      <c r="SQG57" s="38"/>
      <c r="SQH57" s="38"/>
      <c r="SQI57" s="38"/>
      <c r="SQJ57" s="38"/>
      <c r="SQK57" s="38"/>
      <c r="SQL57" s="38"/>
      <c r="SQM57" s="38"/>
      <c r="SQN57" s="38"/>
      <c r="SQO57" s="38"/>
      <c r="SQP57" s="38"/>
      <c r="SQQ57" s="38"/>
      <c r="SQR57" s="38"/>
      <c r="SQS57" s="38"/>
      <c r="SQT57" s="38"/>
      <c r="SQU57" s="38"/>
      <c r="SQV57" s="38"/>
      <c r="SQW57" s="38"/>
      <c r="SQX57" s="38"/>
      <c r="SQY57" s="38"/>
      <c r="SQZ57" s="38"/>
      <c r="SRA57" s="38"/>
      <c r="SRB57" s="38"/>
      <c r="SRC57" s="38"/>
      <c r="SRD57" s="38"/>
      <c r="SRE57" s="38"/>
      <c r="SRF57" s="38"/>
      <c r="SRG57" s="38"/>
      <c r="SRH57" s="38"/>
      <c r="SRI57" s="38"/>
      <c r="SRJ57" s="38"/>
      <c r="SRK57" s="38"/>
      <c r="SRL57" s="38"/>
      <c r="SRM57" s="38"/>
      <c r="SRN57" s="38"/>
      <c r="SRO57" s="38"/>
      <c r="SRP57" s="38"/>
      <c r="SRQ57" s="38"/>
      <c r="SRR57" s="38"/>
      <c r="SRS57" s="38"/>
      <c r="SRT57" s="38"/>
      <c r="SRU57" s="38"/>
      <c r="SRV57" s="38"/>
      <c r="SRW57" s="38"/>
      <c r="SRX57" s="38"/>
      <c r="SRY57" s="38"/>
      <c r="SRZ57" s="38"/>
      <c r="SSA57" s="38"/>
      <c r="SSB57" s="38"/>
      <c r="SSC57" s="38"/>
      <c r="SSD57" s="38"/>
      <c r="SSE57" s="38"/>
      <c r="SSF57" s="38"/>
      <c r="SSG57" s="38"/>
      <c r="SSH57" s="38"/>
      <c r="SSI57" s="38"/>
      <c r="SSJ57" s="38"/>
      <c r="SSK57" s="38"/>
      <c r="SSL57" s="38"/>
      <c r="SSM57" s="38"/>
      <c r="SSN57" s="38"/>
      <c r="SSO57" s="38"/>
      <c r="SSP57" s="38"/>
      <c r="SSQ57" s="38"/>
      <c r="SSR57" s="38"/>
      <c r="SSS57" s="38"/>
      <c r="SST57" s="38"/>
      <c r="SSU57" s="38"/>
      <c r="SSV57" s="38"/>
      <c r="SSW57" s="38"/>
      <c r="SSX57" s="38"/>
      <c r="SSY57" s="38"/>
      <c r="SSZ57" s="38"/>
      <c r="STA57" s="38"/>
      <c r="STB57" s="38"/>
      <c r="STC57" s="38"/>
      <c r="STD57" s="38"/>
      <c r="STE57" s="38"/>
      <c r="STF57" s="38"/>
      <c r="STG57" s="38"/>
      <c r="STH57" s="38"/>
      <c r="STI57" s="38"/>
      <c r="STJ57" s="38"/>
      <c r="STK57" s="38"/>
      <c r="STL57" s="38"/>
      <c r="STM57" s="38"/>
      <c r="STN57" s="38"/>
      <c r="STO57" s="38"/>
      <c r="STP57" s="38"/>
      <c r="STQ57" s="38"/>
      <c r="STR57" s="38"/>
      <c r="STS57" s="38"/>
      <c r="STT57" s="38"/>
      <c r="STU57" s="38"/>
      <c r="STV57" s="38"/>
      <c r="STW57" s="38"/>
      <c r="STX57" s="38"/>
      <c r="STY57" s="38"/>
      <c r="STZ57" s="38"/>
      <c r="SUA57" s="38"/>
      <c r="SUB57" s="38"/>
      <c r="SUC57" s="38"/>
      <c r="SUD57" s="38"/>
      <c r="SUE57" s="38"/>
      <c r="SUF57" s="38"/>
      <c r="SUG57" s="38"/>
      <c r="SUH57" s="38"/>
      <c r="SUI57" s="38"/>
      <c r="SUJ57" s="38"/>
      <c r="SUK57" s="38"/>
      <c r="SUL57" s="38"/>
      <c r="SUM57" s="38"/>
      <c r="SUN57" s="38"/>
      <c r="SUO57" s="38"/>
      <c r="SUP57" s="38"/>
      <c r="SUQ57" s="38"/>
      <c r="SUR57" s="38"/>
      <c r="SUS57" s="38"/>
      <c r="SUT57" s="38"/>
      <c r="SUU57" s="38"/>
      <c r="SUV57" s="38"/>
      <c r="SUW57" s="38"/>
      <c r="SUX57" s="38"/>
      <c r="SUY57" s="38"/>
      <c r="SUZ57" s="38"/>
      <c r="SVA57" s="38"/>
      <c r="SVB57" s="38"/>
      <c r="SVC57" s="38"/>
      <c r="SVD57" s="38"/>
      <c r="SVE57" s="38"/>
      <c r="SVF57" s="38"/>
      <c r="SVG57" s="38"/>
      <c r="SVH57" s="38"/>
      <c r="SVI57" s="38"/>
      <c r="SVJ57" s="38"/>
      <c r="SVK57" s="38"/>
      <c r="SVL57" s="38"/>
      <c r="SVM57" s="38"/>
      <c r="SVN57" s="38"/>
      <c r="SVO57" s="38"/>
      <c r="SVP57" s="38"/>
      <c r="SVQ57" s="38"/>
      <c r="SVR57" s="38"/>
      <c r="SVS57" s="38"/>
      <c r="SVT57" s="38"/>
      <c r="SVU57" s="38"/>
      <c r="SVV57" s="38"/>
      <c r="SVW57" s="38"/>
      <c r="SVX57" s="38"/>
      <c r="SVY57" s="38"/>
      <c r="SVZ57" s="38"/>
      <c r="SWA57" s="38"/>
      <c r="SWB57" s="38"/>
      <c r="SWC57" s="38"/>
      <c r="SWD57" s="38"/>
      <c r="SWE57" s="38"/>
      <c r="SWF57" s="38"/>
      <c r="SWG57" s="38"/>
      <c r="SWH57" s="38"/>
      <c r="SWI57" s="38"/>
      <c r="SWJ57" s="38"/>
      <c r="SWK57" s="38"/>
      <c r="SWL57" s="38"/>
      <c r="SWM57" s="38"/>
      <c r="SWN57" s="38"/>
      <c r="SWO57" s="38"/>
      <c r="SWP57" s="38"/>
      <c r="SWQ57" s="38"/>
      <c r="SWR57" s="38"/>
      <c r="SWS57" s="38"/>
      <c r="SWT57" s="38"/>
      <c r="SWU57" s="38"/>
      <c r="SWV57" s="38"/>
      <c r="SWW57" s="38"/>
      <c r="SWX57" s="38"/>
      <c r="SWY57" s="38"/>
      <c r="SWZ57" s="38"/>
      <c r="SXA57" s="38"/>
      <c r="SXB57" s="38"/>
      <c r="SXC57" s="38"/>
      <c r="SXD57" s="38"/>
      <c r="SXE57" s="38"/>
      <c r="SXF57" s="38"/>
      <c r="SXG57" s="38"/>
      <c r="SXH57" s="38"/>
      <c r="SXI57" s="38"/>
      <c r="SXJ57" s="38"/>
      <c r="SXK57" s="38"/>
      <c r="SXL57" s="38"/>
      <c r="SXM57" s="38"/>
      <c r="SXN57" s="38"/>
      <c r="SXO57" s="38"/>
      <c r="SXP57" s="38"/>
      <c r="SXQ57" s="38"/>
      <c r="SXR57" s="38"/>
      <c r="SXS57" s="38"/>
      <c r="SXT57" s="38"/>
      <c r="SXU57" s="38"/>
      <c r="SXV57" s="38"/>
      <c r="SXW57" s="38"/>
      <c r="SXX57" s="38"/>
      <c r="SXY57" s="38"/>
      <c r="SXZ57" s="38"/>
      <c r="SYA57" s="38"/>
      <c r="SYB57" s="38"/>
      <c r="SYC57" s="38"/>
      <c r="SYD57" s="38"/>
      <c r="SYE57" s="38"/>
      <c r="SYF57" s="38"/>
      <c r="SYG57" s="38"/>
      <c r="SYH57" s="38"/>
      <c r="SYI57" s="38"/>
      <c r="SYJ57" s="38"/>
      <c r="SYK57" s="38"/>
      <c r="SYL57" s="38"/>
      <c r="SYM57" s="38"/>
      <c r="SYN57" s="38"/>
      <c r="SYO57" s="38"/>
      <c r="SYP57" s="38"/>
      <c r="SYQ57" s="38"/>
      <c r="SYR57" s="38"/>
      <c r="SYS57" s="38"/>
      <c r="SYT57" s="38"/>
      <c r="SYU57" s="38"/>
      <c r="SYV57" s="38"/>
      <c r="SYW57" s="38"/>
      <c r="SYX57" s="38"/>
      <c r="SYY57" s="38"/>
      <c r="SYZ57" s="38"/>
      <c r="SZA57" s="38"/>
      <c r="SZB57" s="38"/>
      <c r="SZC57" s="38"/>
      <c r="SZD57" s="38"/>
      <c r="SZE57" s="38"/>
      <c r="SZF57" s="38"/>
      <c r="SZG57" s="38"/>
      <c r="SZH57" s="38"/>
      <c r="SZI57" s="38"/>
      <c r="SZJ57" s="38"/>
      <c r="SZK57" s="38"/>
      <c r="SZL57" s="38"/>
      <c r="SZM57" s="38"/>
      <c r="SZN57" s="38"/>
      <c r="SZO57" s="38"/>
      <c r="SZP57" s="38"/>
      <c r="SZQ57" s="38"/>
      <c r="SZR57" s="38"/>
      <c r="SZS57" s="38"/>
      <c r="SZT57" s="38"/>
      <c r="SZU57" s="38"/>
      <c r="SZV57" s="38"/>
      <c r="SZW57" s="38"/>
      <c r="SZX57" s="38"/>
      <c r="SZY57" s="38"/>
      <c r="SZZ57" s="38"/>
      <c r="TAA57" s="38"/>
      <c r="TAB57" s="38"/>
      <c r="TAC57" s="38"/>
      <c r="TAD57" s="38"/>
      <c r="TAE57" s="38"/>
      <c r="TAF57" s="38"/>
      <c r="TAG57" s="38"/>
      <c r="TAH57" s="38"/>
      <c r="TAI57" s="38"/>
      <c r="TAJ57" s="38"/>
      <c r="TAK57" s="38"/>
      <c r="TAL57" s="38"/>
      <c r="TAM57" s="38"/>
      <c r="TAN57" s="38"/>
      <c r="TAO57" s="38"/>
      <c r="TAP57" s="38"/>
      <c r="TAQ57" s="38"/>
      <c r="TAR57" s="38"/>
      <c r="TAS57" s="38"/>
      <c r="TAT57" s="38"/>
      <c r="TAU57" s="38"/>
      <c r="TAV57" s="38"/>
      <c r="TAW57" s="38"/>
      <c r="TAX57" s="38"/>
      <c r="TAY57" s="38"/>
      <c r="TAZ57" s="38"/>
      <c r="TBA57" s="38"/>
      <c r="TBB57" s="38"/>
      <c r="TBC57" s="38"/>
      <c r="TBD57" s="38"/>
      <c r="TBE57" s="38"/>
      <c r="TBF57" s="38"/>
      <c r="TBG57" s="38"/>
      <c r="TBH57" s="38"/>
      <c r="TBI57" s="38"/>
      <c r="TBJ57" s="38"/>
      <c r="TBK57" s="38"/>
      <c r="TBL57" s="38"/>
      <c r="TBM57" s="38"/>
      <c r="TBN57" s="38"/>
      <c r="TBO57" s="38"/>
      <c r="TBP57" s="38"/>
      <c r="TBQ57" s="38"/>
      <c r="TBR57" s="38"/>
      <c r="TBS57" s="38"/>
      <c r="TBT57" s="38"/>
      <c r="TBU57" s="38"/>
      <c r="TBV57" s="38"/>
      <c r="TBW57" s="38"/>
      <c r="TBX57" s="38"/>
      <c r="TBY57" s="38"/>
      <c r="TBZ57" s="38"/>
      <c r="TCA57" s="38"/>
      <c r="TCB57" s="38"/>
      <c r="TCC57" s="38"/>
      <c r="TCD57" s="38"/>
      <c r="TCE57" s="38"/>
      <c r="TCF57" s="38"/>
      <c r="TCG57" s="38"/>
      <c r="TCH57" s="38"/>
      <c r="TCI57" s="38"/>
      <c r="TCJ57" s="38"/>
      <c r="TCK57" s="38"/>
      <c r="TCL57" s="38"/>
      <c r="TCM57" s="38"/>
      <c r="TCN57" s="38"/>
      <c r="TCO57" s="38"/>
      <c r="TCP57" s="38"/>
      <c r="TCQ57" s="38"/>
      <c r="TCR57" s="38"/>
      <c r="TCS57" s="38"/>
      <c r="TCT57" s="38"/>
      <c r="TCU57" s="38"/>
      <c r="TCV57" s="38"/>
      <c r="TCW57" s="38"/>
      <c r="TCX57" s="38"/>
      <c r="TCY57" s="38"/>
      <c r="TCZ57" s="38"/>
      <c r="TDA57" s="38"/>
      <c r="TDB57" s="38"/>
      <c r="TDC57" s="38"/>
      <c r="TDD57" s="38"/>
      <c r="TDE57" s="38"/>
      <c r="TDF57" s="38"/>
      <c r="TDG57" s="38"/>
      <c r="TDH57" s="38"/>
      <c r="TDI57" s="38"/>
      <c r="TDJ57" s="38"/>
      <c r="TDK57" s="38"/>
      <c r="TDL57" s="38"/>
      <c r="TDM57" s="38"/>
      <c r="TDN57" s="38"/>
      <c r="TDO57" s="38"/>
      <c r="TDP57" s="38"/>
      <c r="TDQ57" s="38"/>
      <c r="TDR57" s="38"/>
      <c r="TDS57" s="38"/>
      <c r="TDT57" s="38"/>
      <c r="TDU57" s="38"/>
      <c r="TDV57" s="38"/>
      <c r="TDW57" s="38"/>
      <c r="TDX57" s="38"/>
      <c r="TDY57" s="38"/>
      <c r="TDZ57" s="38"/>
      <c r="TEA57" s="38"/>
      <c r="TEB57" s="38"/>
      <c r="TEC57" s="38"/>
      <c r="TED57" s="38"/>
      <c r="TEE57" s="38"/>
      <c r="TEF57" s="38"/>
      <c r="TEG57" s="38"/>
      <c r="TEH57" s="38"/>
      <c r="TEI57" s="38"/>
      <c r="TEJ57" s="38"/>
      <c r="TEK57" s="38"/>
      <c r="TEL57" s="38"/>
      <c r="TEM57" s="38"/>
      <c r="TEN57" s="38"/>
      <c r="TEO57" s="38"/>
      <c r="TEP57" s="38"/>
      <c r="TEQ57" s="38"/>
      <c r="TER57" s="38"/>
      <c r="TES57" s="38"/>
      <c r="TET57" s="38"/>
      <c r="TEU57" s="38"/>
      <c r="TEV57" s="38"/>
      <c r="TEW57" s="38"/>
      <c r="TEX57" s="38"/>
      <c r="TEY57" s="38"/>
      <c r="TEZ57" s="38"/>
      <c r="TFA57" s="38"/>
      <c r="TFB57" s="38"/>
      <c r="TFC57" s="38"/>
      <c r="TFD57" s="38"/>
      <c r="TFE57" s="38"/>
      <c r="TFF57" s="38"/>
      <c r="TFG57" s="38"/>
      <c r="TFH57" s="38"/>
      <c r="TFI57" s="38"/>
      <c r="TFJ57" s="38"/>
      <c r="TFK57" s="38"/>
      <c r="TFL57" s="38"/>
      <c r="TFM57" s="38"/>
      <c r="TFN57" s="38"/>
      <c r="TFO57" s="38"/>
      <c r="TFP57" s="38"/>
      <c r="TFQ57" s="38"/>
      <c r="TFR57" s="38"/>
      <c r="TFS57" s="38"/>
      <c r="TFT57" s="38"/>
      <c r="TFU57" s="38"/>
      <c r="TFV57" s="38"/>
      <c r="TFW57" s="38"/>
      <c r="TFX57" s="38"/>
      <c r="TFY57" s="38"/>
      <c r="TFZ57" s="38"/>
      <c r="TGA57" s="38"/>
      <c r="TGB57" s="38"/>
      <c r="TGC57" s="38"/>
      <c r="TGD57" s="38"/>
      <c r="TGE57" s="38"/>
      <c r="TGF57" s="38"/>
      <c r="TGG57" s="38"/>
      <c r="TGH57" s="38"/>
      <c r="TGI57" s="38"/>
      <c r="TGJ57" s="38"/>
      <c r="TGK57" s="38"/>
      <c r="TGL57" s="38"/>
      <c r="TGM57" s="38"/>
      <c r="TGN57" s="38"/>
      <c r="TGO57" s="38"/>
      <c r="TGP57" s="38"/>
      <c r="TGQ57" s="38"/>
      <c r="TGR57" s="38"/>
      <c r="TGS57" s="38"/>
      <c r="TGT57" s="38"/>
      <c r="TGU57" s="38"/>
      <c r="TGV57" s="38"/>
      <c r="TGW57" s="38"/>
      <c r="TGX57" s="38"/>
      <c r="TGY57" s="38"/>
      <c r="TGZ57" s="38"/>
      <c r="THA57" s="38"/>
      <c r="THB57" s="38"/>
      <c r="THC57" s="38"/>
      <c r="THD57" s="38"/>
      <c r="THE57" s="38"/>
      <c r="THF57" s="38"/>
      <c r="THG57" s="38"/>
      <c r="THH57" s="38"/>
      <c r="THI57" s="38"/>
      <c r="THJ57" s="38"/>
      <c r="THK57" s="38"/>
      <c r="THL57" s="38"/>
      <c r="THM57" s="38"/>
      <c r="THN57" s="38"/>
      <c r="THO57" s="38"/>
      <c r="THP57" s="38"/>
      <c r="THQ57" s="38"/>
      <c r="THR57" s="38"/>
      <c r="THS57" s="38"/>
      <c r="THT57" s="38"/>
      <c r="THU57" s="38"/>
      <c r="THV57" s="38"/>
      <c r="THW57" s="38"/>
      <c r="THX57" s="38"/>
      <c r="THY57" s="38"/>
      <c r="THZ57" s="38"/>
      <c r="TIA57" s="38"/>
      <c r="TIB57" s="38"/>
      <c r="TIC57" s="38"/>
      <c r="TID57" s="38"/>
      <c r="TIE57" s="38"/>
      <c r="TIF57" s="38"/>
      <c r="TIG57" s="38"/>
      <c r="TIH57" s="38"/>
      <c r="TII57" s="38"/>
      <c r="TIJ57" s="38"/>
      <c r="TIK57" s="38"/>
      <c r="TIL57" s="38"/>
      <c r="TIM57" s="38"/>
      <c r="TIN57" s="38"/>
      <c r="TIO57" s="38"/>
      <c r="TIP57" s="38"/>
      <c r="TIQ57" s="38"/>
      <c r="TIR57" s="38"/>
      <c r="TIS57" s="38"/>
      <c r="TIT57" s="38"/>
      <c r="TIU57" s="38"/>
      <c r="TIV57" s="38"/>
      <c r="TIW57" s="38"/>
      <c r="TIX57" s="38"/>
      <c r="TIY57" s="38"/>
      <c r="TIZ57" s="38"/>
      <c r="TJA57" s="38"/>
      <c r="TJB57" s="38"/>
      <c r="TJC57" s="38"/>
      <c r="TJD57" s="38"/>
      <c r="TJE57" s="38"/>
      <c r="TJF57" s="38"/>
      <c r="TJG57" s="38"/>
      <c r="TJH57" s="38"/>
      <c r="TJI57" s="38"/>
      <c r="TJJ57" s="38"/>
      <c r="TJK57" s="38"/>
      <c r="TJL57" s="38"/>
      <c r="TJM57" s="38"/>
      <c r="TJN57" s="38"/>
      <c r="TJO57" s="38"/>
      <c r="TJP57" s="38"/>
      <c r="TJQ57" s="38"/>
      <c r="TJR57" s="38"/>
      <c r="TJS57" s="38"/>
      <c r="TJT57" s="38"/>
      <c r="TJU57" s="38"/>
      <c r="TJV57" s="38"/>
      <c r="TJW57" s="38"/>
      <c r="TJX57" s="38"/>
      <c r="TJY57" s="38"/>
      <c r="TJZ57" s="38"/>
      <c r="TKA57" s="38"/>
      <c r="TKB57" s="38"/>
      <c r="TKC57" s="38"/>
      <c r="TKD57" s="38"/>
      <c r="TKE57" s="38"/>
      <c r="TKF57" s="38"/>
      <c r="TKG57" s="38"/>
      <c r="TKH57" s="38"/>
      <c r="TKI57" s="38"/>
      <c r="TKJ57" s="38"/>
      <c r="TKK57" s="38"/>
      <c r="TKL57" s="38"/>
      <c r="TKM57" s="38"/>
      <c r="TKN57" s="38"/>
      <c r="TKO57" s="38"/>
      <c r="TKP57" s="38"/>
      <c r="TKQ57" s="38"/>
      <c r="TKR57" s="38"/>
      <c r="TKS57" s="38"/>
      <c r="TKT57" s="38"/>
      <c r="TKU57" s="38"/>
      <c r="TKV57" s="38"/>
      <c r="TKW57" s="38"/>
      <c r="TKX57" s="38"/>
      <c r="TKY57" s="38"/>
      <c r="TKZ57" s="38"/>
      <c r="TLA57" s="38"/>
      <c r="TLB57" s="38"/>
      <c r="TLC57" s="38"/>
      <c r="TLD57" s="38"/>
      <c r="TLE57" s="38"/>
      <c r="TLF57" s="38"/>
      <c r="TLG57" s="38"/>
      <c r="TLH57" s="38"/>
      <c r="TLI57" s="38"/>
      <c r="TLJ57" s="38"/>
      <c r="TLK57" s="38"/>
      <c r="TLL57" s="38"/>
      <c r="TLM57" s="38"/>
      <c r="TLN57" s="38"/>
      <c r="TLO57" s="38"/>
      <c r="TLP57" s="38"/>
      <c r="TLQ57" s="38"/>
      <c r="TLR57" s="38"/>
      <c r="TLS57" s="38"/>
      <c r="TLT57" s="38"/>
      <c r="TLU57" s="38"/>
      <c r="TLV57" s="38"/>
      <c r="TLW57" s="38"/>
      <c r="TLX57" s="38"/>
      <c r="TLY57" s="38"/>
      <c r="TLZ57" s="38"/>
      <c r="TMA57" s="38"/>
      <c r="TMB57" s="38"/>
      <c r="TMC57" s="38"/>
      <c r="TMD57" s="38"/>
      <c r="TME57" s="38"/>
      <c r="TMF57" s="38"/>
      <c r="TMG57" s="38"/>
      <c r="TMH57" s="38"/>
      <c r="TMI57" s="38"/>
      <c r="TMJ57" s="38"/>
      <c r="TMK57" s="38"/>
      <c r="TML57" s="38"/>
      <c r="TMM57" s="38"/>
      <c r="TMN57" s="38"/>
      <c r="TMO57" s="38"/>
      <c r="TMP57" s="38"/>
      <c r="TMQ57" s="38"/>
      <c r="TMR57" s="38"/>
      <c r="TMS57" s="38"/>
      <c r="TMT57" s="38"/>
      <c r="TMU57" s="38"/>
      <c r="TMV57" s="38"/>
      <c r="TMW57" s="38"/>
      <c r="TMX57" s="38"/>
      <c r="TMY57" s="38"/>
      <c r="TMZ57" s="38"/>
      <c r="TNA57" s="38"/>
      <c r="TNB57" s="38"/>
      <c r="TNC57" s="38"/>
      <c r="TND57" s="38"/>
      <c r="TNE57" s="38"/>
      <c r="TNF57" s="38"/>
      <c r="TNG57" s="38"/>
      <c r="TNH57" s="38"/>
      <c r="TNI57" s="38"/>
      <c r="TNJ57" s="38"/>
      <c r="TNK57" s="38"/>
      <c r="TNL57" s="38"/>
      <c r="TNM57" s="38"/>
      <c r="TNN57" s="38"/>
      <c r="TNO57" s="38"/>
      <c r="TNP57" s="38"/>
      <c r="TNQ57" s="38"/>
      <c r="TNR57" s="38"/>
      <c r="TNS57" s="38"/>
      <c r="TNT57" s="38"/>
      <c r="TNU57" s="38"/>
      <c r="TNV57" s="38"/>
      <c r="TNW57" s="38"/>
      <c r="TNX57" s="38"/>
      <c r="TNY57" s="38"/>
      <c r="TNZ57" s="38"/>
      <c r="TOA57" s="38"/>
      <c r="TOB57" s="38"/>
      <c r="TOC57" s="38"/>
      <c r="TOD57" s="38"/>
      <c r="TOE57" s="38"/>
      <c r="TOF57" s="38"/>
      <c r="TOG57" s="38"/>
      <c r="TOH57" s="38"/>
      <c r="TOI57" s="38"/>
      <c r="TOJ57" s="38"/>
      <c r="TOK57" s="38"/>
      <c r="TOL57" s="38"/>
      <c r="TOM57" s="38"/>
      <c r="TON57" s="38"/>
      <c r="TOO57" s="38"/>
      <c r="TOP57" s="38"/>
      <c r="TOQ57" s="38"/>
      <c r="TOR57" s="38"/>
      <c r="TOS57" s="38"/>
      <c r="TOT57" s="38"/>
      <c r="TOU57" s="38"/>
      <c r="TOV57" s="38"/>
      <c r="TOW57" s="38"/>
      <c r="TOX57" s="38"/>
      <c r="TOY57" s="38"/>
      <c r="TOZ57" s="38"/>
      <c r="TPA57" s="38"/>
      <c r="TPB57" s="38"/>
      <c r="TPC57" s="38"/>
      <c r="TPD57" s="38"/>
      <c r="TPE57" s="38"/>
      <c r="TPF57" s="38"/>
      <c r="TPG57" s="38"/>
      <c r="TPH57" s="38"/>
      <c r="TPI57" s="38"/>
      <c r="TPJ57" s="38"/>
      <c r="TPK57" s="38"/>
      <c r="TPL57" s="38"/>
      <c r="TPM57" s="38"/>
      <c r="TPN57" s="38"/>
      <c r="TPO57" s="38"/>
      <c r="TPP57" s="38"/>
      <c r="TPQ57" s="38"/>
      <c r="TPR57" s="38"/>
      <c r="TPS57" s="38"/>
      <c r="TPT57" s="38"/>
      <c r="TPU57" s="38"/>
      <c r="TPV57" s="38"/>
      <c r="TPW57" s="38"/>
      <c r="TPX57" s="38"/>
      <c r="TPY57" s="38"/>
      <c r="TPZ57" s="38"/>
      <c r="TQA57" s="38"/>
      <c r="TQB57" s="38"/>
      <c r="TQC57" s="38"/>
      <c r="TQD57" s="38"/>
      <c r="TQE57" s="38"/>
      <c r="TQF57" s="38"/>
      <c r="TQG57" s="38"/>
      <c r="TQH57" s="38"/>
      <c r="TQI57" s="38"/>
      <c r="TQJ57" s="38"/>
      <c r="TQK57" s="38"/>
      <c r="TQL57" s="38"/>
      <c r="TQM57" s="38"/>
      <c r="TQN57" s="38"/>
      <c r="TQO57" s="38"/>
      <c r="TQP57" s="38"/>
      <c r="TQQ57" s="38"/>
      <c r="TQR57" s="38"/>
      <c r="TQS57" s="38"/>
      <c r="TQT57" s="38"/>
      <c r="TQU57" s="38"/>
      <c r="TQV57" s="38"/>
      <c r="TQW57" s="38"/>
      <c r="TQX57" s="38"/>
      <c r="TQY57" s="38"/>
      <c r="TQZ57" s="38"/>
      <c r="TRA57" s="38"/>
      <c r="TRB57" s="38"/>
      <c r="TRC57" s="38"/>
      <c r="TRD57" s="38"/>
      <c r="TRE57" s="38"/>
      <c r="TRF57" s="38"/>
      <c r="TRG57" s="38"/>
      <c r="TRH57" s="38"/>
      <c r="TRI57" s="38"/>
      <c r="TRJ57" s="38"/>
      <c r="TRK57" s="38"/>
      <c r="TRL57" s="38"/>
      <c r="TRM57" s="38"/>
      <c r="TRN57" s="38"/>
      <c r="TRO57" s="38"/>
      <c r="TRP57" s="38"/>
      <c r="TRQ57" s="38"/>
      <c r="TRR57" s="38"/>
      <c r="TRS57" s="38"/>
      <c r="TRT57" s="38"/>
      <c r="TRU57" s="38"/>
      <c r="TRV57" s="38"/>
      <c r="TRW57" s="38"/>
      <c r="TRX57" s="38"/>
      <c r="TRY57" s="38"/>
      <c r="TRZ57" s="38"/>
      <c r="TSA57" s="38"/>
      <c r="TSB57" s="38"/>
      <c r="TSC57" s="38"/>
      <c r="TSD57" s="38"/>
      <c r="TSE57" s="38"/>
      <c r="TSF57" s="38"/>
      <c r="TSG57" s="38"/>
      <c r="TSH57" s="38"/>
      <c r="TSI57" s="38"/>
      <c r="TSJ57" s="38"/>
      <c r="TSK57" s="38"/>
      <c r="TSL57" s="38"/>
      <c r="TSM57" s="38"/>
      <c r="TSN57" s="38"/>
      <c r="TSO57" s="38"/>
      <c r="TSP57" s="38"/>
      <c r="TSQ57" s="38"/>
      <c r="TSR57" s="38"/>
      <c r="TSS57" s="38"/>
      <c r="TST57" s="38"/>
      <c r="TSU57" s="38"/>
      <c r="TSV57" s="38"/>
      <c r="TSW57" s="38"/>
      <c r="TSX57" s="38"/>
      <c r="TSY57" s="38"/>
      <c r="TSZ57" s="38"/>
      <c r="TTA57" s="38"/>
      <c r="TTB57" s="38"/>
      <c r="TTC57" s="38"/>
      <c r="TTD57" s="38"/>
      <c r="TTE57" s="38"/>
      <c r="TTF57" s="38"/>
      <c r="TTG57" s="38"/>
      <c r="TTH57" s="38"/>
      <c r="TTI57" s="38"/>
      <c r="TTJ57" s="38"/>
      <c r="TTK57" s="38"/>
      <c r="TTL57" s="38"/>
      <c r="TTM57" s="38"/>
      <c r="TTN57" s="38"/>
      <c r="TTO57" s="38"/>
      <c r="TTP57" s="38"/>
      <c r="TTQ57" s="38"/>
      <c r="TTR57" s="38"/>
      <c r="TTS57" s="38"/>
      <c r="TTT57" s="38"/>
      <c r="TTU57" s="38"/>
      <c r="TTV57" s="38"/>
      <c r="TTW57" s="38"/>
      <c r="TTX57" s="38"/>
      <c r="TTY57" s="38"/>
      <c r="TTZ57" s="38"/>
      <c r="TUA57" s="38"/>
      <c r="TUB57" s="38"/>
      <c r="TUC57" s="38"/>
      <c r="TUD57" s="38"/>
      <c r="TUE57" s="38"/>
      <c r="TUF57" s="38"/>
      <c r="TUG57" s="38"/>
      <c r="TUH57" s="38"/>
      <c r="TUI57" s="38"/>
      <c r="TUJ57" s="38"/>
      <c r="TUK57" s="38"/>
      <c r="TUL57" s="38"/>
      <c r="TUM57" s="38"/>
      <c r="TUN57" s="38"/>
      <c r="TUO57" s="38"/>
      <c r="TUP57" s="38"/>
      <c r="TUQ57" s="38"/>
      <c r="TUR57" s="38"/>
      <c r="TUS57" s="38"/>
      <c r="TUT57" s="38"/>
      <c r="TUU57" s="38"/>
      <c r="TUV57" s="38"/>
      <c r="TUW57" s="38"/>
      <c r="TUX57" s="38"/>
      <c r="TUY57" s="38"/>
      <c r="TUZ57" s="38"/>
      <c r="TVA57" s="38"/>
      <c r="TVB57" s="38"/>
      <c r="TVC57" s="38"/>
      <c r="TVD57" s="38"/>
      <c r="TVE57" s="38"/>
      <c r="TVF57" s="38"/>
      <c r="TVG57" s="38"/>
      <c r="TVH57" s="38"/>
      <c r="TVI57" s="38"/>
      <c r="TVJ57" s="38"/>
      <c r="TVK57" s="38"/>
      <c r="TVL57" s="38"/>
      <c r="TVM57" s="38"/>
      <c r="TVN57" s="38"/>
      <c r="TVO57" s="38"/>
      <c r="TVP57" s="38"/>
      <c r="TVQ57" s="38"/>
      <c r="TVR57" s="38"/>
      <c r="TVS57" s="38"/>
      <c r="TVT57" s="38"/>
      <c r="TVU57" s="38"/>
      <c r="TVV57" s="38"/>
      <c r="TVW57" s="38"/>
      <c r="TVX57" s="38"/>
      <c r="TVY57" s="38"/>
      <c r="TVZ57" s="38"/>
      <c r="TWA57" s="38"/>
      <c r="TWB57" s="38"/>
      <c r="TWC57" s="38"/>
      <c r="TWD57" s="38"/>
      <c r="TWE57" s="38"/>
      <c r="TWF57" s="38"/>
      <c r="TWG57" s="38"/>
      <c r="TWH57" s="38"/>
      <c r="TWI57" s="38"/>
      <c r="TWJ57" s="38"/>
      <c r="TWK57" s="38"/>
      <c r="TWL57" s="38"/>
      <c r="TWM57" s="38"/>
      <c r="TWN57" s="38"/>
      <c r="TWO57" s="38"/>
      <c r="TWP57" s="38"/>
      <c r="TWQ57" s="38"/>
      <c r="TWR57" s="38"/>
      <c r="TWS57" s="38"/>
      <c r="TWT57" s="38"/>
      <c r="TWU57" s="38"/>
      <c r="TWV57" s="38"/>
      <c r="TWW57" s="38"/>
      <c r="TWX57" s="38"/>
      <c r="TWY57" s="38"/>
      <c r="TWZ57" s="38"/>
      <c r="TXA57" s="38"/>
      <c r="TXB57" s="38"/>
      <c r="TXC57" s="38"/>
      <c r="TXD57" s="38"/>
      <c r="TXE57" s="38"/>
      <c r="TXF57" s="38"/>
      <c r="TXG57" s="38"/>
      <c r="TXH57" s="38"/>
      <c r="TXI57" s="38"/>
      <c r="TXJ57" s="38"/>
      <c r="TXK57" s="38"/>
      <c r="TXL57" s="38"/>
      <c r="TXM57" s="38"/>
      <c r="TXN57" s="38"/>
      <c r="TXO57" s="38"/>
      <c r="TXP57" s="38"/>
      <c r="TXQ57" s="38"/>
      <c r="TXR57" s="38"/>
      <c r="TXS57" s="38"/>
      <c r="TXT57" s="38"/>
      <c r="TXU57" s="38"/>
      <c r="TXV57" s="38"/>
      <c r="TXW57" s="38"/>
      <c r="TXX57" s="38"/>
      <c r="TXY57" s="38"/>
      <c r="TXZ57" s="38"/>
      <c r="TYA57" s="38"/>
      <c r="TYB57" s="38"/>
      <c r="TYC57" s="38"/>
      <c r="TYD57" s="38"/>
      <c r="TYE57" s="38"/>
      <c r="TYF57" s="38"/>
      <c r="TYG57" s="38"/>
      <c r="TYH57" s="38"/>
      <c r="TYI57" s="38"/>
      <c r="TYJ57" s="38"/>
      <c r="TYK57" s="38"/>
      <c r="TYL57" s="38"/>
      <c r="TYM57" s="38"/>
      <c r="TYN57" s="38"/>
      <c r="TYO57" s="38"/>
      <c r="TYP57" s="38"/>
      <c r="TYQ57" s="38"/>
      <c r="TYR57" s="38"/>
      <c r="TYS57" s="38"/>
      <c r="TYT57" s="38"/>
      <c r="TYU57" s="38"/>
      <c r="TYV57" s="38"/>
      <c r="TYW57" s="38"/>
      <c r="TYX57" s="38"/>
      <c r="TYY57" s="38"/>
      <c r="TYZ57" s="38"/>
      <c r="TZA57" s="38"/>
      <c r="TZB57" s="38"/>
      <c r="TZC57" s="38"/>
      <c r="TZD57" s="38"/>
      <c r="TZE57" s="38"/>
      <c r="TZF57" s="38"/>
      <c r="TZG57" s="38"/>
      <c r="TZH57" s="38"/>
      <c r="TZI57" s="38"/>
      <c r="TZJ57" s="38"/>
      <c r="TZK57" s="38"/>
      <c r="TZL57" s="38"/>
      <c r="TZM57" s="38"/>
      <c r="TZN57" s="38"/>
      <c r="TZO57" s="38"/>
      <c r="TZP57" s="38"/>
      <c r="TZQ57" s="38"/>
      <c r="TZR57" s="38"/>
      <c r="TZS57" s="38"/>
      <c r="TZT57" s="38"/>
      <c r="TZU57" s="38"/>
      <c r="TZV57" s="38"/>
      <c r="TZW57" s="38"/>
      <c r="TZX57" s="38"/>
      <c r="TZY57" s="38"/>
      <c r="TZZ57" s="38"/>
      <c r="UAA57" s="38"/>
      <c r="UAB57" s="38"/>
      <c r="UAC57" s="38"/>
      <c r="UAD57" s="38"/>
      <c r="UAE57" s="38"/>
      <c r="UAF57" s="38"/>
      <c r="UAG57" s="38"/>
      <c r="UAH57" s="38"/>
      <c r="UAI57" s="38"/>
      <c r="UAJ57" s="38"/>
      <c r="UAK57" s="38"/>
      <c r="UAL57" s="38"/>
      <c r="UAM57" s="38"/>
      <c r="UAN57" s="38"/>
      <c r="UAO57" s="38"/>
      <c r="UAP57" s="38"/>
      <c r="UAQ57" s="38"/>
      <c r="UAR57" s="38"/>
      <c r="UAS57" s="38"/>
      <c r="UAT57" s="38"/>
      <c r="UAU57" s="38"/>
      <c r="UAV57" s="38"/>
      <c r="UAW57" s="38"/>
      <c r="UAX57" s="38"/>
      <c r="UAY57" s="38"/>
      <c r="UAZ57" s="38"/>
      <c r="UBA57" s="38"/>
      <c r="UBB57" s="38"/>
      <c r="UBC57" s="38"/>
      <c r="UBD57" s="38"/>
      <c r="UBE57" s="38"/>
      <c r="UBF57" s="38"/>
      <c r="UBG57" s="38"/>
      <c r="UBH57" s="38"/>
      <c r="UBI57" s="38"/>
      <c r="UBJ57" s="38"/>
      <c r="UBK57" s="38"/>
      <c r="UBL57" s="38"/>
      <c r="UBM57" s="38"/>
      <c r="UBN57" s="38"/>
      <c r="UBO57" s="38"/>
      <c r="UBP57" s="38"/>
      <c r="UBQ57" s="38"/>
      <c r="UBR57" s="38"/>
      <c r="UBS57" s="38"/>
      <c r="UBT57" s="38"/>
      <c r="UBU57" s="38"/>
      <c r="UBV57" s="38"/>
      <c r="UBW57" s="38"/>
      <c r="UBX57" s="38"/>
      <c r="UBY57" s="38"/>
      <c r="UBZ57" s="38"/>
      <c r="UCA57" s="38"/>
      <c r="UCB57" s="38"/>
      <c r="UCC57" s="38"/>
      <c r="UCD57" s="38"/>
      <c r="UCE57" s="38"/>
      <c r="UCF57" s="38"/>
      <c r="UCG57" s="38"/>
      <c r="UCH57" s="38"/>
      <c r="UCI57" s="38"/>
      <c r="UCJ57" s="38"/>
      <c r="UCK57" s="38"/>
      <c r="UCL57" s="38"/>
      <c r="UCM57" s="38"/>
      <c r="UCN57" s="38"/>
      <c r="UCO57" s="38"/>
      <c r="UCP57" s="38"/>
      <c r="UCQ57" s="38"/>
      <c r="UCR57" s="38"/>
      <c r="UCS57" s="38"/>
      <c r="UCT57" s="38"/>
      <c r="UCU57" s="38"/>
      <c r="UCV57" s="38"/>
      <c r="UCW57" s="38"/>
      <c r="UCX57" s="38"/>
      <c r="UCY57" s="38"/>
      <c r="UCZ57" s="38"/>
      <c r="UDA57" s="38"/>
      <c r="UDB57" s="38"/>
      <c r="UDC57" s="38"/>
      <c r="UDD57" s="38"/>
      <c r="UDE57" s="38"/>
      <c r="UDF57" s="38"/>
      <c r="UDG57" s="38"/>
      <c r="UDH57" s="38"/>
      <c r="UDI57" s="38"/>
      <c r="UDJ57" s="38"/>
      <c r="UDK57" s="38"/>
      <c r="UDL57" s="38"/>
      <c r="UDM57" s="38"/>
      <c r="UDN57" s="38"/>
      <c r="UDO57" s="38"/>
      <c r="UDP57" s="38"/>
      <c r="UDQ57" s="38"/>
      <c r="UDR57" s="38"/>
      <c r="UDS57" s="38"/>
      <c r="UDT57" s="38"/>
      <c r="UDU57" s="38"/>
      <c r="UDV57" s="38"/>
      <c r="UDW57" s="38"/>
      <c r="UDX57" s="38"/>
      <c r="UDY57" s="38"/>
      <c r="UDZ57" s="38"/>
      <c r="UEA57" s="38"/>
      <c r="UEB57" s="38"/>
      <c r="UEC57" s="38"/>
      <c r="UED57" s="38"/>
      <c r="UEE57" s="38"/>
      <c r="UEF57" s="38"/>
      <c r="UEG57" s="38"/>
      <c r="UEH57" s="38"/>
      <c r="UEI57" s="38"/>
      <c r="UEJ57" s="38"/>
      <c r="UEK57" s="38"/>
      <c r="UEL57" s="38"/>
      <c r="UEM57" s="38"/>
      <c r="UEN57" s="38"/>
      <c r="UEO57" s="38"/>
      <c r="UEP57" s="38"/>
      <c r="UEQ57" s="38"/>
      <c r="UER57" s="38"/>
      <c r="UES57" s="38"/>
      <c r="UET57" s="38"/>
      <c r="UEU57" s="38"/>
      <c r="UEV57" s="38"/>
      <c r="UEW57" s="38"/>
      <c r="UEX57" s="38"/>
      <c r="UEY57" s="38"/>
      <c r="UEZ57" s="38"/>
      <c r="UFA57" s="38"/>
      <c r="UFB57" s="38"/>
      <c r="UFC57" s="38"/>
      <c r="UFD57" s="38"/>
      <c r="UFE57" s="38"/>
      <c r="UFF57" s="38"/>
      <c r="UFG57" s="38"/>
      <c r="UFH57" s="38"/>
      <c r="UFI57" s="38"/>
      <c r="UFJ57" s="38"/>
      <c r="UFK57" s="38"/>
      <c r="UFL57" s="38"/>
      <c r="UFM57" s="38"/>
      <c r="UFN57" s="38"/>
      <c r="UFO57" s="38"/>
      <c r="UFP57" s="38"/>
      <c r="UFQ57" s="38"/>
      <c r="UFR57" s="38"/>
      <c r="UFS57" s="38"/>
      <c r="UFT57" s="38"/>
      <c r="UFU57" s="38"/>
      <c r="UFV57" s="38"/>
      <c r="UFW57" s="38"/>
      <c r="UFX57" s="38"/>
      <c r="UFY57" s="38"/>
      <c r="UFZ57" s="38"/>
      <c r="UGA57" s="38"/>
      <c r="UGB57" s="38"/>
      <c r="UGC57" s="38"/>
      <c r="UGD57" s="38"/>
      <c r="UGE57" s="38"/>
      <c r="UGF57" s="38"/>
      <c r="UGG57" s="38"/>
      <c r="UGH57" s="38"/>
      <c r="UGI57" s="38"/>
      <c r="UGJ57" s="38"/>
      <c r="UGK57" s="38"/>
      <c r="UGL57" s="38"/>
      <c r="UGM57" s="38"/>
      <c r="UGN57" s="38"/>
      <c r="UGO57" s="38"/>
      <c r="UGP57" s="38"/>
      <c r="UGQ57" s="38"/>
      <c r="UGR57" s="38"/>
      <c r="UGS57" s="38"/>
      <c r="UGT57" s="38"/>
      <c r="UGU57" s="38"/>
      <c r="UGV57" s="38"/>
      <c r="UGW57" s="38"/>
      <c r="UGX57" s="38"/>
      <c r="UGY57" s="38"/>
      <c r="UGZ57" s="38"/>
      <c r="UHA57" s="38"/>
      <c r="UHB57" s="38"/>
      <c r="UHC57" s="38"/>
      <c r="UHD57" s="38"/>
      <c r="UHE57" s="38"/>
      <c r="UHF57" s="38"/>
      <c r="UHG57" s="38"/>
      <c r="UHH57" s="38"/>
      <c r="UHI57" s="38"/>
      <c r="UHJ57" s="38"/>
      <c r="UHK57" s="38"/>
      <c r="UHL57" s="38"/>
      <c r="UHM57" s="38"/>
      <c r="UHN57" s="38"/>
      <c r="UHO57" s="38"/>
      <c r="UHP57" s="38"/>
      <c r="UHQ57" s="38"/>
      <c r="UHR57" s="38"/>
      <c r="UHS57" s="38"/>
      <c r="UHT57" s="38"/>
      <c r="UHU57" s="38"/>
      <c r="UHV57" s="38"/>
      <c r="UHW57" s="38"/>
      <c r="UHX57" s="38"/>
      <c r="UHY57" s="38"/>
      <c r="UHZ57" s="38"/>
      <c r="UIA57" s="38"/>
      <c r="UIB57" s="38"/>
      <c r="UIC57" s="38"/>
      <c r="UID57" s="38"/>
      <c r="UIE57" s="38"/>
      <c r="UIF57" s="38"/>
      <c r="UIG57" s="38"/>
      <c r="UIH57" s="38"/>
      <c r="UII57" s="38"/>
      <c r="UIJ57" s="38"/>
      <c r="UIK57" s="38"/>
      <c r="UIL57" s="38"/>
      <c r="UIM57" s="38"/>
      <c r="UIN57" s="38"/>
      <c r="UIO57" s="38"/>
      <c r="UIP57" s="38"/>
      <c r="UIQ57" s="38"/>
      <c r="UIR57" s="38"/>
      <c r="UIS57" s="38"/>
      <c r="UIT57" s="38"/>
      <c r="UIU57" s="38"/>
      <c r="UIV57" s="38"/>
      <c r="UIW57" s="38"/>
      <c r="UIX57" s="38"/>
      <c r="UIY57" s="38"/>
      <c r="UIZ57" s="38"/>
      <c r="UJA57" s="38"/>
      <c r="UJB57" s="38"/>
      <c r="UJC57" s="38"/>
      <c r="UJD57" s="38"/>
      <c r="UJE57" s="38"/>
      <c r="UJF57" s="38"/>
      <c r="UJG57" s="38"/>
      <c r="UJH57" s="38"/>
      <c r="UJI57" s="38"/>
      <c r="UJJ57" s="38"/>
      <c r="UJK57" s="38"/>
      <c r="UJL57" s="38"/>
      <c r="UJM57" s="38"/>
      <c r="UJN57" s="38"/>
      <c r="UJO57" s="38"/>
      <c r="UJP57" s="38"/>
      <c r="UJQ57" s="38"/>
      <c r="UJR57" s="38"/>
      <c r="UJS57" s="38"/>
      <c r="UJT57" s="38"/>
      <c r="UJU57" s="38"/>
      <c r="UJV57" s="38"/>
      <c r="UJW57" s="38"/>
      <c r="UJX57" s="38"/>
      <c r="UJY57" s="38"/>
      <c r="UJZ57" s="38"/>
      <c r="UKA57" s="38"/>
      <c r="UKB57" s="38"/>
      <c r="UKC57" s="38"/>
      <c r="UKD57" s="38"/>
      <c r="UKE57" s="38"/>
      <c r="UKF57" s="38"/>
      <c r="UKG57" s="38"/>
      <c r="UKH57" s="38"/>
      <c r="UKI57" s="38"/>
      <c r="UKJ57" s="38"/>
      <c r="UKK57" s="38"/>
      <c r="UKL57" s="38"/>
      <c r="UKM57" s="38"/>
      <c r="UKN57" s="38"/>
      <c r="UKO57" s="38"/>
      <c r="UKP57" s="38"/>
      <c r="UKQ57" s="38"/>
      <c r="UKR57" s="38"/>
      <c r="UKS57" s="38"/>
      <c r="UKT57" s="38"/>
      <c r="UKU57" s="38"/>
      <c r="UKV57" s="38"/>
      <c r="UKW57" s="38"/>
      <c r="UKX57" s="38"/>
      <c r="UKY57" s="38"/>
      <c r="UKZ57" s="38"/>
      <c r="ULA57" s="38"/>
      <c r="ULB57" s="38"/>
      <c r="ULC57" s="38"/>
      <c r="ULD57" s="38"/>
      <c r="ULE57" s="38"/>
      <c r="ULF57" s="38"/>
      <c r="ULG57" s="38"/>
      <c r="ULH57" s="38"/>
      <c r="ULI57" s="38"/>
      <c r="ULJ57" s="38"/>
      <c r="ULK57" s="38"/>
      <c r="ULL57" s="38"/>
      <c r="ULM57" s="38"/>
      <c r="ULN57" s="38"/>
      <c r="ULO57" s="38"/>
      <c r="ULP57" s="38"/>
      <c r="ULQ57" s="38"/>
      <c r="ULR57" s="38"/>
      <c r="ULS57" s="38"/>
      <c r="ULT57" s="38"/>
      <c r="ULU57" s="38"/>
      <c r="ULV57" s="38"/>
      <c r="ULW57" s="38"/>
      <c r="ULX57" s="38"/>
      <c r="ULY57" s="38"/>
      <c r="ULZ57" s="38"/>
      <c r="UMA57" s="38"/>
      <c r="UMB57" s="38"/>
      <c r="UMC57" s="38"/>
      <c r="UMD57" s="38"/>
      <c r="UME57" s="38"/>
      <c r="UMF57" s="38"/>
      <c r="UMG57" s="38"/>
      <c r="UMH57" s="38"/>
      <c r="UMI57" s="38"/>
      <c r="UMJ57" s="38"/>
      <c r="UMK57" s="38"/>
      <c r="UML57" s="38"/>
      <c r="UMM57" s="38"/>
      <c r="UMN57" s="38"/>
      <c r="UMO57" s="38"/>
      <c r="UMP57" s="38"/>
      <c r="UMQ57" s="38"/>
      <c r="UMR57" s="38"/>
      <c r="UMS57" s="38"/>
      <c r="UMT57" s="38"/>
      <c r="UMU57" s="38"/>
      <c r="UMV57" s="38"/>
      <c r="UMW57" s="38"/>
      <c r="UMX57" s="38"/>
      <c r="UMY57" s="38"/>
      <c r="UMZ57" s="38"/>
      <c r="UNA57" s="38"/>
      <c r="UNB57" s="38"/>
      <c r="UNC57" s="38"/>
      <c r="UND57" s="38"/>
      <c r="UNE57" s="38"/>
      <c r="UNF57" s="38"/>
      <c r="UNG57" s="38"/>
      <c r="UNH57" s="38"/>
      <c r="UNI57" s="38"/>
      <c r="UNJ57" s="38"/>
      <c r="UNK57" s="38"/>
      <c r="UNL57" s="38"/>
      <c r="UNM57" s="38"/>
      <c r="UNN57" s="38"/>
      <c r="UNO57" s="38"/>
      <c r="UNP57" s="38"/>
      <c r="UNQ57" s="38"/>
      <c r="UNR57" s="38"/>
      <c r="UNS57" s="38"/>
      <c r="UNT57" s="38"/>
      <c r="UNU57" s="38"/>
      <c r="UNV57" s="38"/>
      <c r="UNW57" s="38"/>
      <c r="UNX57" s="38"/>
      <c r="UNY57" s="38"/>
      <c r="UNZ57" s="38"/>
      <c r="UOA57" s="38"/>
      <c r="UOB57" s="38"/>
      <c r="UOC57" s="38"/>
      <c r="UOD57" s="38"/>
      <c r="UOE57" s="38"/>
      <c r="UOF57" s="38"/>
      <c r="UOG57" s="38"/>
      <c r="UOH57" s="38"/>
      <c r="UOI57" s="38"/>
      <c r="UOJ57" s="38"/>
      <c r="UOK57" s="38"/>
      <c r="UOL57" s="38"/>
      <c r="UOM57" s="38"/>
      <c r="UON57" s="38"/>
      <c r="UOO57" s="38"/>
      <c r="UOP57" s="38"/>
      <c r="UOQ57" s="38"/>
      <c r="UOR57" s="38"/>
      <c r="UOS57" s="38"/>
      <c r="UOT57" s="38"/>
      <c r="UOU57" s="38"/>
      <c r="UOV57" s="38"/>
      <c r="UOW57" s="38"/>
      <c r="UOX57" s="38"/>
      <c r="UOY57" s="38"/>
      <c r="UOZ57" s="38"/>
      <c r="UPA57" s="38"/>
      <c r="UPB57" s="38"/>
      <c r="UPC57" s="38"/>
      <c r="UPD57" s="38"/>
      <c r="UPE57" s="38"/>
      <c r="UPF57" s="38"/>
      <c r="UPG57" s="38"/>
      <c r="UPH57" s="38"/>
      <c r="UPI57" s="38"/>
      <c r="UPJ57" s="38"/>
      <c r="UPK57" s="38"/>
      <c r="UPL57" s="38"/>
      <c r="UPM57" s="38"/>
      <c r="UPN57" s="38"/>
      <c r="UPO57" s="38"/>
      <c r="UPP57" s="38"/>
      <c r="UPQ57" s="38"/>
      <c r="UPR57" s="38"/>
      <c r="UPS57" s="38"/>
      <c r="UPT57" s="38"/>
      <c r="UPU57" s="38"/>
      <c r="UPV57" s="38"/>
      <c r="UPW57" s="38"/>
      <c r="UPX57" s="38"/>
      <c r="UPY57" s="38"/>
      <c r="UPZ57" s="38"/>
      <c r="UQA57" s="38"/>
      <c r="UQB57" s="38"/>
      <c r="UQC57" s="38"/>
      <c r="UQD57" s="38"/>
      <c r="UQE57" s="38"/>
      <c r="UQF57" s="38"/>
      <c r="UQG57" s="38"/>
      <c r="UQH57" s="38"/>
      <c r="UQI57" s="38"/>
      <c r="UQJ57" s="38"/>
      <c r="UQK57" s="38"/>
      <c r="UQL57" s="38"/>
      <c r="UQM57" s="38"/>
      <c r="UQN57" s="38"/>
      <c r="UQO57" s="38"/>
      <c r="UQP57" s="38"/>
      <c r="UQQ57" s="38"/>
      <c r="UQR57" s="38"/>
      <c r="UQS57" s="38"/>
      <c r="UQT57" s="38"/>
      <c r="UQU57" s="38"/>
      <c r="UQV57" s="38"/>
      <c r="UQW57" s="38"/>
      <c r="UQX57" s="38"/>
      <c r="UQY57" s="38"/>
      <c r="UQZ57" s="38"/>
      <c r="URA57" s="38"/>
      <c r="URB57" s="38"/>
      <c r="URC57" s="38"/>
      <c r="URD57" s="38"/>
      <c r="URE57" s="38"/>
      <c r="URF57" s="38"/>
      <c r="URG57" s="38"/>
      <c r="URH57" s="38"/>
      <c r="URI57" s="38"/>
      <c r="URJ57" s="38"/>
      <c r="URK57" s="38"/>
      <c r="URL57" s="38"/>
      <c r="URM57" s="38"/>
      <c r="URN57" s="38"/>
      <c r="URO57" s="38"/>
      <c r="URP57" s="38"/>
      <c r="URQ57" s="38"/>
      <c r="URR57" s="38"/>
      <c r="URS57" s="38"/>
      <c r="URT57" s="38"/>
      <c r="URU57" s="38"/>
      <c r="URV57" s="38"/>
      <c r="URW57" s="38"/>
      <c r="URX57" s="38"/>
      <c r="URY57" s="38"/>
      <c r="URZ57" s="38"/>
      <c r="USA57" s="38"/>
      <c r="USB57" s="38"/>
      <c r="USC57" s="38"/>
      <c r="USD57" s="38"/>
      <c r="USE57" s="38"/>
      <c r="USF57" s="38"/>
      <c r="USG57" s="38"/>
      <c r="USH57" s="38"/>
      <c r="USI57" s="38"/>
      <c r="USJ57" s="38"/>
      <c r="USK57" s="38"/>
      <c r="USL57" s="38"/>
      <c r="USM57" s="38"/>
      <c r="USN57" s="38"/>
      <c r="USO57" s="38"/>
      <c r="USP57" s="38"/>
      <c r="USQ57" s="38"/>
      <c r="USR57" s="38"/>
      <c r="USS57" s="38"/>
      <c r="UST57" s="38"/>
      <c r="USU57" s="38"/>
      <c r="USV57" s="38"/>
      <c r="USW57" s="38"/>
      <c r="USX57" s="38"/>
      <c r="USY57" s="38"/>
      <c r="USZ57" s="38"/>
      <c r="UTA57" s="38"/>
      <c r="UTB57" s="38"/>
      <c r="UTC57" s="38"/>
      <c r="UTD57" s="38"/>
      <c r="UTE57" s="38"/>
      <c r="UTF57" s="38"/>
      <c r="UTG57" s="38"/>
      <c r="UTH57" s="38"/>
      <c r="UTI57" s="38"/>
      <c r="UTJ57" s="38"/>
      <c r="UTK57" s="38"/>
      <c r="UTL57" s="38"/>
      <c r="UTM57" s="38"/>
      <c r="UTN57" s="38"/>
      <c r="UTO57" s="38"/>
      <c r="UTP57" s="38"/>
      <c r="UTQ57" s="38"/>
      <c r="UTR57" s="38"/>
      <c r="UTS57" s="38"/>
      <c r="UTT57" s="38"/>
      <c r="UTU57" s="38"/>
      <c r="UTV57" s="38"/>
      <c r="UTW57" s="38"/>
      <c r="UTX57" s="38"/>
      <c r="UTY57" s="38"/>
      <c r="UTZ57" s="38"/>
      <c r="UUA57" s="38"/>
      <c r="UUB57" s="38"/>
      <c r="UUC57" s="38"/>
      <c r="UUD57" s="38"/>
      <c r="UUE57" s="38"/>
      <c r="UUF57" s="38"/>
      <c r="UUG57" s="38"/>
      <c r="UUH57" s="38"/>
      <c r="UUI57" s="38"/>
      <c r="UUJ57" s="38"/>
      <c r="UUK57" s="38"/>
      <c r="UUL57" s="38"/>
      <c r="UUM57" s="38"/>
      <c r="UUN57" s="38"/>
      <c r="UUO57" s="38"/>
      <c r="UUP57" s="38"/>
      <c r="UUQ57" s="38"/>
      <c r="UUR57" s="38"/>
      <c r="UUS57" s="38"/>
      <c r="UUT57" s="38"/>
      <c r="UUU57" s="38"/>
      <c r="UUV57" s="38"/>
      <c r="UUW57" s="38"/>
      <c r="UUX57" s="38"/>
      <c r="UUY57" s="38"/>
      <c r="UUZ57" s="38"/>
      <c r="UVA57" s="38"/>
      <c r="UVB57" s="38"/>
      <c r="UVC57" s="38"/>
      <c r="UVD57" s="38"/>
      <c r="UVE57" s="38"/>
      <c r="UVF57" s="38"/>
      <c r="UVG57" s="38"/>
      <c r="UVH57" s="38"/>
      <c r="UVI57" s="38"/>
      <c r="UVJ57" s="38"/>
      <c r="UVK57" s="38"/>
      <c r="UVL57" s="38"/>
      <c r="UVM57" s="38"/>
      <c r="UVN57" s="38"/>
      <c r="UVO57" s="38"/>
      <c r="UVP57" s="38"/>
      <c r="UVQ57" s="38"/>
      <c r="UVR57" s="38"/>
      <c r="UVS57" s="38"/>
      <c r="UVT57" s="38"/>
      <c r="UVU57" s="38"/>
      <c r="UVV57" s="38"/>
      <c r="UVW57" s="38"/>
      <c r="UVX57" s="38"/>
      <c r="UVY57" s="38"/>
      <c r="UVZ57" s="38"/>
      <c r="UWA57" s="38"/>
      <c r="UWB57" s="38"/>
      <c r="UWC57" s="38"/>
      <c r="UWD57" s="38"/>
      <c r="UWE57" s="38"/>
      <c r="UWF57" s="38"/>
      <c r="UWG57" s="38"/>
      <c r="UWH57" s="38"/>
      <c r="UWI57" s="38"/>
      <c r="UWJ57" s="38"/>
      <c r="UWK57" s="38"/>
      <c r="UWL57" s="38"/>
      <c r="UWM57" s="38"/>
      <c r="UWN57" s="38"/>
      <c r="UWO57" s="38"/>
      <c r="UWP57" s="38"/>
      <c r="UWQ57" s="38"/>
      <c r="UWR57" s="38"/>
      <c r="UWS57" s="38"/>
      <c r="UWT57" s="38"/>
      <c r="UWU57" s="38"/>
      <c r="UWV57" s="38"/>
      <c r="UWW57" s="38"/>
      <c r="UWX57" s="38"/>
      <c r="UWY57" s="38"/>
      <c r="UWZ57" s="38"/>
      <c r="UXA57" s="38"/>
      <c r="UXB57" s="38"/>
      <c r="UXC57" s="38"/>
      <c r="UXD57" s="38"/>
      <c r="UXE57" s="38"/>
      <c r="UXF57" s="38"/>
      <c r="UXG57" s="38"/>
      <c r="UXH57" s="38"/>
      <c r="UXI57" s="38"/>
      <c r="UXJ57" s="38"/>
      <c r="UXK57" s="38"/>
      <c r="UXL57" s="38"/>
      <c r="UXM57" s="38"/>
      <c r="UXN57" s="38"/>
      <c r="UXO57" s="38"/>
      <c r="UXP57" s="38"/>
      <c r="UXQ57" s="38"/>
      <c r="UXR57" s="38"/>
      <c r="UXS57" s="38"/>
      <c r="UXT57" s="38"/>
      <c r="UXU57" s="38"/>
      <c r="UXV57" s="38"/>
      <c r="UXW57" s="38"/>
      <c r="UXX57" s="38"/>
      <c r="UXY57" s="38"/>
      <c r="UXZ57" s="38"/>
      <c r="UYA57" s="38"/>
      <c r="UYB57" s="38"/>
      <c r="UYC57" s="38"/>
      <c r="UYD57" s="38"/>
      <c r="UYE57" s="38"/>
      <c r="UYF57" s="38"/>
      <c r="UYG57" s="38"/>
      <c r="UYH57" s="38"/>
      <c r="UYI57" s="38"/>
      <c r="UYJ57" s="38"/>
      <c r="UYK57" s="38"/>
      <c r="UYL57" s="38"/>
      <c r="UYM57" s="38"/>
      <c r="UYN57" s="38"/>
      <c r="UYO57" s="38"/>
      <c r="UYP57" s="38"/>
      <c r="UYQ57" s="38"/>
      <c r="UYR57" s="38"/>
      <c r="UYS57" s="38"/>
      <c r="UYT57" s="38"/>
      <c r="UYU57" s="38"/>
      <c r="UYV57" s="38"/>
      <c r="UYW57" s="38"/>
      <c r="UYX57" s="38"/>
      <c r="UYY57" s="38"/>
      <c r="UYZ57" s="38"/>
      <c r="UZA57" s="38"/>
      <c r="UZB57" s="38"/>
      <c r="UZC57" s="38"/>
      <c r="UZD57" s="38"/>
      <c r="UZE57" s="38"/>
      <c r="UZF57" s="38"/>
      <c r="UZG57" s="38"/>
      <c r="UZH57" s="38"/>
      <c r="UZI57" s="38"/>
      <c r="UZJ57" s="38"/>
      <c r="UZK57" s="38"/>
      <c r="UZL57" s="38"/>
      <c r="UZM57" s="38"/>
      <c r="UZN57" s="38"/>
      <c r="UZO57" s="38"/>
      <c r="UZP57" s="38"/>
      <c r="UZQ57" s="38"/>
      <c r="UZR57" s="38"/>
      <c r="UZS57" s="38"/>
      <c r="UZT57" s="38"/>
      <c r="UZU57" s="38"/>
      <c r="UZV57" s="38"/>
      <c r="UZW57" s="38"/>
      <c r="UZX57" s="38"/>
      <c r="UZY57" s="38"/>
      <c r="UZZ57" s="38"/>
      <c r="VAA57" s="38"/>
      <c r="VAB57" s="38"/>
      <c r="VAC57" s="38"/>
      <c r="VAD57" s="38"/>
      <c r="VAE57" s="38"/>
      <c r="VAF57" s="38"/>
      <c r="VAG57" s="38"/>
      <c r="VAH57" s="38"/>
      <c r="VAI57" s="38"/>
      <c r="VAJ57" s="38"/>
      <c r="VAK57" s="38"/>
      <c r="VAL57" s="38"/>
      <c r="VAM57" s="38"/>
      <c r="VAN57" s="38"/>
      <c r="VAO57" s="38"/>
      <c r="VAP57" s="38"/>
      <c r="VAQ57" s="38"/>
      <c r="VAR57" s="38"/>
      <c r="VAS57" s="38"/>
      <c r="VAT57" s="38"/>
      <c r="VAU57" s="38"/>
      <c r="VAV57" s="38"/>
      <c r="VAW57" s="38"/>
      <c r="VAX57" s="38"/>
      <c r="VAY57" s="38"/>
      <c r="VAZ57" s="38"/>
      <c r="VBA57" s="38"/>
      <c r="VBB57" s="38"/>
      <c r="VBC57" s="38"/>
      <c r="VBD57" s="38"/>
      <c r="VBE57" s="38"/>
      <c r="VBF57" s="38"/>
      <c r="VBG57" s="38"/>
      <c r="VBH57" s="38"/>
      <c r="VBI57" s="38"/>
      <c r="VBJ57" s="38"/>
      <c r="VBK57" s="38"/>
      <c r="VBL57" s="38"/>
      <c r="VBM57" s="38"/>
      <c r="VBN57" s="38"/>
      <c r="VBO57" s="38"/>
      <c r="VBP57" s="38"/>
      <c r="VBQ57" s="38"/>
      <c r="VBR57" s="38"/>
      <c r="VBS57" s="38"/>
      <c r="VBT57" s="38"/>
      <c r="VBU57" s="38"/>
      <c r="VBV57" s="38"/>
      <c r="VBW57" s="38"/>
      <c r="VBX57" s="38"/>
      <c r="VBY57" s="38"/>
      <c r="VBZ57" s="38"/>
      <c r="VCA57" s="38"/>
      <c r="VCB57" s="38"/>
      <c r="VCC57" s="38"/>
      <c r="VCD57" s="38"/>
      <c r="VCE57" s="38"/>
      <c r="VCF57" s="38"/>
      <c r="VCG57" s="38"/>
      <c r="VCH57" s="38"/>
      <c r="VCI57" s="38"/>
      <c r="VCJ57" s="38"/>
      <c r="VCK57" s="38"/>
      <c r="VCL57" s="38"/>
      <c r="VCM57" s="38"/>
      <c r="VCN57" s="38"/>
      <c r="VCO57" s="38"/>
      <c r="VCP57" s="38"/>
      <c r="VCQ57" s="38"/>
      <c r="VCR57" s="38"/>
      <c r="VCS57" s="38"/>
      <c r="VCT57" s="38"/>
      <c r="VCU57" s="38"/>
      <c r="VCV57" s="38"/>
      <c r="VCW57" s="38"/>
      <c r="VCX57" s="38"/>
      <c r="VCY57" s="38"/>
      <c r="VCZ57" s="38"/>
      <c r="VDA57" s="38"/>
      <c r="VDB57" s="38"/>
      <c r="VDC57" s="38"/>
      <c r="VDD57" s="38"/>
      <c r="VDE57" s="38"/>
      <c r="VDF57" s="38"/>
      <c r="VDG57" s="38"/>
      <c r="VDH57" s="38"/>
      <c r="VDI57" s="38"/>
      <c r="VDJ57" s="38"/>
      <c r="VDK57" s="38"/>
      <c r="VDL57" s="38"/>
      <c r="VDM57" s="38"/>
      <c r="VDN57" s="38"/>
      <c r="VDO57" s="38"/>
      <c r="VDP57" s="38"/>
      <c r="VDQ57" s="38"/>
      <c r="VDR57" s="38"/>
      <c r="VDS57" s="38"/>
      <c r="VDT57" s="38"/>
      <c r="VDU57" s="38"/>
      <c r="VDV57" s="38"/>
      <c r="VDW57" s="38"/>
      <c r="VDX57" s="38"/>
      <c r="VDY57" s="38"/>
      <c r="VDZ57" s="38"/>
      <c r="VEA57" s="38"/>
      <c r="VEB57" s="38"/>
      <c r="VEC57" s="38"/>
      <c r="VED57" s="38"/>
      <c r="VEE57" s="38"/>
      <c r="VEF57" s="38"/>
      <c r="VEG57" s="38"/>
      <c r="VEH57" s="38"/>
      <c r="VEI57" s="38"/>
      <c r="VEJ57" s="38"/>
      <c r="VEK57" s="38"/>
      <c r="VEL57" s="38"/>
      <c r="VEM57" s="38"/>
      <c r="VEN57" s="38"/>
      <c r="VEO57" s="38"/>
      <c r="VEP57" s="38"/>
      <c r="VEQ57" s="38"/>
      <c r="VER57" s="38"/>
      <c r="VES57" s="38"/>
      <c r="VET57" s="38"/>
      <c r="VEU57" s="38"/>
      <c r="VEV57" s="38"/>
      <c r="VEW57" s="38"/>
      <c r="VEX57" s="38"/>
      <c r="VEY57" s="38"/>
      <c r="VEZ57" s="38"/>
      <c r="VFA57" s="38"/>
      <c r="VFB57" s="38"/>
      <c r="VFC57" s="38"/>
      <c r="VFD57" s="38"/>
      <c r="VFE57" s="38"/>
      <c r="VFF57" s="38"/>
      <c r="VFG57" s="38"/>
      <c r="VFH57" s="38"/>
      <c r="VFI57" s="38"/>
      <c r="VFJ57" s="38"/>
      <c r="VFK57" s="38"/>
      <c r="VFL57" s="38"/>
      <c r="VFM57" s="38"/>
      <c r="VFN57" s="38"/>
      <c r="VFO57" s="38"/>
      <c r="VFP57" s="38"/>
      <c r="VFQ57" s="38"/>
      <c r="VFR57" s="38"/>
      <c r="VFS57" s="38"/>
      <c r="VFT57" s="38"/>
      <c r="VFU57" s="38"/>
      <c r="VFV57" s="38"/>
      <c r="VFW57" s="38"/>
      <c r="VFX57" s="38"/>
      <c r="VFY57" s="38"/>
      <c r="VFZ57" s="38"/>
      <c r="VGA57" s="38"/>
      <c r="VGB57" s="38"/>
      <c r="VGC57" s="38"/>
      <c r="VGD57" s="38"/>
      <c r="VGE57" s="38"/>
      <c r="VGF57" s="38"/>
      <c r="VGG57" s="38"/>
      <c r="VGH57" s="38"/>
      <c r="VGI57" s="38"/>
      <c r="VGJ57" s="38"/>
      <c r="VGK57" s="38"/>
      <c r="VGL57" s="38"/>
      <c r="VGM57" s="38"/>
      <c r="VGN57" s="38"/>
      <c r="VGO57" s="38"/>
      <c r="VGP57" s="38"/>
      <c r="VGQ57" s="38"/>
      <c r="VGR57" s="38"/>
      <c r="VGS57" s="38"/>
      <c r="VGT57" s="38"/>
      <c r="VGU57" s="38"/>
      <c r="VGV57" s="38"/>
      <c r="VGW57" s="38"/>
      <c r="VGX57" s="38"/>
      <c r="VGY57" s="38"/>
      <c r="VGZ57" s="38"/>
      <c r="VHA57" s="38"/>
      <c r="VHB57" s="38"/>
      <c r="VHC57" s="38"/>
      <c r="VHD57" s="38"/>
      <c r="VHE57" s="38"/>
      <c r="VHF57" s="38"/>
      <c r="VHG57" s="38"/>
      <c r="VHH57" s="38"/>
      <c r="VHI57" s="38"/>
      <c r="VHJ57" s="38"/>
      <c r="VHK57" s="38"/>
      <c r="VHL57" s="38"/>
      <c r="VHM57" s="38"/>
      <c r="VHN57" s="38"/>
      <c r="VHO57" s="38"/>
      <c r="VHP57" s="38"/>
      <c r="VHQ57" s="38"/>
      <c r="VHR57" s="38"/>
      <c r="VHS57" s="38"/>
      <c r="VHT57" s="38"/>
      <c r="VHU57" s="38"/>
      <c r="VHV57" s="38"/>
      <c r="VHW57" s="38"/>
      <c r="VHX57" s="38"/>
      <c r="VHY57" s="38"/>
      <c r="VHZ57" s="38"/>
      <c r="VIA57" s="38"/>
      <c r="VIB57" s="38"/>
      <c r="VIC57" s="38"/>
      <c r="VID57" s="38"/>
      <c r="VIE57" s="38"/>
      <c r="VIF57" s="38"/>
      <c r="VIG57" s="38"/>
      <c r="VIH57" s="38"/>
      <c r="VII57" s="38"/>
      <c r="VIJ57" s="38"/>
      <c r="VIK57" s="38"/>
      <c r="VIL57" s="38"/>
      <c r="VIM57" s="38"/>
      <c r="VIN57" s="38"/>
      <c r="VIO57" s="38"/>
      <c r="VIP57" s="38"/>
      <c r="VIQ57" s="38"/>
      <c r="VIR57" s="38"/>
      <c r="VIS57" s="38"/>
      <c r="VIT57" s="38"/>
      <c r="VIU57" s="38"/>
      <c r="VIV57" s="38"/>
      <c r="VIW57" s="38"/>
      <c r="VIX57" s="38"/>
      <c r="VIY57" s="38"/>
      <c r="VIZ57" s="38"/>
      <c r="VJA57" s="38"/>
      <c r="VJB57" s="38"/>
      <c r="VJC57" s="38"/>
      <c r="VJD57" s="38"/>
      <c r="VJE57" s="38"/>
      <c r="VJF57" s="38"/>
      <c r="VJG57" s="38"/>
      <c r="VJH57" s="38"/>
      <c r="VJI57" s="38"/>
      <c r="VJJ57" s="38"/>
      <c r="VJK57" s="38"/>
      <c r="VJL57" s="38"/>
      <c r="VJM57" s="38"/>
      <c r="VJN57" s="38"/>
      <c r="VJO57" s="38"/>
      <c r="VJP57" s="38"/>
      <c r="VJQ57" s="38"/>
      <c r="VJR57" s="38"/>
      <c r="VJS57" s="38"/>
      <c r="VJT57" s="38"/>
      <c r="VJU57" s="38"/>
      <c r="VJV57" s="38"/>
      <c r="VJW57" s="38"/>
      <c r="VJX57" s="38"/>
      <c r="VJY57" s="38"/>
      <c r="VJZ57" s="38"/>
      <c r="VKA57" s="38"/>
      <c r="VKB57" s="38"/>
      <c r="VKC57" s="38"/>
      <c r="VKD57" s="38"/>
      <c r="VKE57" s="38"/>
      <c r="VKF57" s="38"/>
      <c r="VKG57" s="38"/>
      <c r="VKH57" s="38"/>
      <c r="VKI57" s="38"/>
      <c r="VKJ57" s="38"/>
      <c r="VKK57" s="38"/>
      <c r="VKL57" s="38"/>
      <c r="VKM57" s="38"/>
      <c r="VKN57" s="38"/>
      <c r="VKO57" s="38"/>
      <c r="VKP57" s="38"/>
      <c r="VKQ57" s="38"/>
      <c r="VKR57" s="38"/>
      <c r="VKS57" s="38"/>
      <c r="VKT57" s="38"/>
      <c r="VKU57" s="38"/>
      <c r="VKV57" s="38"/>
      <c r="VKW57" s="38"/>
      <c r="VKX57" s="38"/>
      <c r="VKY57" s="38"/>
      <c r="VKZ57" s="38"/>
      <c r="VLA57" s="38"/>
      <c r="VLB57" s="38"/>
      <c r="VLC57" s="38"/>
      <c r="VLD57" s="38"/>
      <c r="VLE57" s="38"/>
      <c r="VLF57" s="38"/>
      <c r="VLG57" s="38"/>
      <c r="VLH57" s="38"/>
      <c r="VLI57" s="38"/>
      <c r="VLJ57" s="38"/>
      <c r="VLK57" s="38"/>
      <c r="VLL57" s="38"/>
      <c r="VLM57" s="38"/>
      <c r="VLN57" s="38"/>
      <c r="VLO57" s="38"/>
      <c r="VLP57" s="38"/>
      <c r="VLQ57" s="38"/>
      <c r="VLR57" s="38"/>
      <c r="VLS57" s="38"/>
      <c r="VLT57" s="38"/>
      <c r="VLU57" s="38"/>
      <c r="VLV57" s="38"/>
      <c r="VLW57" s="38"/>
      <c r="VLX57" s="38"/>
      <c r="VLY57" s="38"/>
      <c r="VLZ57" s="38"/>
      <c r="VMA57" s="38"/>
      <c r="VMB57" s="38"/>
      <c r="VMC57" s="38"/>
      <c r="VMD57" s="38"/>
      <c r="VME57" s="38"/>
      <c r="VMF57" s="38"/>
      <c r="VMG57" s="38"/>
      <c r="VMH57" s="38"/>
      <c r="VMI57" s="38"/>
      <c r="VMJ57" s="38"/>
      <c r="VMK57" s="38"/>
      <c r="VML57" s="38"/>
      <c r="VMM57" s="38"/>
      <c r="VMN57" s="38"/>
      <c r="VMO57" s="38"/>
      <c r="VMP57" s="38"/>
      <c r="VMQ57" s="38"/>
      <c r="VMR57" s="38"/>
      <c r="VMS57" s="38"/>
      <c r="VMT57" s="38"/>
      <c r="VMU57" s="38"/>
      <c r="VMV57" s="38"/>
      <c r="VMW57" s="38"/>
      <c r="VMX57" s="38"/>
      <c r="VMY57" s="38"/>
      <c r="VMZ57" s="38"/>
      <c r="VNA57" s="38"/>
      <c r="VNB57" s="38"/>
      <c r="VNC57" s="38"/>
      <c r="VND57" s="38"/>
      <c r="VNE57" s="38"/>
      <c r="VNF57" s="38"/>
      <c r="VNG57" s="38"/>
      <c r="VNH57" s="38"/>
      <c r="VNI57" s="38"/>
      <c r="VNJ57" s="38"/>
      <c r="VNK57" s="38"/>
      <c r="VNL57" s="38"/>
      <c r="VNM57" s="38"/>
      <c r="VNN57" s="38"/>
      <c r="VNO57" s="38"/>
      <c r="VNP57" s="38"/>
      <c r="VNQ57" s="38"/>
      <c r="VNR57" s="38"/>
      <c r="VNS57" s="38"/>
      <c r="VNT57" s="38"/>
      <c r="VNU57" s="38"/>
      <c r="VNV57" s="38"/>
      <c r="VNW57" s="38"/>
      <c r="VNX57" s="38"/>
      <c r="VNY57" s="38"/>
      <c r="VNZ57" s="38"/>
      <c r="VOA57" s="38"/>
      <c r="VOB57" s="38"/>
      <c r="VOC57" s="38"/>
      <c r="VOD57" s="38"/>
      <c r="VOE57" s="38"/>
      <c r="VOF57" s="38"/>
      <c r="VOG57" s="38"/>
      <c r="VOH57" s="38"/>
      <c r="VOI57" s="38"/>
      <c r="VOJ57" s="38"/>
      <c r="VOK57" s="38"/>
      <c r="VOL57" s="38"/>
      <c r="VOM57" s="38"/>
      <c r="VON57" s="38"/>
      <c r="VOO57" s="38"/>
      <c r="VOP57" s="38"/>
      <c r="VOQ57" s="38"/>
      <c r="VOR57" s="38"/>
      <c r="VOS57" s="38"/>
      <c r="VOT57" s="38"/>
      <c r="VOU57" s="38"/>
      <c r="VOV57" s="38"/>
      <c r="VOW57" s="38"/>
      <c r="VOX57" s="38"/>
      <c r="VOY57" s="38"/>
      <c r="VOZ57" s="38"/>
      <c r="VPA57" s="38"/>
      <c r="VPB57" s="38"/>
      <c r="VPC57" s="38"/>
      <c r="VPD57" s="38"/>
      <c r="VPE57" s="38"/>
      <c r="VPF57" s="38"/>
      <c r="VPG57" s="38"/>
      <c r="VPH57" s="38"/>
      <c r="VPI57" s="38"/>
      <c r="VPJ57" s="38"/>
      <c r="VPK57" s="38"/>
      <c r="VPL57" s="38"/>
      <c r="VPM57" s="38"/>
      <c r="VPN57" s="38"/>
      <c r="VPO57" s="38"/>
      <c r="VPP57" s="38"/>
      <c r="VPQ57" s="38"/>
      <c r="VPR57" s="38"/>
      <c r="VPS57" s="38"/>
      <c r="VPT57" s="38"/>
      <c r="VPU57" s="38"/>
      <c r="VPV57" s="38"/>
      <c r="VPW57" s="38"/>
      <c r="VPX57" s="38"/>
      <c r="VPY57" s="38"/>
      <c r="VPZ57" s="38"/>
      <c r="VQA57" s="38"/>
      <c r="VQB57" s="38"/>
      <c r="VQC57" s="38"/>
      <c r="VQD57" s="38"/>
      <c r="VQE57" s="38"/>
      <c r="VQF57" s="38"/>
      <c r="VQG57" s="38"/>
      <c r="VQH57" s="38"/>
      <c r="VQI57" s="38"/>
      <c r="VQJ57" s="38"/>
      <c r="VQK57" s="38"/>
      <c r="VQL57" s="38"/>
      <c r="VQM57" s="38"/>
      <c r="VQN57" s="38"/>
      <c r="VQO57" s="38"/>
      <c r="VQP57" s="38"/>
      <c r="VQQ57" s="38"/>
      <c r="VQR57" s="38"/>
      <c r="VQS57" s="38"/>
      <c r="VQT57" s="38"/>
      <c r="VQU57" s="38"/>
      <c r="VQV57" s="38"/>
      <c r="VQW57" s="38"/>
      <c r="VQX57" s="38"/>
      <c r="VQY57" s="38"/>
      <c r="VQZ57" s="38"/>
      <c r="VRA57" s="38"/>
      <c r="VRB57" s="38"/>
      <c r="VRC57" s="38"/>
      <c r="VRD57" s="38"/>
      <c r="VRE57" s="38"/>
      <c r="VRF57" s="38"/>
      <c r="VRG57" s="38"/>
      <c r="VRH57" s="38"/>
      <c r="VRI57" s="38"/>
      <c r="VRJ57" s="38"/>
      <c r="VRK57" s="38"/>
      <c r="VRL57" s="38"/>
      <c r="VRM57" s="38"/>
      <c r="VRN57" s="38"/>
      <c r="VRO57" s="38"/>
      <c r="VRP57" s="38"/>
      <c r="VRQ57" s="38"/>
      <c r="VRR57" s="38"/>
      <c r="VRS57" s="38"/>
      <c r="VRT57" s="38"/>
      <c r="VRU57" s="38"/>
      <c r="VRV57" s="38"/>
      <c r="VRW57" s="38"/>
      <c r="VRX57" s="38"/>
      <c r="VRY57" s="38"/>
      <c r="VRZ57" s="38"/>
      <c r="VSA57" s="38"/>
      <c r="VSB57" s="38"/>
      <c r="VSC57" s="38"/>
      <c r="VSD57" s="38"/>
      <c r="VSE57" s="38"/>
      <c r="VSF57" s="38"/>
      <c r="VSG57" s="38"/>
      <c r="VSH57" s="38"/>
      <c r="VSI57" s="38"/>
      <c r="VSJ57" s="38"/>
      <c r="VSK57" s="38"/>
      <c r="VSL57" s="38"/>
      <c r="VSM57" s="38"/>
      <c r="VSN57" s="38"/>
      <c r="VSO57" s="38"/>
      <c r="VSP57" s="38"/>
      <c r="VSQ57" s="38"/>
      <c r="VSR57" s="38"/>
      <c r="VSS57" s="38"/>
      <c r="VST57" s="38"/>
      <c r="VSU57" s="38"/>
      <c r="VSV57" s="38"/>
      <c r="VSW57" s="38"/>
      <c r="VSX57" s="38"/>
      <c r="VSY57" s="38"/>
      <c r="VSZ57" s="38"/>
      <c r="VTA57" s="38"/>
      <c r="VTB57" s="38"/>
      <c r="VTC57" s="38"/>
      <c r="VTD57" s="38"/>
      <c r="VTE57" s="38"/>
      <c r="VTF57" s="38"/>
      <c r="VTG57" s="38"/>
      <c r="VTH57" s="38"/>
      <c r="VTI57" s="38"/>
      <c r="VTJ57" s="38"/>
      <c r="VTK57" s="38"/>
      <c r="VTL57" s="38"/>
      <c r="VTM57" s="38"/>
      <c r="VTN57" s="38"/>
      <c r="VTO57" s="38"/>
      <c r="VTP57" s="38"/>
      <c r="VTQ57" s="38"/>
      <c r="VTR57" s="38"/>
      <c r="VTS57" s="38"/>
      <c r="VTT57" s="38"/>
      <c r="VTU57" s="38"/>
      <c r="VTV57" s="38"/>
      <c r="VTW57" s="38"/>
      <c r="VTX57" s="38"/>
      <c r="VTY57" s="38"/>
      <c r="VTZ57" s="38"/>
      <c r="VUA57" s="38"/>
      <c r="VUB57" s="38"/>
      <c r="VUC57" s="38"/>
      <c r="VUD57" s="38"/>
      <c r="VUE57" s="38"/>
      <c r="VUF57" s="38"/>
      <c r="VUG57" s="38"/>
      <c r="VUH57" s="38"/>
      <c r="VUI57" s="38"/>
      <c r="VUJ57" s="38"/>
      <c r="VUK57" s="38"/>
      <c r="VUL57" s="38"/>
      <c r="VUM57" s="38"/>
      <c r="VUN57" s="38"/>
      <c r="VUO57" s="38"/>
      <c r="VUP57" s="38"/>
      <c r="VUQ57" s="38"/>
      <c r="VUR57" s="38"/>
      <c r="VUS57" s="38"/>
      <c r="VUT57" s="38"/>
      <c r="VUU57" s="38"/>
      <c r="VUV57" s="38"/>
      <c r="VUW57" s="38"/>
      <c r="VUX57" s="38"/>
      <c r="VUY57" s="38"/>
      <c r="VUZ57" s="38"/>
      <c r="VVA57" s="38"/>
      <c r="VVB57" s="38"/>
      <c r="VVC57" s="38"/>
      <c r="VVD57" s="38"/>
      <c r="VVE57" s="38"/>
      <c r="VVF57" s="38"/>
      <c r="VVG57" s="38"/>
      <c r="VVH57" s="38"/>
      <c r="VVI57" s="38"/>
      <c r="VVJ57" s="38"/>
      <c r="VVK57" s="38"/>
      <c r="VVL57" s="38"/>
      <c r="VVM57" s="38"/>
      <c r="VVN57" s="38"/>
      <c r="VVO57" s="38"/>
      <c r="VVP57" s="38"/>
      <c r="VVQ57" s="38"/>
      <c r="VVR57" s="38"/>
      <c r="VVS57" s="38"/>
      <c r="VVT57" s="38"/>
      <c r="VVU57" s="38"/>
      <c r="VVV57" s="38"/>
      <c r="VVW57" s="38"/>
      <c r="VVX57" s="38"/>
      <c r="VVY57" s="38"/>
      <c r="VVZ57" s="38"/>
      <c r="VWA57" s="38"/>
      <c r="VWB57" s="38"/>
      <c r="VWC57" s="38"/>
      <c r="VWD57" s="38"/>
      <c r="VWE57" s="38"/>
      <c r="VWF57" s="38"/>
      <c r="VWG57" s="38"/>
      <c r="VWH57" s="38"/>
      <c r="VWI57" s="38"/>
      <c r="VWJ57" s="38"/>
      <c r="VWK57" s="38"/>
      <c r="VWL57" s="38"/>
      <c r="VWM57" s="38"/>
      <c r="VWN57" s="38"/>
      <c r="VWO57" s="38"/>
      <c r="VWP57" s="38"/>
      <c r="VWQ57" s="38"/>
      <c r="VWR57" s="38"/>
      <c r="VWS57" s="38"/>
      <c r="VWT57" s="38"/>
      <c r="VWU57" s="38"/>
      <c r="VWV57" s="38"/>
      <c r="VWW57" s="38"/>
      <c r="VWX57" s="38"/>
      <c r="VWY57" s="38"/>
      <c r="VWZ57" s="38"/>
      <c r="VXA57" s="38"/>
      <c r="VXB57" s="38"/>
      <c r="VXC57" s="38"/>
      <c r="VXD57" s="38"/>
      <c r="VXE57" s="38"/>
      <c r="VXF57" s="38"/>
      <c r="VXG57" s="38"/>
      <c r="VXH57" s="38"/>
      <c r="VXI57" s="38"/>
      <c r="VXJ57" s="38"/>
      <c r="VXK57" s="38"/>
      <c r="VXL57" s="38"/>
      <c r="VXM57" s="38"/>
      <c r="VXN57" s="38"/>
      <c r="VXO57" s="38"/>
      <c r="VXP57" s="38"/>
      <c r="VXQ57" s="38"/>
      <c r="VXR57" s="38"/>
      <c r="VXS57" s="38"/>
      <c r="VXT57" s="38"/>
      <c r="VXU57" s="38"/>
      <c r="VXV57" s="38"/>
      <c r="VXW57" s="38"/>
      <c r="VXX57" s="38"/>
      <c r="VXY57" s="38"/>
      <c r="VXZ57" s="38"/>
      <c r="VYA57" s="38"/>
      <c r="VYB57" s="38"/>
      <c r="VYC57" s="38"/>
      <c r="VYD57" s="38"/>
      <c r="VYE57" s="38"/>
      <c r="VYF57" s="38"/>
      <c r="VYG57" s="38"/>
      <c r="VYH57" s="38"/>
      <c r="VYI57" s="38"/>
      <c r="VYJ57" s="38"/>
      <c r="VYK57" s="38"/>
      <c r="VYL57" s="38"/>
      <c r="VYM57" s="38"/>
      <c r="VYN57" s="38"/>
      <c r="VYO57" s="38"/>
      <c r="VYP57" s="38"/>
      <c r="VYQ57" s="38"/>
      <c r="VYR57" s="38"/>
      <c r="VYS57" s="38"/>
      <c r="VYT57" s="38"/>
      <c r="VYU57" s="38"/>
      <c r="VYV57" s="38"/>
      <c r="VYW57" s="38"/>
      <c r="VYX57" s="38"/>
      <c r="VYY57" s="38"/>
      <c r="VYZ57" s="38"/>
      <c r="VZA57" s="38"/>
      <c r="VZB57" s="38"/>
      <c r="VZC57" s="38"/>
      <c r="VZD57" s="38"/>
      <c r="VZE57" s="38"/>
      <c r="VZF57" s="38"/>
      <c r="VZG57" s="38"/>
      <c r="VZH57" s="38"/>
      <c r="VZI57" s="38"/>
      <c r="VZJ57" s="38"/>
      <c r="VZK57" s="38"/>
      <c r="VZL57" s="38"/>
      <c r="VZM57" s="38"/>
      <c r="VZN57" s="38"/>
      <c r="VZO57" s="38"/>
      <c r="VZP57" s="38"/>
      <c r="VZQ57" s="38"/>
      <c r="VZR57" s="38"/>
      <c r="VZS57" s="38"/>
      <c r="VZT57" s="38"/>
      <c r="VZU57" s="38"/>
      <c r="VZV57" s="38"/>
      <c r="VZW57" s="38"/>
      <c r="VZX57" s="38"/>
      <c r="VZY57" s="38"/>
      <c r="VZZ57" s="38"/>
      <c r="WAA57" s="38"/>
      <c r="WAB57" s="38"/>
      <c r="WAC57" s="38"/>
      <c r="WAD57" s="38"/>
      <c r="WAE57" s="38"/>
      <c r="WAF57" s="38"/>
      <c r="WAG57" s="38"/>
      <c r="WAH57" s="38"/>
      <c r="WAI57" s="38"/>
      <c r="WAJ57" s="38"/>
      <c r="WAK57" s="38"/>
      <c r="WAL57" s="38"/>
      <c r="WAM57" s="38"/>
      <c r="WAN57" s="38"/>
      <c r="WAO57" s="38"/>
      <c r="WAP57" s="38"/>
      <c r="WAQ57" s="38"/>
      <c r="WAR57" s="38"/>
      <c r="WAS57" s="38"/>
      <c r="WAT57" s="38"/>
      <c r="WAU57" s="38"/>
      <c r="WAV57" s="38"/>
      <c r="WAW57" s="38"/>
      <c r="WAX57" s="38"/>
      <c r="WAY57" s="38"/>
      <c r="WAZ57" s="38"/>
      <c r="WBA57" s="38"/>
      <c r="WBB57" s="38"/>
      <c r="WBC57" s="38"/>
      <c r="WBD57" s="38"/>
      <c r="WBE57" s="38"/>
      <c r="WBF57" s="38"/>
      <c r="WBG57" s="38"/>
      <c r="WBH57" s="38"/>
      <c r="WBI57" s="38"/>
      <c r="WBJ57" s="38"/>
      <c r="WBK57" s="38"/>
      <c r="WBL57" s="38"/>
      <c r="WBM57" s="38"/>
      <c r="WBN57" s="38"/>
      <c r="WBO57" s="38"/>
      <c r="WBP57" s="38"/>
      <c r="WBQ57" s="38"/>
      <c r="WBR57" s="38"/>
      <c r="WBS57" s="38"/>
      <c r="WBT57" s="38"/>
      <c r="WBU57" s="38"/>
      <c r="WBV57" s="38"/>
      <c r="WBW57" s="38"/>
      <c r="WBX57" s="38"/>
      <c r="WBY57" s="38"/>
      <c r="WBZ57" s="38"/>
      <c r="WCA57" s="38"/>
      <c r="WCB57" s="38"/>
      <c r="WCC57" s="38"/>
      <c r="WCD57" s="38"/>
      <c r="WCE57" s="38"/>
      <c r="WCF57" s="38"/>
      <c r="WCG57" s="38"/>
      <c r="WCH57" s="38"/>
      <c r="WCI57" s="38"/>
      <c r="WCJ57" s="38"/>
      <c r="WCK57" s="38"/>
      <c r="WCL57" s="38"/>
      <c r="WCM57" s="38"/>
      <c r="WCN57" s="38"/>
      <c r="WCO57" s="38"/>
      <c r="WCP57" s="38"/>
      <c r="WCQ57" s="38"/>
      <c r="WCR57" s="38"/>
      <c r="WCS57" s="38"/>
      <c r="WCT57" s="38"/>
      <c r="WCU57" s="38"/>
      <c r="WCV57" s="38"/>
      <c r="WCW57" s="38"/>
      <c r="WCX57" s="38"/>
      <c r="WCY57" s="38"/>
      <c r="WCZ57" s="38"/>
      <c r="WDA57" s="38"/>
      <c r="WDB57" s="38"/>
      <c r="WDC57" s="38"/>
      <c r="WDD57" s="38"/>
      <c r="WDE57" s="38"/>
      <c r="WDF57" s="38"/>
      <c r="WDG57" s="38"/>
      <c r="WDH57" s="38"/>
      <c r="WDI57" s="38"/>
      <c r="WDJ57" s="38"/>
      <c r="WDK57" s="38"/>
      <c r="WDL57" s="38"/>
      <c r="WDM57" s="38"/>
      <c r="WDN57" s="38"/>
      <c r="WDO57" s="38"/>
      <c r="WDP57" s="38"/>
      <c r="WDQ57" s="38"/>
      <c r="WDR57" s="38"/>
      <c r="WDS57" s="38"/>
      <c r="WDT57" s="38"/>
      <c r="WDU57" s="38"/>
      <c r="WDV57" s="38"/>
      <c r="WDW57" s="38"/>
      <c r="WDX57" s="38"/>
      <c r="WDY57" s="38"/>
      <c r="WDZ57" s="38"/>
      <c r="WEA57" s="38"/>
      <c r="WEB57" s="38"/>
      <c r="WEC57" s="38"/>
      <c r="WED57" s="38"/>
      <c r="WEE57" s="38"/>
      <c r="WEF57" s="38"/>
      <c r="WEG57" s="38"/>
      <c r="WEH57" s="38"/>
      <c r="WEI57" s="38"/>
      <c r="WEJ57" s="38"/>
      <c r="WEK57" s="38"/>
      <c r="WEL57" s="38"/>
      <c r="WEM57" s="38"/>
      <c r="WEN57" s="38"/>
      <c r="WEO57" s="38"/>
      <c r="WEP57" s="38"/>
      <c r="WEQ57" s="38"/>
      <c r="WER57" s="38"/>
      <c r="WES57" s="38"/>
      <c r="WET57" s="38"/>
      <c r="WEU57" s="38"/>
      <c r="WEV57" s="38"/>
      <c r="WEW57" s="38"/>
      <c r="WEX57" s="38"/>
      <c r="WEY57" s="38"/>
      <c r="WEZ57" s="38"/>
      <c r="WFA57" s="38"/>
      <c r="WFB57" s="38"/>
      <c r="WFC57" s="38"/>
      <c r="WFD57" s="38"/>
      <c r="WFE57" s="38"/>
      <c r="WFF57" s="38"/>
      <c r="WFG57" s="38"/>
      <c r="WFH57" s="38"/>
      <c r="WFI57" s="38"/>
      <c r="WFJ57" s="38"/>
      <c r="WFK57" s="38"/>
      <c r="WFL57" s="38"/>
      <c r="WFM57" s="38"/>
      <c r="WFN57" s="38"/>
      <c r="WFO57" s="38"/>
      <c r="WFP57" s="38"/>
      <c r="WFQ57" s="38"/>
      <c r="WFR57" s="38"/>
      <c r="WFS57" s="38"/>
      <c r="WFT57" s="38"/>
      <c r="WFU57" s="38"/>
      <c r="WFV57" s="38"/>
      <c r="WFW57" s="38"/>
      <c r="WFX57" s="38"/>
      <c r="WFY57" s="38"/>
      <c r="WFZ57" s="38"/>
      <c r="WGA57" s="38"/>
      <c r="WGB57" s="38"/>
      <c r="WGC57" s="38"/>
      <c r="WGD57" s="38"/>
      <c r="WGE57" s="38"/>
      <c r="WGF57" s="38"/>
      <c r="WGG57" s="38"/>
      <c r="WGH57" s="38"/>
      <c r="WGI57" s="38"/>
      <c r="WGJ57" s="38"/>
      <c r="WGK57" s="38"/>
      <c r="WGL57" s="38"/>
      <c r="WGM57" s="38"/>
      <c r="WGN57" s="38"/>
      <c r="WGO57" s="38"/>
      <c r="WGP57" s="38"/>
      <c r="WGQ57" s="38"/>
      <c r="WGR57" s="38"/>
      <c r="WGS57" s="38"/>
      <c r="WGT57" s="38"/>
      <c r="WGU57" s="38"/>
      <c r="WGV57" s="38"/>
      <c r="WGW57" s="38"/>
      <c r="WGX57" s="38"/>
      <c r="WGY57" s="38"/>
      <c r="WGZ57" s="38"/>
      <c r="WHA57" s="38"/>
      <c r="WHB57" s="38"/>
      <c r="WHC57" s="38"/>
      <c r="WHD57" s="38"/>
      <c r="WHE57" s="38"/>
      <c r="WHF57" s="38"/>
      <c r="WHG57" s="38"/>
      <c r="WHH57" s="38"/>
      <c r="WHI57" s="38"/>
      <c r="WHJ57" s="38"/>
      <c r="WHK57" s="38"/>
      <c r="WHL57" s="38"/>
      <c r="WHM57" s="38"/>
      <c r="WHN57" s="38"/>
      <c r="WHO57" s="38"/>
      <c r="WHP57" s="38"/>
      <c r="WHQ57" s="38"/>
      <c r="WHR57" s="38"/>
      <c r="WHS57" s="38"/>
      <c r="WHT57" s="38"/>
      <c r="WHU57" s="38"/>
      <c r="WHV57" s="38"/>
      <c r="WHW57" s="38"/>
      <c r="WHX57" s="38"/>
      <c r="WHY57" s="38"/>
      <c r="WHZ57" s="38"/>
      <c r="WIA57" s="38"/>
      <c r="WIB57" s="38"/>
      <c r="WIC57" s="38"/>
      <c r="WID57" s="38"/>
      <c r="WIE57" s="38"/>
      <c r="WIF57" s="38"/>
      <c r="WIG57" s="38"/>
      <c r="WIH57" s="38"/>
      <c r="WII57" s="38"/>
      <c r="WIJ57" s="38"/>
      <c r="WIK57" s="38"/>
      <c r="WIL57" s="38"/>
      <c r="WIM57" s="38"/>
      <c r="WIN57" s="38"/>
      <c r="WIO57" s="38"/>
      <c r="WIP57" s="38"/>
      <c r="WIQ57" s="38"/>
      <c r="WIR57" s="38"/>
      <c r="WIS57" s="38"/>
      <c r="WIT57" s="38"/>
      <c r="WIU57" s="38"/>
      <c r="WIV57" s="38"/>
      <c r="WIW57" s="38"/>
      <c r="WIX57" s="38"/>
      <c r="WIY57" s="38"/>
      <c r="WIZ57" s="38"/>
      <c r="WJA57" s="38"/>
      <c r="WJB57" s="38"/>
      <c r="WJC57" s="38"/>
      <c r="WJD57" s="38"/>
      <c r="WJE57" s="38"/>
      <c r="WJF57" s="38"/>
      <c r="WJG57" s="38"/>
      <c r="WJH57" s="38"/>
      <c r="WJI57" s="38"/>
      <c r="WJJ57" s="38"/>
      <c r="WJK57" s="38"/>
      <c r="WJL57" s="38"/>
      <c r="WJM57" s="38"/>
      <c r="WJN57" s="38"/>
      <c r="WJO57" s="38"/>
      <c r="WJP57" s="38"/>
      <c r="WJQ57" s="38"/>
      <c r="WJR57" s="38"/>
      <c r="WJS57" s="38"/>
      <c r="WJT57" s="38"/>
      <c r="WJU57" s="38"/>
      <c r="WJV57" s="38"/>
      <c r="WJW57" s="38"/>
      <c r="WJX57" s="38"/>
      <c r="WJY57" s="38"/>
      <c r="WJZ57" s="38"/>
      <c r="WKA57" s="38"/>
      <c r="WKB57" s="38"/>
      <c r="WKC57" s="38"/>
      <c r="WKD57" s="38"/>
      <c r="WKE57" s="38"/>
      <c r="WKF57" s="38"/>
      <c r="WKG57" s="38"/>
      <c r="WKH57" s="38"/>
      <c r="WKI57" s="38"/>
      <c r="WKJ57" s="38"/>
      <c r="WKK57" s="38"/>
      <c r="WKL57" s="38"/>
      <c r="WKM57" s="38"/>
      <c r="WKN57" s="38"/>
      <c r="WKO57" s="38"/>
      <c r="WKP57" s="38"/>
      <c r="WKQ57" s="38"/>
      <c r="WKR57" s="38"/>
      <c r="WKS57" s="38"/>
      <c r="WKT57" s="38"/>
      <c r="WKU57" s="38"/>
      <c r="WKV57" s="38"/>
      <c r="WKW57" s="38"/>
      <c r="WKX57" s="38"/>
      <c r="WKY57" s="38"/>
      <c r="WKZ57" s="38"/>
      <c r="WLA57" s="38"/>
      <c r="WLB57" s="38"/>
      <c r="WLC57" s="38"/>
      <c r="WLD57" s="38"/>
      <c r="WLE57" s="38"/>
      <c r="WLF57" s="38"/>
      <c r="WLG57" s="38"/>
      <c r="WLH57" s="38"/>
      <c r="WLI57" s="38"/>
      <c r="WLJ57" s="38"/>
      <c r="WLK57" s="38"/>
      <c r="WLL57" s="38"/>
      <c r="WLM57" s="38"/>
      <c r="WLN57" s="38"/>
      <c r="WLO57" s="38"/>
      <c r="WLP57" s="38"/>
      <c r="WLQ57" s="38"/>
      <c r="WLR57" s="38"/>
      <c r="WLS57" s="38"/>
      <c r="WLT57" s="38"/>
      <c r="WLU57" s="38"/>
      <c r="WLV57" s="38"/>
      <c r="WLW57" s="38"/>
      <c r="WLX57" s="38"/>
      <c r="WLY57" s="38"/>
      <c r="WLZ57" s="38"/>
      <c r="WMA57" s="38"/>
      <c r="WMB57" s="38"/>
      <c r="WMC57" s="38"/>
      <c r="WMD57" s="38"/>
      <c r="WME57" s="38"/>
      <c r="WMF57" s="38"/>
      <c r="WMG57" s="38"/>
      <c r="WMH57" s="38"/>
      <c r="WMI57" s="38"/>
      <c r="WMJ57" s="38"/>
      <c r="WMK57" s="38"/>
      <c r="WML57" s="38"/>
      <c r="WMM57" s="38"/>
      <c r="WMN57" s="38"/>
      <c r="WMO57" s="38"/>
      <c r="WMP57" s="38"/>
      <c r="WMQ57" s="38"/>
      <c r="WMR57" s="38"/>
      <c r="WMS57" s="38"/>
      <c r="WMT57" s="38"/>
      <c r="WMU57" s="38"/>
      <c r="WMV57" s="38"/>
      <c r="WMW57" s="38"/>
      <c r="WMX57" s="38"/>
      <c r="WMY57" s="38"/>
      <c r="WMZ57" s="38"/>
      <c r="WNA57" s="38"/>
      <c r="WNB57" s="38"/>
      <c r="WNC57" s="38"/>
      <c r="WND57" s="38"/>
      <c r="WNE57" s="38"/>
      <c r="WNF57" s="38"/>
      <c r="WNG57" s="38"/>
      <c r="WNH57" s="38"/>
      <c r="WNI57" s="38"/>
      <c r="WNJ57" s="38"/>
      <c r="WNK57" s="38"/>
      <c r="WNL57" s="38"/>
      <c r="WNM57" s="38"/>
      <c r="WNN57" s="38"/>
      <c r="WNO57" s="38"/>
      <c r="WNP57" s="38"/>
      <c r="WNQ57" s="38"/>
      <c r="WNR57" s="38"/>
      <c r="WNS57" s="38"/>
      <c r="WNT57" s="38"/>
      <c r="WNU57" s="38"/>
      <c r="WNV57" s="38"/>
      <c r="WNW57" s="38"/>
      <c r="WNX57" s="38"/>
      <c r="WNY57" s="38"/>
      <c r="WNZ57" s="38"/>
      <c r="WOA57" s="38"/>
      <c r="WOB57" s="38"/>
      <c r="WOC57" s="38"/>
      <c r="WOD57" s="38"/>
      <c r="WOE57" s="38"/>
      <c r="WOF57" s="38"/>
      <c r="WOG57" s="38"/>
      <c r="WOH57" s="38"/>
      <c r="WOI57" s="38"/>
      <c r="WOJ57" s="38"/>
      <c r="WOK57" s="38"/>
      <c r="WOL57" s="38"/>
      <c r="WOM57" s="38"/>
      <c r="WON57" s="38"/>
      <c r="WOO57" s="38"/>
      <c r="WOP57" s="38"/>
      <c r="WOQ57" s="38"/>
      <c r="WOR57" s="38"/>
      <c r="WOS57" s="38"/>
      <c r="WOT57" s="38"/>
      <c r="WOU57" s="38"/>
      <c r="WOV57" s="38"/>
      <c r="WOW57" s="38"/>
      <c r="WOX57" s="38"/>
      <c r="WOY57" s="38"/>
      <c r="WOZ57" s="38"/>
      <c r="WPA57" s="38"/>
      <c r="WPB57" s="38"/>
      <c r="WPC57" s="38"/>
      <c r="WPD57" s="38"/>
      <c r="WPE57" s="38"/>
      <c r="WPF57" s="38"/>
      <c r="WPG57" s="38"/>
      <c r="WPH57" s="38"/>
      <c r="WPI57" s="38"/>
      <c r="WPJ57" s="38"/>
      <c r="WPK57" s="38"/>
      <c r="WPL57" s="38"/>
      <c r="WPM57" s="38"/>
      <c r="WPN57" s="38"/>
      <c r="WPO57" s="38"/>
      <c r="WPP57" s="38"/>
      <c r="WPQ57" s="38"/>
      <c r="WPR57" s="38"/>
      <c r="WPS57" s="38"/>
      <c r="WPT57" s="38"/>
      <c r="WPU57" s="38"/>
      <c r="WPV57" s="38"/>
      <c r="WPW57" s="38"/>
      <c r="WPX57" s="38"/>
      <c r="WPY57" s="38"/>
      <c r="WPZ57" s="38"/>
      <c r="WQA57" s="38"/>
      <c r="WQB57" s="38"/>
      <c r="WQC57" s="38"/>
      <c r="WQD57" s="38"/>
      <c r="WQE57" s="38"/>
      <c r="WQF57" s="38"/>
      <c r="WQG57" s="38"/>
      <c r="WQH57" s="38"/>
      <c r="WQI57" s="38"/>
      <c r="WQJ57" s="38"/>
      <c r="WQK57" s="38"/>
      <c r="WQL57" s="38"/>
      <c r="WQM57" s="38"/>
      <c r="WQN57" s="38"/>
      <c r="WQO57" s="38"/>
      <c r="WQP57" s="38"/>
      <c r="WQQ57" s="38"/>
      <c r="WQR57" s="38"/>
      <c r="WQS57" s="38"/>
      <c r="WQT57" s="38"/>
      <c r="WQU57" s="38"/>
      <c r="WQV57" s="38"/>
      <c r="WQW57" s="38"/>
      <c r="WQX57" s="38"/>
      <c r="WQY57" s="38"/>
      <c r="WQZ57" s="38"/>
      <c r="WRA57" s="38"/>
      <c r="WRB57" s="38"/>
      <c r="WRC57" s="38"/>
      <c r="WRD57" s="38"/>
      <c r="WRE57" s="38"/>
      <c r="WRF57" s="38"/>
      <c r="WRG57" s="38"/>
      <c r="WRH57" s="38"/>
      <c r="WRI57" s="38"/>
      <c r="WRJ57" s="38"/>
      <c r="WRK57" s="38"/>
      <c r="WRL57" s="38"/>
      <c r="WRM57" s="38"/>
      <c r="WRN57" s="38"/>
      <c r="WRO57" s="38"/>
      <c r="WRP57" s="38"/>
      <c r="WRQ57" s="38"/>
      <c r="WRR57" s="38"/>
      <c r="WRS57" s="38"/>
      <c r="WRT57" s="38"/>
      <c r="WRU57" s="38"/>
      <c r="WRV57" s="38"/>
      <c r="WRW57" s="38"/>
      <c r="WRX57" s="38"/>
      <c r="WRY57" s="38"/>
      <c r="WRZ57" s="38"/>
      <c r="WSA57" s="38"/>
      <c r="WSB57" s="38"/>
      <c r="WSC57" s="38"/>
      <c r="WSD57" s="38"/>
      <c r="WSE57" s="38"/>
      <c r="WSF57" s="38"/>
      <c r="WSG57" s="38"/>
      <c r="WSH57" s="38"/>
      <c r="WSI57" s="38"/>
      <c r="WSJ57" s="38"/>
      <c r="WSK57" s="38"/>
      <c r="WSL57" s="38"/>
      <c r="WSM57" s="38"/>
      <c r="WSN57" s="38"/>
      <c r="WSO57" s="38"/>
      <c r="WSP57" s="38"/>
      <c r="WSQ57" s="38"/>
      <c r="WSR57" s="38"/>
      <c r="WSS57" s="38"/>
      <c r="WST57" s="38"/>
      <c r="WSU57" s="38"/>
      <c r="WSV57" s="38"/>
      <c r="WSW57" s="38"/>
      <c r="WSX57" s="38"/>
      <c r="WSY57" s="38"/>
      <c r="WSZ57" s="38"/>
      <c r="WTA57" s="38"/>
      <c r="WTB57" s="38"/>
      <c r="WTC57" s="38"/>
      <c r="WTD57" s="38"/>
      <c r="WTE57" s="38"/>
      <c r="WTF57" s="38"/>
      <c r="WTG57" s="38"/>
      <c r="WTH57" s="38"/>
      <c r="WTI57" s="38"/>
      <c r="WTJ57" s="38"/>
      <c r="WTK57" s="38"/>
      <c r="WTL57" s="38"/>
      <c r="WTM57" s="38"/>
      <c r="WTN57" s="38"/>
      <c r="WTO57" s="38"/>
      <c r="WTP57" s="38"/>
      <c r="WTQ57" s="38"/>
      <c r="WTR57" s="38"/>
      <c r="WTS57" s="38"/>
      <c r="WTT57" s="38"/>
      <c r="WTU57" s="38"/>
      <c r="WTV57" s="38"/>
      <c r="WTW57" s="38"/>
      <c r="WTX57" s="38"/>
      <c r="WTY57" s="38"/>
      <c r="WTZ57" s="38"/>
      <c r="WUA57" s="38"/>
      <c r="WUB57" s="38"/>
      <c r="WUC57" s="38"/>
      <c r="WUD57" s="38"/>
      <c r="WUE57" s="38"/>
      <c r="WUF57" s="38"/>
      <c r="WUG57" s="38"/>
      <c r="WUH57" s="38"/>
      <c r="WUI57" s="38"/>
      <c r="WUJ57" s="38"/>
      <c r="WUK57" s="38"/>
      <c r="WUL57" s="38"/>
      <c r="WUM57" s="38"/>
      <c r="WUN57" s="38"/>
      <c r="WUO57" s="38"/>
      <c r="WUP57" s="38"/>
      <c r="WUQ57" s="38"/>
      <c r="WUR57" s="38"/>
      <c r="WUS57" s="38"/>
      <c r="WUT57" s="38"/>
      <c r="WUU57" s="38"/>
      <c r="WUV57" s="38"/>
      <c r="WUW57" s="38"/>
      <c r="WUX57" s="38"/>
      <c r="WUY57" s="38"/>
      <c r="WUZ57" s="38"/>
      <c r="WVA57" s="38"/>
      <c r="WVB57" s="38"/>
      <c r="WVC57" s="38"/>
      <c r="WVD57" s="38"/>
      <c r="WVE57" s="38"/>
      <c r="WVF57" s="38"/>
      <c r="WVG57" s="38"/>
      <c r="WVH57" s="38"/>
      <c r="WVI57" s="38"/>
      <c r="WVJ57" s="38"/>
      <c r="WVK57" s="38"/>
      <c r="WVL57" s="38"/>
      <c r="WVM57" s="38"/>
      <c r="WVN57" s="38"/>
      <c r="WVO57" s="38"/>
      <c r="WVP57" s="38"/>
      <c r="WVQ57" s="38"/>
      <c r="WVR57" s="38"/>
      <c r="WVS57" s="38"/>
      <c r="WVT57" s="38"/>
      <c r="WVU57" s="38"/>
      <c r="WVV57" s="38"/>
      <c r="WVW57" s="38"/>
      <c r="WVX57" s="38"/>
      <c r="WVY57" s="38"/>
      <c r="WVZ57" s="38"/>
      <c r="WWA57" s="38"/>
      <c r="WWB57" s="38"/>
      <c r="WWC57" s="38"/>
      <c r="WWD57" s="38"/>
      <c r="WWE57" s="38"/>
      <c r="WWF57" s="38"/>
      <c r="WWG57" s="38"/>
      <c r="WWH57" s="38"/>
      <c r="WWI57" s="38"/>
      <c r="WWJ57" s="38"/>
      <c r="WWK57" s="38"/>
      <c r="WWL57" s="38"/>
      <c r="WWM57" s="38"/>
      <c r="WWN57" s="38"/>
      <c r="WWO57" s="38"/>
      <c r="WWP57" s="38"/>
      <c r="WWQ57" s="38"/>
      <c r="WWR57" s="38"/>
      <c r="WWS57" s="38"/>
      <c r="WWT57" s="38"/>
      <c r="WWU57" s="38"/>
      <c r="WWV57" s="38"/>
      <c r="WWW57" s="38"/>
      <c r="WWX57" s="38"/>
      <c r="WWY57" s="38"/>
      <c r="WWZ57" s="38"/>
      <c r="WXA57" s="38"/>
      <c r="WXB57" s="38"/>
      <c r="WXC57" s="38"/>
      <c r="WXD57" s="38"/>
      <c r="WXE57" s="38"/>
      <c r="WXF57" s="38"/>
      <c r="WXG57" s="38"/>
      <c r="WXH57" s="38"/>
      <c r="WXI57" s="38"/>
      <c r="WXJ57" s="38"/>
      <c r="WXK57" s="38"/>
      <c r="WXL57" s="38"/>
      <c r="WXM57" s="38"/>
      <c r="WXN57" s="38"/>
      <c r="WXO57" s="38"/>
      <c r="WXP57" s="38"/>
      <c r="WXQ57" s="38"/>
      <c r="WXR57" s="38"/>
      <c r="WXS57" s="38"/>
      <c r="WXT57" s="38"/>
      <c r="WXU57" s="38"/>
      <c r="WXV57" s="38"/>
      <c r="WXW57" s="38"/>
      <c r="WXX57" s="38"/>
      <c r="WXY57" s="38"/>
      <c r="WXZ57" s="38"/>
      <c r="WYA57" s="38"/>
      <c r="WYB57" s="38"/>
      <c r="WYC57" s="38"/>
      <c r="WYD57" s="38"/>
      <c r="WYE57" s="38"/>
      <c r="WYF57" s="38"/>
      <c r="WYG57" s="38"/>
      <c r="WYH57" s="38"/>
      <c r="WYI57" s="38"/>
      <c r="WYJ57" s="38"/>
      <c r="WYK57" s="38"/>
      <c r="WYL57" s="38"/>
      <c r="WYM57" s="38"/>
      <c r="WYN57" s="38"/>
      <c r="WYO57" s="38"/>
      <c r="WYP57" s="38"/>
      <c r="WYQ57" s="38"/>
      <c r="WYR57" s="38"/>
      <c r="WYS57" s="38"/>
      <c r="WYT57" s="38"/>
      <c r="WYU57" s="38"/>
      <c r="WYV57" s="38"/>
      <c r="WYW57" s="38"/>
      <c r="WYX57" s="38"/>
      <c r="WYY57" s="38"/>
      <c r="WYZ57" s="38"/>
      <c r="WZA57" s="38"/>
      <c r="WZB57" s="38"/>
      <c r="WZC57" s="38"/>
      <c r="WZD57" s="38"/>
      <c r="WZE57" s="38"/>
      <c r="WZF57" s="38"/>
      <c r="WZG57" s="38"/>
      <c r="WZH57" s="38"/>
      <c r="WZI57" s="38"/>
      <c r="WZJ57" s="38"/>
      <c r="WZK57" s="38"/>
      <c r="WZL57" s="38"/>
      <c r="WZM57" s="38"/>
      <c r="WZN57" s="38"/>
      <c r="WZO57" s="38"/>
      <c r="WZP57" s="38"/>
      <c r="WZQ57" s="38"/>
      <c r="WZR57" s="38"/>
      <c r="WZS57" s="38"/>
      <c r="WZT57" s="38"/>
      <c r="WZU57" s="38"/>
      <c r="WZV57" s="38"/>
      <c r="WZW57" s="38"/>
      <c r="WZX57" s="38"/>
      <c r="WZY57" s="38"/>
      <c r="WZZ57" s="38"/>
      <c r="XAA57" s="38"/>
      <c r="XAB57" s="38"/>
      <c r="XAC57" s="38"/>
      <c r="XAD57" s="38"/>
      <c r="XAE57" s="38"/>
      <c r="XAF57" s="38"/>
      <c r="XAG57" s="38"/>
      <c r="XAH57" s="38"/>
      <c r="XAI57" s="38"/>
      <c r="XAJ57" s="38"/>
      <c r="XAK57" s="38"/>
      <c r="XAL57" s="38"/>
      <c r="XAM57" s="38"/>
      <c r="XAN57" s="38"/>
      <c r="XAO57" s="38"/>
      <c r="XAP57" s="38"/>
      <c r="XAQ57" s="38"/>
      <c r="XAR57" s="38"/>
      <c r="XAS57" s="38"/>
      <c r="XAT57" s="38"/>
      <c r="XAU57" s="38"/>
      <c r="XAV57" s="38"/>
      <c r="XAW57" s="38"/>
      <c r="XAX57" s="38"/>
      <c r="XAY57" s="38"/>
      <c r="XAZ57" s="38"/>
      <c r="XBA57" s="38"/>
      <c r="XBB57" s="38"/>
      <c r="XBC57" s="38"/>
      <c r="XBD57" s="38"/>
      <c r="XBE57" s="38"/>
      <c r="XBF57" s="38"/>
      <c r="XBG57" s="38"/>
      <c r="XBH57" s="38"/>
      <c r="XBI57" s="38"/>
      <c r="XBJ57" s="38"/>
      <c r="XBK57" s="38"/>
      <c r="XBL57" s="38"/>
      <c r="XBM57" s="38"/>
      <c r="XBN57" s="38"/>
      <c r="XBO57" s="38"/>
      <c r="XBP57" s="38"/>
      <c r="XBQ57" s="38"/>
      <c r="XBR57" s="38"/>
      <c r="XBS57" s="38"/>
      <c r="XBT57" s="38"/>
      <c r="XBU57" s="38"/>
      <c r="XBV57" s="38"/>
      <c r="XBW57" s="38"/>
      <c r="XBX57" s="38"/>
      <c r="XBY57" s="38"/>
      <c r="XBZ57" s="38"/>
      <c r="XCA57" s="38"/>
      <c r="XCB57" s="38"/>
      <c r="XCC57" s="38"/>
      <c r="XCD57" s="38"/>
      <c r="XCE57" s="38"/>
      <c r="XCF57" s="38"/>
      <c r="XCG57" s="38"/>
      <c r="XCH57" s="38"/>
      <c r="XCI57" s="38"/>
      <c r="XCJ57" s="38"/>
      <c r="XCK57" s="38"/>
      <c r="XCL57" s="38"/>
      <c r="XCM57" s="38"/>
      <c r="XCN57" s="38"/>
      <c r="XCO57" s="38"/>
      <c r="XCP57" s="38"/>
      <c r="XCQ57" s="38"/>
      <c r="XCR57" s="38"/>
      <c r="XCS57" s="38"/>
      <c r="XCT57" s="38"/>
      <c r="XCU57" s="38"/>
      <c r="XCV57" s="38"/>
      <c r="XCW57" s="38"/>
      <c r="XCX57" s="38"/>
      <c r="XCY57" s="38"/>
      <c r="XCZ57" s="38"/>
      <c r="XDA57" s="38"/>
      <c r="XDB57" s="38"/>
      <c r="XDC57" s="38"/>
      <c r="XDD57" s="38"/>
      <c r="XDE57" s="38"/>
      <c r="XDF57" s="38"/>
      <c r="XDG57" s="38"/>
      <c r="XDH57" s="38"/>
      <c r="XDI57" s="38"/>
      <c r="XDJ57" s="38"/>
      <c r="XDK57" s="38"/>
      <c r="XDL57" s="38"/>
      <c r="XDM57" s="38"/>
      <c r="XDN57" s="38"/>
      <c r="XDO57" s="38"/>
      <c r="XDP57" s="38"/>
      <c r="XDQ57" s="38"/>
      <c r="XDR57" s="38"/>
      <c r="XDS57" s="38"/>
      <c r="XDT57" s="38"/>
      <c r="XDU57" s="38"/>
      <c r="XDV57" s="38"/>
      <c r="XDW57" s="38"/>
      <c r="XDX57" s="38"/>
      <c r="XDY57" s="38"/>
      <c r="XDZ57" s="38"/>
      <c r="XEA57" s="38"/>
      <c r="XEB57" s="38"/>
      <c r="XEC57" s="38"/>
      <c r="XED57" s="38"/>
      <c r="XEE57" s="38"/>
      <c r="XEF57" s="38"/>
      <c r="XEG57" s="38"/>
      <c r="XEH57" s="38"/>
      <c r="XEI57" s="38"/>
      <c r="XEJ57" s="38"/>
      <c r="XEK57" s="38"/>
      <c r="XEL57" s="38"/>
      <c r="XEM57" s="38"/>
      <c r="XEN57" s="38"/>
      <c r="XEO57" s="38"/>
      <c r="XEP57" s="38"/>
      <c r="XEQ57" s="38"/>
      <c r="XER57" s="38"/>
      <c r="XES57" s="38"/>
      <c r="XET57" s="38"/>
      <c r="XEU57" s="38"/>
      <c r="XEV57" s="38"/>
      <c r="XEW57" s="38"/>
      <c r="XEX57" s="38"/>
      <c r="XEY57" s="38"/>
      <c r="XEZ57" s="38"/>
      <c r="XFA57" s="38"/>
      <c r="XFB57" s="38"/>
      <c r="XFC57" s="38"/>
      <c r="XFD57" s="38"/>
    </row>
    <row r="58" spans="1:16384" ht="12.75" customHeight="1" x14ac:dyDescent="0.2">
      <c r="A58" s="38" t="s">
        <v>635</v>
      </c>
      <c r="B58" s="13"/>
      <c r="C58" s="13"/>
      <c r="D58" s="13"/>
      <c r="E58" s="13"/>
      <c r="F58" s="13"/>
      <c r="G58" s="13"/>
      <c r="H58" s="13"/>
      <c r="I58" s="13"/>
      <c r="J58" s="13"/>
      <c r="K58" s="13"/>
      <c r="L58" s="13"/>
      <c r="M58" s="216"/>
      <c r="N58" s="216"/>
      <c r="O58" s="216"/>
      <c r="P58" s="40"/>
    </row>
    <row r="59" spans="1:16384" ht="12.75" customHeight="1" x14ac:dyDescent="0.2">
      <c r="A59" s="256" t="s">
        <v>815</v>
      </c>
      <c r="B59" s="13"/>
      <c r="C59" s="13"/>
      <c r="D59" s="13"/>
      <c r="E59" s="13"/>
      <c r="F59" s="13"/>
      <c r="G59" s="13"/>
      <c r="H59" s="13"/>
      <c r="I59" s="13"/>
      <c r="J59" s="13"/>
      <c r="K59" s="13"/>
      <c r="L59" s="13"/>
      <c r="M59" s="216"/>
      <c r="N59" s="216"/>
      <c r="O59" s="216"/>
      <c r="P59" s="40"/>
    </row>
    <row r="60" spans="1:16384" ht="14.25" customHeight="1" x14ac:dyDescent="0.2">
      <c r="A60" s="287" t="s">
        <v>205</v>
      </c>
      <c r="B60" s="3"/>
      <c r="C60" s="3"/>
      <c r="D60" s="3"/>
      <c r="G60" s="186"/>
      <c r="J60" s="186"/>
    </row>
    <row r="61" spans="1:16384" x14ac:dyDescent="0.2">
      <c r="A61" s="38"/>
    </row>
    <row r="62" spans="1:16384" ht="21" x14ac:dyDescent="0.2">
      <c r="A62" s="47" t="s">
        <v>809</v>
      </c>
    </row>
    <row r="63" spans="1:16384" ht="15" customHeight="1" thickBot="1" x14ac:dyDescent="0.25">
      <c r="P63" s="260" t="s">
        <v>23</v>
      </c>
    </row>
    <row r="64" spans="1:16384" ht="18" customHeight="1" x14ac:dyDescent="0.2">
      <c r="A64" s="42"/>
      <c r="B64" s="43" t="s">
        <v>35</v>
      </c>
      <c r="C64" s="43" t="s">
        <v>124</v>
      </c>
      <c r="D64" s="43" t="s">
        <v>126</v>
      </c>
      <c r="E64" s="43" t="s">
        <v>36</v>
      </c>
      <c r="F64" s="43" t="s">
        <v>37</v>
      </c>
      <c r="G64" s="43" t="s">
        <v>38</v>
      </c>
      <c r="H64" s="43" t="s">
        <v>39</v>
      </c>
      <c r="I64" s="43" t="s">
        <v>128</v>
      </c>
      <c r="J64" s="43" t="s">
        <v>129</v>
      </c>
      <c r="K64" s="43" t="s">
        <v>130</v>
      </c>
      <c r="L64" s="253">
        <v>100000</v>
      </c>
      <c r="M64" s="251" t="s">
        <v>234</v>
      </c>
      <c r="N64" s="251" t="s">
        <v>232</v>
      </c>
      <c r="O64" s="258" t="s">
        <v>77</v>
      </c>
      <c r="P64" s="282" t="s">
        <v>223</v>
      </c>
    </row>
    <row r="65" spans="1:16" ht="18" customHeight="1" x14ac:dyDescent="0.2">
      <c r="A65" s="567" t="s">
        <v>81</v>
      </c>
      <c r="B65" s="44" t="s">
        <v>123</v>
      </c>
      <c r="C65" s="44" t="s">
        <v>40</v>
      </c>
      <c r="D65" s="44" t="s">
        <v>40</v>
      </c>
      <c r="E65" s="44" t="s">
        <v>40</v>
      </c>
      <c r="F65" s="44" t="s">
        <v>40</v>
      </c>
      <c r="G65" s="44" t="s">
        <v>40</v>
      </c>
      <c r="H65" s="44" t="s">
        <v>40</v>
      </c>
      <c r="I65" s="44" t="s">
        <v>40</v>
      </c>
      <c r="J65" s="44" t="s">
        <v>40</v>
      </c>
      <c r="K65" s="44" t="s">
        <v>40</v>
      </c>
      <c r="L65" s="44" t="s">
        <v>43</v>
      </c>
      <c r="M65" s="240" t="s">
        <v>233</v>
      </c>
      <c r="N65" s="240" t="s">
        <v>141</v>
      </c>
      <c r="O65" s="257" t="s">
        <v>140</v>
      </c>
      <c r="P65" s="283" t="s">
        <v>287</v>
      </c>
    </row>
    <row r="66" spans="1:16" ht="18" customHeight="1" thickBot="1" x14ac:dyDescent="0.25">
      <c r="A66" s="424" t="s">
        <v>99</v>
      </c>
      <c r="B66" s="45" t="s">
        <v>43</v>
      </c>
      <c r="C66" s="45" t="s">
        <v>125</v>
      </c>
      <c r="D66" s="45" t="s">
        <v>127</v>
      </c>
      <c r="E66" s="45" t="s">
        <v>44</v>
      </c>
      <c r="F66" s="45" t="s">
        <v>45</v>
      </c>
      <c r="G66" s="45" t="s">
        <v>46</v>
      </c>
      <c r="H66" s="45" t="s">
        <v>42</v>
      </c>
      <c r="I66" s="45" t="s">
        <v>131</v>
      </c>
      <c r="J66" s="45" t="s">
        <v>132</v>
      </c>
      <c r="K66" s="45" t="s">
        <v>133</v>
      </c>
      <c r="L66" s="45" t="s">
        <v>134</v>
      </c>
      <c r="M66" s="252" t="s">
        <v>141</v>
      </c>
      <c r="N66" s="252" t="s">
        <v>134</v>
      </c>
      <c r="O66" s="259" t="s">
        <v>41</v>
      </c>
      <c r="P66" s="284" t="s">
        <v>242</v>
      </c>
    </row>
    <row r="67" spans="1:16" s="466" customFormat="1" ht="15.75" customHeight="1" x14ac:dyDescent="0.25">
      <c r="A67" s="545" t="s">
        <v>203</v>
      </c>
      <c r="B67" s="557"/>
      <c r="C67" s="557"/>
      <c r="D67" s="557"/>
      <c r="E67" s="557"/>
      <c r="F67" s="557"/>
      <c r="G67" s="557"/>
      <c r="H67" s="557"/>
      <c r="I67" s="557"/>
      <c r="J67" s="557"/>
      <c r="K67" s="557"/>
      <c r="L67" s="557"/>
      <c r="M67" s="557"/>
      <c r="N67" s="557"/>
      <c r="O67" s="557"/>
    </row>
    <row r="68" spans="1:16" s="466" customFormat="1" ht="16.5" customHeight="1" x14ac:dyDescent="0.25">
      <c r="A68" s="488" t="s">
        <v>289</v>
      </c>
      <c r="B68" s="723">
        <f>B8/B$8</f>
        <v>1</v>
      </c>
      <c r="C68" s="723">
        <f t="shared" ref="C68:P68" si="0">C8/C$8</f>
        <v>1</v>
      </c>
      <c r="D68" s="723">
        <f t="shared" si="0"/>
        <v>1</v>
      </c>
      <c r="E68" s="723">
        <f t="shared" si="0"/>
        <v>1</v>
      </c>
      <c r="F68" s="723">
        <f t="shared" si="0"/>
        <v>1</v>
      </c>
      <c r="G68" s="723">
        <f t="shared" si="0"/>
        <v>1</v>
      </c>
      <c r="H68" s="723">
        <f t="shared" si="0"/>
        <v>1</v>
      </c>
      <c r="I68" s="723">
        <f t="shared" si="0"/>
        <v>1</v>
      </c>
      <c r="J68" s="723">
        <f t="shared" si="0"/>
        <v>1</v>
      </c>
      <c r="K68" s="723">
        <f t="shared" si="0"/>
        <v>1</v>
      </c>
      <c r="L68" s="723" t="s">
        <v>102</v>
      </c>
      <c r="M68" s="724">
        <f t="shared" si="0"/>
        <v>1</v>
      </c>
      <c r="N68" s="724">
        <f t="shared" si="0"/>
        <v>1</v>
      </c>
      <c r="O68" s="724">
        <f t="shared" si="0"/>
        <v>1</v>
      </c>
      <c r="P68" s="723">
        <f t="shared" si="0"/>
        <v>1</v>
      </c>
    </row>
    <row r="69" spans="1:16" s="466" customFormat="1" ht="16.5" customHeight="1" x14ac:dyDescent="0.2">
      <c r="A69" s="491" t="s">
        <v>164</v>
      </c>
      <c r="B69" s="725">
        <f t="shared" ref="B69:P73" si="1">B9/B$8</f>
        <v>0.34096300924501505</v>
      </c>
      <c r="C69" s="725">
        <f t="shared" si="1"/>
        <v>0.33991070038015553</v>
      </c>
      <c r="D69" s="725">
        <f t="shared" si="1"/>
        <v>0.35278779328816612</v>
      </c>
      <c r="E69" s="725">
        <f t="shared" si="1"/>
        <v>0.31628227628640082</v>
      </c>
      <c r="F69" s="725">
        <f t="shared" si="1"/>
        <v>0.30208491986347885</v>
      </c>
      <c r="G69" s="725">
        <f t="shared" si="1"/>
        <v>0.29306213764602301</v>
      </c>
      <c r="H69" s="725">
        <f t="shared" si="1"/>
        <v>0.26550283603441216</v>
      </c>
      <c r="I69" s="725">
        <f t="shared" si="1"/>
        <v>0.24352663644231376</v>
      </c>
      <c r="J69" s="725">
        <f t="shared" si="1"/>
        <v>0.23379882968320029</v>
      </c>
      <c r="K69" s="725">
        <f t="shared" si="1"/>
        <v>0.17806304407031942</v>
      </c>
      <c r="L69" s="725" t="s">
        <v>102</v>
      </c>
      <c r="M69" s="726">
        <f t="shared" si="1"/>
        <v>0.29697963167258068</v>
      </c>
      <c r="N69" s="726">
        <f t="shared" si="1"/>
        <v>0.23076044906028423</v>
      </c>
      <c r="O69" s="726">
        <f t="shared" si="1"/>
        <v>0.27321463544735219</v>
      </c>
      <c r="P69" s="725">
        <f t="shared" si="1"/>
        <v>0.24347830803323237</v>
      </c>
    </row>
    <row r="70" spans="1:16" s="466" customFormat="1" ht="16.5" customHeight="1" x14ac:dyDescent="0.2">
      <c r="A70" s="493" t="s">
        <v>165</v>
      </c>
      <c r="B70" s="727">
        <f t="shared" si="1"/>
        <v>0.31466166862150702</v>
      </c>
      <c r="C70" s="727">
        <f t="shared" si="1"/>
        <v>0.35116131964244646</v>
      </c>
      <c r="D70" s="727">
        <f t="shared" si="1"/>
        <v>0.38041676887075404</v>
      </c>
      <c r="E70" s="727">
        <f t="shared" si="1"/>
        <v>0.42570503719672892</v>
      </c>
      <c r="F70" s="727">
        <f t="shared" si="1"/>
        <v>0.48775241430285504</v>
      </c>
      <c r="G70" s="727">
        <f t="shared" si="1"/>
        <v>0.5220327988375999</v>
      </c>
      <c r="H70" s="727">
        <f t="shared" si="1"/>
        <v>0.56295212673084771</v>
      </c>
      <c r="I70" s="727">
        <f t="shared" si="1"/>
        <v>0.57653489608313258</v>
      </c>
      <c r="J70" s="727">
        <f t="shared" si="1"/>
        <v>0.56940242369930438</v>
      </c>
      <c r="K70" s="727">
        <f t="shared" si="1"/>
        <v>0.59774946334256074</v>
      </c>
      <c r="L70" s="727" t="s">
        <v>102</v>
      </c>
      <c r="M70" s="728">
        <f t="shared" si="1"/>
        <v>0.49187515075671079</v>
      </c>
      <c r="N70" s="728">
        <f t="shared" si="1"/>
        <v>0.5765742674720955</v>
      </c>
      <c r="O70" s="728">
        <f t="shared" si="1"/>
        <v>0.52227229716623047</v>
      </c>
      <c r="P70" s="727">
        <f t="shared" si="1"/>
        <v>0.54637385897226354</v>
      </c>
    </row>
    <row r="71" spans="1:16" s="466" customFormat="1" ht="16.5" customHeight="1" x14ac:dyDescent="0.2">
      <c r="A71" s="491" t="s">
        <v>166</v>
      </c>
      <c r="B71" s="725">
        <f t="shared" si="1"/>
        <v>1.2720332143470901E-2</v>
      </c>
      <c r="C71" s="725">
        <f t="shared" si="1"/>
        <v>3.6153053676020196E-2</v>
      </c>
      <c r="D71" s="725">
        <f t="shared" si="1"/>
        <v>2.5294729169242639E-2</v>
      </c>
      <c r="E71" s="725">
        <f t="shared" si="1"/>
        <v>2.8657454595362085E-2</v>
      </c>
      <c r="F71" s="725">
        <f t="shared" si="1"/>
        <v>2.5429001329487902E-2</v>
      </c>
      <c r="G71" s="725">
        <f t="shared" si="1"/>
        <v>2.5625106323658865E-2</v>
      </c>
      <c r="H71" s="725">
        <f t="shared" si="1"/>
        <v>2.5519794052809356E-2</v>
      </c>
      <c r="I71" s="725">
        <f t="shared" si="1"/>
        <v>2.4776240764432553E-2</v>
      </c>
      <c r="J71" s="725">
        <f t="shared" si="1"/>
        <v>2.280835591694462E-2</v>
      </c>
      <c r="K71" s="725">
        <f t="shared" si="1"/>
        <v>3.2157275823366825E-2</v>
      </c>
      <c r="L71" s="725" t="s">
        <v>102</v>
      </c>
      <c r="M71" s="726">
        <f t="shared" si="1"/>
        <v>2.6364284677917894E-2</v>
      </c>
      <c r="N71" s="726">
        <f t="shared" si="1"/>
        <v>2.4994593924953675E-2</v>
      </c>
      <c r="O71" s="726">
        <f t="shared" si="1"/>
        <v>2.5872724766002705E-2</v>
      </c>
      <c r="P71" s="725">
        <f t="shared" si="1"/>
        <v>2.0169164713428528E-2</v>
      </c>
    </row>
    <row r="72" spans="1:16" s="466" customFormat="1" ht="16.5" customHeight="1" x14ac:dyDescent="0.2">
      <c r="A72" s="493" t="s">
        <v>167</v>
      </c>
      <c r="B72" s="727">
        <f t="shared" si="1"/>
        <v>0.14761414830679923</v>
      </c>
      <c r="C72" s="727">
        <f t="shared" si="1"/>
        <v>0.12472000076273744</v>
      </c>
      <c r="D72" s="727">
        <f t="shared" si="1"/>
        <v>0.13990997704116559</v>
      </c>
      <c r="E72" s="727">
        <f t="shared" si="1"/>
        <v>0.13328665410980084</v>
      </c>
      <c r="F72" s="727">
        <f t="shared" si="1"/>
        <v>0.12786900696190032</v>
      </c>
      <c r="G72" s="727">
        <f t="shared" si="1"/>
        <v>0.10731350798682865</v>
      </c>
      <c r="H72" s="727">
        <f t="shared" si="1"/>
        <v>0.10556214332139922</v>
      </c>
      <c r="I72" s="727">
        <f t="shared" si="1"/>
        <v>0.10977280005221554</v>
      </c>
      <c r="J72" s="727">
        <f t="shared" si="1"/>
        <v>0.12630583549468488</v>
      </c>
      <c r="K72" s="727">
        <f t="shared" si="1"/>
        <v>0.11743103166146558</v>
      </c>
      <c r="L72" s="727" t="s">
        <v>102</v>
      </c>
      <c r="M72" s="728">
        <f t="shared" si="1"/>
        <v>0.11974721224143556</v>
      </c>
      <c r="N72" s="728">
        <f t="shared" si="1"/>
        <v>0.11739993941232331</v>
      </c>
      <c r="O72" s="728">
        <f t="shared" si="1"/>
        <v>0.1189048138947105</v>
      </c>
      <c r="P72" s="727">
        <f t="shared" si="1"/>
        <v>0.1434937370908928</v>
      </c>
    </row>
    <row r="73" spans="1:16" s="466" customFormat="1" ht="16.5" customHeight="1" x14ac:dyDescent="0.2">
      <c r="A73" s="496" t="s">
        <v>168</v>
      </c>
      <c r="B73" s="729">
        <f t="shared" si="1"/>
        <v>0.18404084168435594</v>
      </c>
      <c r="C73" s="729">
        <f t="shared" si="1"/>
        <v>0.14805492553744562</v>
      </c>
      <c r="D73" s="729">
        <f t="shared" si="1"/>
        <v>0.10159073163067166</v>
      </c>
      <c r="E73" s="729">
        <f t="shared" si="1"/>
        <v>9.6068577812974593E-2</v>
      </c>
      <c r="F73" s="729">
        <f t="shared" si="1"/>
        <v>5.6864657542277951E-2</v>
      </c>
      <c r="G73" s="729">
        <f t="shared" si="1"/>
        <v>5.1966449205889692E-2</v>
      </c>
      <c r="H73" s="729">
        <f t="shared" si="1"/>
        <v>4.0463099860531579E-2</v>
      </c>
      <c r="I73" s="729">
        <f t="shared" si="1"/>
        <v>4.5389426657905546E-2</v>
      </c>
      <c r="J73" s="729">
        <f t="shared" si="1"/>
        <v>4.7684555205865856E-2</v>
      </c>
      <c r="K73" s="729">
        <f t="shared" si="1"/>
        <v>7.4599185101478505E-2</v>
      </c>
      <c r="L73" s="729" t="s">
        <v>102</v>
      </c>
      <c r="M73" s="730">
        <f t="shared" si="1"/>
        <v>6.5033720651355126E-2</v>
      </c>
      <c r="N73" s="730">
        <f t="shared" si="1"/>
        <v>5.0270750129419006E-2</v>
      </c>
      <c r="O73" s="730">
        <f t="shared" si="1"/>
        <v>5.973552872463847E-2</v>
      </c>
      <c r="P73" s="729">
        <f t="shared" si="1"/>
        <v>4.6484931190182766E-2</v>
      </c>
    </row>
    <row r="74" spans="1:16" s="466" customFormat="1" ht="16.5" customHeight="1" x14ac:dyDescent="0.25">
      <c r="A74" s="499" t="s">
        <v>290</v>
      </c>
      <c r="B74" s="731">
        <f>B14/B$14</f>
        <v>1</v>
      </c>
      <c r="C74" s="731">
        <f t="shared" ref="C74:P74" si="2">C14/C$14</f>
        <v>1</v>
      </c>
      <c r="D74" s="731">
        <f t="shared" si="2"/>
        <v>1</v>
      </c>
      <c r="E74" s="731">
        <f t="shared" si="2"/>
        <v>1</v>
      </c>
      <c r="F74" s="731">
        <f t="shared" si="2"/>
        <v>1</v>
      </c>
      <c r="G74" s="731">
        <f t="shared" si="2"/>
        <v>1</v>
      </c>
      <c r="H74" s="731">
        <f t="shared" si="2"/>
        <v>1</v>
      </c>
      <c r="I74" s="731">
        <f t="shared" si="2"/>
        <v>1</v>
      </c>
      <c r="J74" s="731">
        <f t="shared" si="2"/>
        <v>1</v>
      </c>
      <c r="K74" s="731">
        <f t="shared" si="2"/>
        <v>1</v>
      </c>
      <c r="L74" s="731" t="s">
        <v>102</v>
      </c>
      <c r="M74" s="732">
        <f t="shared" si="2"/>
        <v>1</v>
      </c>
      <c r="N74" s="732">
        <f t="shared" si="2"/>
        <v>1</v>
      </c>
      <c r="O74" s="732">
        <f t="shared" si="2"/>
        <v>1</v>
      </c>
      <c r="P74" s="731">
        <f t="shared" si="2"/>
        <v>1</v>
      </c>
    </row>
    <row r="75" spans="1:16" s="466" customFormat="1" ht="16.5" customHeight="1" x14ac:dyDescent="0.2">
      <c r="A75" s="491" t="s">
        <v>79</v>
      </c>
      <c r="B75" s="725">
        <f t="shared" ref="B75:P85" si="3">B15/B$14</f>
        <v>0.4230205205269143</v>
      </c>
      <c r="C75" s="725">
        <f t="shared" si="3"/>
        <v>0.45067715143906051</v>
      </c>
      <c r="D75" s="725">
        <f t="shared" si="3"/>
        <v>0.48933307434020878</v>
      </c>
      <c r="E75" s="725">
        <f t="shared" si="3"/>
        <v>0.57261538084186392</v>
      </c>
      <c r="F75" s="725">
        <f t="shared" si="3"/>
        <v>0.63962827758787988</v>
      </c>
      <c r="G75" s="725">
        <f t="shared" si="3"/>
        <v>0.66165137152009723</v>
      </c>
      <c r="H75" s="725">
        <f t="shared" si="3"/>
        <v>0.69678515735852009</v>
      </c>
      <c r="I75" s="725">
        <f t="shared" si="3"/>
        <v>0.74857802444236898</v>
      </c>
      <c r="J75" s="725">
        <f t="shared" si="3"/>
        <v>0.74010931465287833</v>
      </c>
      <c r="K75" s="725">
        <f t="shared" si="3"/>
        <v>0.69406277874527134</v>
      </c>
      <c r="L75" s="725" t="s">
        <v>102</v>
      </c>
      <c r="M75" s="726">
        <f t="shared" si="3"/>
        <v>0.63154509814653137</v>
      </c>
      <c r="N75" s="726">
        <f t="shared" si="3"/>
        <v>0.73838412536509979</v>
      </c>
      <c r="O75" s="726">
        <f t="shared" si="3"/>
        <v>0.66879612427026003</v>
      </c>
      <c r="P75" s="725">
        <f t="shared" si="3"/>
        <v>0.66569840718595308</v>
      </c>
    </row>
    <row r="76" spans="1:16" s="466" customFormat="1" ht="16.5" customHeight="1" x14ac:dyDescent="0.2">
      <c r="A76" s="493" t="s">
        <v>170</v>
      </c>
      <c r="B76" s="727">
        <f t="shared" si="3"/>
        <v>0.33585429397314398</v>
      </c>
      <c r="C76" s="727">
        <f t="shared" si="3"/>
        <v>0.38606277607773121</v>
      </c>
      <c r="D76" s="727">
        <f t="shared" si="3"/>
        <v>0.42121739530936153</v>
      </c>
      <c r="E76" s="727">
        <f t="shared" si="3"/>
        <v>0.49484514332991292</v>
      </c>
      <c r="F76" s="727">
        <f t="shared" si="3"/>
        <v>0.54707368473943863</v>
      </c>
      <c r="G76" s="727">
        <f t="shared" si="3"/>
        <v>0.54131369675934349</v>
      </c>
      <c r="H76" s="727">
        <f t="shared" si="3"/>
        <v>0.55864249920432163</v>
      </c>
      <c r="I76" s="727">
        <f t="shared" si="3"/>
        <v>0.6138828386308538</v>
      </c>
      <c r="J76" s="727">
        <f t="shared" si="3"/>
        <v>0.61475348407714581</v>
      </c>
      <c r="K76" s="727">
        <f t="shared" si="3"/>
        <v>0.56652521963835623</v>
      </c>
      <c r="L76" s="727" t="s">
        <v>102</v>
      </c>
      <c r="M76" s="728">
        <f t="shared" si="3"/>
        <v>0.52659736740457264</v>
      </c>
      <c r="N76" s="728">
        <f t="shared" si="3"/>
        <v>0.60836759585832256</v>
      </c>
      <c r="O76" s="728">
        <f t="shared" si="3"/>
        <v>0.55510778158131968</v>
      </c>
      <c r="P76" s="727">
        <f t="shared" si="3"/>
        <v>0.56487925352408763</v>
      </c>
    </row>
    <row r="77" spans="1:16" s="466" customFormat="1" ht="16.5" customHeight="1" x14ac:dyDescent="0.2">
      <c r="A77" s="491" t="s">
        <v>326</v>
      </c>
      <c r="B77" s="725">
        <f t="shared" si="3"/>
        <v>0.14092540735833545</v>
      </c>
      <c r="C77" s="725">
        <f t="shared" si="3"/>
        <v>0.10404087439864287</v>
      </c>
      <c r="D77" s="725">
        <f t="shared" si="3"/>
        <v>8.3614978732887577E-2</v>
      </c>
      <c r="E77" s="725">
        <f t="shared" si="3"/>
        <v>7.136678310958712E-2</v>
      </c>
      <c r="F77" s="725">
        <f t="shared" si="3"/>
        <v>7.623273548579837E-2</v>
      </c>
      <c r="G77" s="725">
        <f t="shared" si="3"/>
        <v>6.9841725891315196E-2</v>
      </c>
      <c r="H77" s="725">
        <f t="shared" si="3"/>
        <v>7.0229729322710654E-2</v>
      </c>
      <c r="I77" s="725">
        <f t="shared" si="3"/>
        <v>9.2099432422828642E-2</v>
      </c>
      <c r="J77" s="725">
        <f t="shared" si="3"/>
        <v>5.4892906993897865E-2</v>
      </c>
      <c r="K77" s="725">
        <f t="shared" si="3"/>
        <v>6.4419015591161435E-2</v>
      </c>
      <c r="L77" s="725" t="s">
        <v>102</v>
      </c>
      <c r="M77" s="726">
        <f t="shared" si="3"/>
        <v>7.3177637480972876E-2</v>
      </c>
      <c r="N77" s="726">
        <f t="shared" si="3"/>
        <v>7.3563807175287627E-2</v>
      </c>
      <c r="O77" s="726">
        <f t="shared" si="3"/>
        <v>7.3312281325975587E-2</v>
      </c>
      <c r="P77" s="725">
        <f t="shared" si="3"/>
        <v>0.13058705505626281</v>
      </c>
    </row>
    <row r="78" spans="1:16" s="466" customFormat="1" ht="16.5" customHeight="1" x14ac:dyDescent="0.2">
      <c r="A78" s="493" t="s">
        <v>171</v>
      </c>
      <c r="B78" s="727">
        <f t="shared" si="3"/>
        <v>8.7166226553770279E-2</v>
      </c>
      <c r="C78" s="727">
        <f t="shared" si="3"/>
        <v>6.4614375361329301E-2</v>
      </c>
      <c r="D78" s="727">
        <f t="shared" si="3"/>
        <v>6.8115679031826595E-2</v>
      </c>
      <c r="E78" s="727">
        <f t="shared" si="3"/>
        <v>7.7770237511951015E-2</v>
      </c>
      <c r="F78" s="727">
        <f t="shared" si="3"/>
        <v>9.255459284750972E-2</v>
      </c>
      <c r="G78" s="727">
        <f t="shared" si="3"/>
        <v>0.12033767476075372</v>
      </c>
      <c r="H78" s="727">
        <f t="shared" si="3"/>
        <v>0.13814265815419838</v>
      </c>
      <c r="I78" s="727">
        <f t="shared" si="3"/>
        <v>0.13469518581073278</v>
      </c>
      <c r="J78" s="727">
        <f t="shared" si="3"/>
        <v>0.12535583057649979</v>
      </c>
      <c r="K78" s="727">
        <f t="shared" si="3"/>
        <v>0.12753755910691505</v>
      </c>
      <c r="L78" s="727" t="s">
        <v>102</v>
      </c>
      <c r="M78" s="728">
        <f t="shared" si="3"/>
        <v>0.10494773074195875</v>
      </c>
      <c r="N78" s="728">
        <f t="shared" si="3"/>
        <v>0.13001652950677717</v>
      </c>
      <c r="O78" s="728">
        <f t="shared" si="3"/>
        <v>0.11368834268894032</v>
      </c>
      <c r="P78" s="727">
        <f t="shared" si="3"/>
        <v>0.10081915366186542</v>
      </c>
    </row>
    <row r="79" spans="1:16" s="466" customFormat="1" ht="16.5" customHeight="1" x14ac:dyDescent="0.2">
      <c r="A79" s="491" t="s">
        <v>172</v>
      </c>
      <c r="B79" s="725">
        <f t="shared" si="3"/>
        <v>0.30309861512420694</v>
      </c>
      <c r="C79" s="725">
        <f t="shared" si="3"/>
        <v>0.27049653429924336</v>
      </c>
      <c r="D79" s="725">
        <f t="shared" si="3"/>
        <v>0.24976778241147374</v>
      </c>
      <c r="E79" s="725">
        <f t="shared" si="3"/>
        <v>0.21503018871924698</v>
      </c>
      <c r="F79" s="725">
        <f t="shared" si="3"/>
        <v>0.18630293083313826</v>
      </c>
      <c r="G79" s="725">
        <f t="shared" si="3"/>
        <v>0.15809890739135868</v>
      </c>
      <c r="H79" s="725">
        <f t="shared" si="3"/>
        <v>0.13223234366976419</v>
      </c>
      <c r="I79" s="725">
        <f t="shared" si="3"/>
        <v>0.10056860989854294</v>
      </c>
      <c r="J79" s="725">
        <f t="shared" si="3"/>
        <v>0.11319946715788148</v>
      </c>
      <c r="K79" s="725">
        <f t="shared" si="3"/>
        <v>8.7082026599284143E-2</v>
      </c>
      <c r="L79" s="725" t="s">
        <v>102</v>
      </c>
      <c r="M79" s="726">
        <f t="shared" si="3"/>
        <v>0.17824010369315479</v>
      </c>
      <c r="N79" s="726">
        <f t="shared" si="3"/>
        <v>0.10402527493652602</v>
      </c>
      <c r="O79" s="726">
        <f t="shared" si="3"/>
        <v>0.15236399271793313</v>
      </c>
      <c r="P79" s="725">
        <f t="shared" si="3"/>
        <v>0.17560917547237842</v>
      </c>
    </row>
    <row r="80" spans="1:16" s="466" customFormat="1" ht="16.5" customHeight="1" x14ac:dyDescent="0.2">
      <c r="A80" s="493" t="s">
        <v>173</v>
      </c>
      <c r="B80" s="727">
        <f t="shared" si="3"/>
        <v>0.2021240297256503</v>
      </c>
      <c r="C80" s="727">
        <f t="shared" si="3"/>
        <v>0.18070829194341054</v>
      </c>
      <c r="D80" s="727">
        <f t="shared" si="3"/>
        <v>0.17813622999214138</v>
      </c>
      <c r="E80" s="727">
        <f t="shared" si="3"/>
        <v>0.17781597103189409</v>
      </c>
      <c r="F80" s="727">
        <f t="shared" si="3"/>
        <v>0.15523456543918443</v>
      </c>
      <c r="G80" s="727">
        <f t="shared" si="3"/>
        <v>0.13550244972877051</v>
      </c>
      <c r="H80" s="727">
        <f t="shared" si="3"/>
        <v>0.11175281554960478</v>
      </c>
      <c r="I80" s="727">
        <f t="shared" si="3"/>
        <v>8.7954654554796438E-2</v>
      </c>
      <c r="J80" s="727">
        <f t="shared" si="3"/>
        <v>9.8734753769980213E-2</v>
      </c>
      <c r="K80" s="727">
        <f t="shared" si="3"/>
        <v>8.0572901567369445E-2</v>
      </c>
      <c r="L80" s="727" t="s">
        <v>102</v>
      </c>
      <c r="M80" s="728">
        <f t="shared" si="3"/>
        <v>0.14702143028653378</v>
      </c>
      <c r="N80" s="728">
        <f t="shared" si="3"/>
        <v>9.1416466265358612E-2</v>
      </c>
      <c r="O80" s="728">
        <f t="shared" si="3"/>
        <v>0.12763392722439407</v>
      </c>
      <c r="P80" s="727">
        <f t="shared" si="3"/>
        <v>0.13865040384877067</v>
      </c>
    </row>
    <row r="81" spans="1:23" s="466" customFormat="1" ht="16.5" customHeight="1" x14ac:dyDescent="0.2">
      <c r="A81" s="491" t="s">
        <v>174</v>
      </c>
      <c r="B81" s="725">
        <f t="shared" si="3"/>
        <v>3.5124667965330314E-2</v>
      </c>
      <c r="C81" s="725">
        <f t="shared" si="3"/>
        <v>1.7958304978177249E-2</v>
      </c>
      <c r="D81" s="725">
        <f t="shared" si="3"/>
        <v>9.3098382633743301E-3</v>
      </c>
      <c r="E81" s="725">
        <f t="shared" si="3"/>
        <v>3.4538374220942267E-3</v>
      </c>
      <c r="F81" s="725">
        <f t="shared" si="3"/>
        <v>2.7595369833383065E-3</v>
      </c>
      <c r="G81" s="725">
        <f t="shared" si="3"/>
        <v>1.6986653023557861E-3</v>
      </c>
      <c r="H81" s="725">
        <f t="shared" si="3"/>
        <v>1.8243221831369116E-3</v>
      </c>
      <c r="I81" s="725">
        <f t="shared" si="3"/>
        <v>1.2020806557048655E-3</v>
      </c>
      <c r="J81" s="725">
        <f t="shared" si="3"/>
        <v>2.1518741040330125E-3</v>
      </c>
      <c r="K81" s="725">
        <f t="shared" si="3"/>
        <v>3.9935518944596111E-3</v>
      </c>
      <c r="L81" s="725" t="s">
        <v>102</v>
      </c>
      <c r="M81" s="726">
        <f t="shared" si="3"/>
        <v>3.1502440603419597E-3</v>
      </c>
      <c r="N81" s="726">
        <f t="shared" si="3"/>
        <v>1.9336131152589951E-3</v>
      </c>
      <c r="O81" s="726">
        <f t="shared" si="3"/>
        <v>2.7260474700999105E-3</v>
      </c>
      <c r="P81" s="725">
        <f t="shared" si="3"/>
        <v>4.3374841517608738E-3</v>
      </c>
    </row>
    <row r="82" spans="1:23" s="466" customFormat="1" ht="16.5" customHeight="1" x14ac:dyDescent="0.2">
      <c r="A82" s="696" t="s">
        <v>627</v>
      </c>
      <c r="B82" s="727">
        <f t="shared" si="3"/>
        <v>6.5849917433226338E-2</v>
      </c>
      <c r="C82" s="727">
        <f t="shared" si="3"/>
        <v>7.1829937376751668E-2</v>
      </c>
      <c r="D82" s="727">
        <f t="shared" si="3"/>
        <v>6.2321714155958059E-2</v>
      </c>
      <c r="E82" s="727">
        <f t="shared" si="3"/>
        <v>3.3760380265258669E-2</v>
      </c>
      <c r="F82" s="727">
        <f t="shared" si="3"/>
        <v>2.8308828410615508E-2</v>
      </c>
      <c r="G82" s="727">
        <f t="shared" si="3"/>
        <v>2.0897792361106754E-2</v>
      </c>
      <c r="H82" s="727">
        <f t="shared" si="3"/>
        <v>1.8655205936188579E-2</v>
      </c>
      <c r="I82" s="727">
        <f t="shared" si="3"/>
        <v>1.1411874688041638E-2</v>
      </c>
      <c r="J82" s="727">
        <f t="shared" si="3"/>
        <v>1.2312839284635592E-2</v>
      </c>
      <c r="K82" s="727">
        <f t="shared" si="3"/>
        <v>2.5155731374550878E-3</v>
      </c>
      <c r="L82" s="727" t="s">
        <v>102</v>
      </c>
      <c r="M82" s="728">
        <f t="shared" si="3"/>
        <v>2.8068429346279063E-2</v>
      </c>
      <c r="N82" s="728">
        <f t="shared" si="3"/>
        <v>1.0675195555908411E-2</v>
      </c>
      <c r="O82" s="728">
        <f t="shared" si="3"/>
        <v>2.2004018024303018E-2</v>
      </c>
      <c r="P82" s="727">
        <f t="shared" si="3"/>
        <v>3.2621287471846873E-2</v>
      </c>
    </row>
    <row r="83" spans="1:23" s="466" customFormat="1" ht="16.5" customHeight="1" x14ac:dyDescent="0.2">
      <c r="A83" s="491" t="s">
        <v>175</v>
      </c>
      <c r="B83" s="725">
        <f t="shared" si="3"/>
        <v>2.828632909714849E-2</v>
      </c>
      <c r="C83" s="725">
        <f t="shared" si="3"/>
        <v>3.2450789443739608E-2</v>
      </c>
      <c r="D83" s="725">
        <f t="shared" si="3"/>
        <v>3.2645925710002244E-2</v>
      </c>
      <c r="E83" s="725">
        <f t="shared" si="3"/>
        <v>3.665844173707402E-2</v>
      </c>
      <c r="F83" s="725">
        <f t="shared" si="3"/>
        <v>3.3720534561071776E-2</v>
      </c>
      <c r="G83" s="725">
        <f t="shared" si="3"/>
        <v>3.4027051358354488E-2</v>
      </c>
      <c r="H83" s="725">
        <f t="shared" si="3"/>
        <v>4.0204524111307587E-2</v>
      </c>
      <c r="I83" s="725">
        <f t="shared" si="3"/>
        <v>3.9214337732281702E-2</v>
      </c>
      <c r="J83" s="725">
        <f t="shared" si="3"/>
        <v>3.4680105118639892E-2</v>
      </c>
      <c r="K83" s="725">
        <f t="shared" si="3"/>
        <v>3.8166024055829056E-2</v>
      </c>
      <c r="L83" s="725" t="s">
        <v>102</v>
      </c>
      <c r="M83" s="726">
        <f t="shared" si="3"/>
        <v>3.6171279857948359E-2</v>
      </c>
      <c r="N83" s="726">
        <f t="shared" si="3"/>
        <v>3.7243586468967853E-2</v>
      </c>
      <c r="O83" s="726">
        <f t="shared" si="3"/>
        <v>3.6545155609126481E-2</v>
      </c>
      <c r="P83" s="725">
        <f t="shared" si="3"/>
        <v>4.3090524513798183E-2</v>
      </c>
    </row>
    <row r="84" spans="1:23" s="466" customFormat="1" ht="16.5" customHeight="1" x14ac:dyDescent="0.2">
      <c r="A84" s="493" t="s">
        <v>176</v>
      </c>
      <c r="B84" s="727">
        <f t="shared" si="3"/>
        <v>0.10003616479345454</v>
      </c>
      <c r="C84" s="727">
        <f t="shared" si="3"/>
        <v>8.9074271795791929E-2</v>
      </c>
      <c r="D84" s="727">
        <f t="shared" si="3"/>
        <v>0.11278731975067829</v>
      </c>
      <c r="E84" s="727">
        <f t="shared" si="3"/>
        <v>8.8382925163302997E-2</v>
      </c>
      <c r="F84" s="727">
        <f t="shared" si="3"/>
        <v>8.1938150343513622E-2</v>
      </c>
      <c r="G84" s="727">
        <f t="shared" si="3"/>
        <v>8.7260482796286232E-2</v>
      </c>
      <c r="H84" s="727">
        <f t="shared" si="3"/>
        <v>8.778544728253021E-2</v>
      </c>
      <c r="I84" s="727">
        <f t="shared" si="3"/>
        <v>7.6123015358281462E-2</v>
      </c>
      <c r="J84" s="727">
        <f t="shared" si="3"/>
        <v>7.3793858143250179E-2</v>
      </c>
      <c r="K84" s="727">
        <f t="shared" si="3"/>
        <v>0.1082270880860321</v>
      </c>
      <c r="L84" s="727" t="s">
        <v>102</v>
      </c>
      <c r="M84" s="728">
        <f t="shared" si="3"/>
        <v>8.7893125096636826E-2</v>
      </c>
      <c r="N84" s="728">
        <f t="shared" si="3"/>
        <v>7.9155850697140318E-2</v>
      </c>
      <c r="O84" s="728">
        <f t="shared" si="3"/>
        <v>8.4846743588181242E-2</v>
      </c>
      <c r="P84" s="727">
        <f t="shared" si="3"/>
        <v>7.3330926954421949E-2</v>
      </c>
    </row>
    <row r="85" spans="1:23" s="466" customFormat="1" ht="16.5" customHeight="1" x14ac:dyDescent="0.2">
      <c r="A85" s="496" t="s">
        <v>177</v>
      </c>
      <c r="B85" s="729">
        <f t="shared" si="3"/>
        <v>0.14555837045827577</v>
      </c>
      <c r="C85" s="729">
        <f t="shared" si="3"/>
        <v>0.15730125302306844</v>
      </c>
      <c r="D85" s="729">
        <f t="shared" si="3"/>
        <v>0.1154658977866576</v>
      </c>
      <c r="E85" s="729">
        <f t="shared" si="3"/>
        <v>8.7313063538512037E-2</v>
      </c>
      <c r="F85" s="729">
        <f t="shared" si="3"/>
        <v>5.8410106674396473E-2</v>
      </c>
      <c r="G85" s="729">
        <f t="shared" si="3"/>
        <v>5.8962186933029015E-2</v>
      </c>
      <c r="H85" s="729">
        <f t="shared" si="3"/>
        <v>4.299252757871188E-2</v>
      </c>
      <c r="I85" s="729">
        <f t="shared" si="3"/>
        <v>3.5516012569307448E-2</v>
      </c>
      <c r="J85" s="729">
        <f t="shared" si="3"/>
        <v>3.8217254927350029E-2</v>
      </c>
      <c r="K85" s="729">
        <f t="shared" si="3"/>
        <v>7.2462082514323123E-2</v>
      </c>
      <c r="L85" s="729" t="s">
        <v>102</v>
      </c>
      <c r="M85" s="730">
        <f t="shared" si="3"/>
        <v>6.6150393204815208E-2</v>
      </c>
      <c r="N85" s="730">
        <f t="shared" si="3"/>
        <v>4.1191162533037083E-2</v>
      </c>
      <c r="O85" s="730">
        <f t="shared" si="3"/>
        <v>5.7447983813635327E-2</v>
      </c>
      <c r="P85" s="729">
        <f t="shared" si="3"/>
        <v>4.2270965872596378E-2</v>
      </c>
    </row>
    <row r="86" spans="1:23" s="466" customFormat="1" ht="16.5" customHeight="1" x14ac:dyDescent="0.25">
      <c r="A86" s="502" t="s">
        <v>204</v>
      </c>
      <c r="B86" s="733"/>
      <c r="C86" s="733"/>
      <c r="D86" s="733"/>
      <c r="E86" s="733"/>
      <c r="F86" s="733"/>
      <c r="G86" s="733"/>
      <c r="H86" s="733"/>
      <c r="I86" s="733"/>
      <c r="J86" s="733"/>
      <c r="K86" s="733"/>
      <c r="L86" s="733" t="s">
        <v>102</v>
      </c>
      <c r="M86" s="734"/>
      <c r="N86" s="734"/>
      <c r="O86" s="734"/>
      <c r="P86" s="735"/>
    </row>
    <row r="87" spans="1:23" s="466" customFormat="1" ht="16.5" customHeight="1" x14ac:dyDescent="0.25">
      <c r="A87" s="499" t="s">
        <v>291</v>
      </c>
      <c r="B87" s="731">
        <f>B28/B$28</f>
        <v>1</v>
      </c>
      <c r="C87" s="731">
        <f t="shared" ref="C87:P87" si="4">C28/C$28</f>
        <v>1</v>
      </c>
      <c r="D87" s="731">
        <f t="shared" si="4"/>
        <v>1</v>
      </c>
      <c r="E87" s="731">
        <f t="shared" si="4"/>
        <v>1</v>
      </c>
      <c r="F87" s="731">
        <f t="shared" si="4"/>
        <v>1</v>
      </c>
      <c r="G87" s="731">
        <f t="shared" si="4"/>
        <v>1</v>
      </c>
      <c r="H87" s="731">
        <f t="shared" si="4"/>
        <v>1</v>
      </c>
      <c r="I87" s="731">
        <f t="shared" si="4"/>
        <v>1</v>
      </c>
      <c r="J87" s="731">
        <f t="shared" si="4"/>
        <v>1</v>
      </c>
      <c r="K87" s="731">
        <f t="shared" si="4"/>
        <v>1</v>
      </c>
      <c r="L87" s="731" t="s">
        <v>102</v>
      </c>
      <c r="M87" s="732">
        <f t="shared" si="4"/>
        <v>1</v>
      </c>
      <c r="N87" s="732">
        <f t="shared" si="4"/>
        <v>1</v>
      </c>
      <c r="O87" s="732">
        <f t="shared" si="4"/>
        <v>1</v>
      </c>
      <c r="P87" s="731">
        <f t="shared" si="4"/>
        <v>1</v>
      </c>
    </row>
    <row r="88" spans="1:23" s="466" customFormat="1" ht="16.5" customHeight="1" x14ac:dyDescent="0.2">
      <c r="A88" s="491" t="s">
        <v>181</v>
      </c>
      <c r="B88" s="725">
        <f t="shared" ref="B88:P90" si="5">B29/B$28</f>
        <v>0.95006523033641421</v>
      </c>
      <c r="C88" s="725">
        <f t="shared" si="5"/>
        <v>0.97354320681965634</v>
      </c>
      <c r="D88" s="725">
        <f t="shared" si="5"/>
        <v>0.93701731774653796</v>
      </c>
      <c r="E88" s="725">
        <f t="shared" si="5"/>
        <v>0.91401207779955629</v>
      </c>
      <c r="F88" s="725">
        <f t="shared" si="5"/>
        <v>0.93671566314420551</v>
      </c>
      <c r="G88" s="725">
        <f t="shared" si="5"/>
        <v>0.93676741361028215</v>
      </c>
      <c r="H88" s="725">
        <f t="shared" si="5"/>
        <v>0.91844346621734207</v>
      </c>
      <c r="I88" s="725">
        <f t="shared" si="5"/>
        <v>0.90153215128817787</v>
      </c>
      <c r="J88" s="725">
        <f t="shared" si="5"/>
        <v>0.90530312625825593</v>
      </c>
      <c r="K88" s="725">
        <f t="shared" si="5"/>
        <v>0.69974052733931735</v>
      </c>
      <c r="L88" s="725" t="s">
        <v>102</v>
      </c>
      <c r="M88" s="726">
        <f t="shared" si="5"/>
        <v>0.92724414806583977</v>
      </c>
      <c r="N88" s="726">
        <f t="shared" si="5"/>
        <v>0.87979151374736841</v>
      </c>
      <c r="O88" s="726">
        <f t="shared" si="5"/>
        <v>0.91326679310343617</v>
      </c>
      <c r="P88" s="725">
        <f t="shared" si="5"/>
        <v>0.88555842628673964</v>
      </c>
    </row>
    <row r="89" spans="1:23" s="466" customFormat="1" ht="16.5" customHeight="1" x14ac:dyDescent="0.2">
      <c r="A89" s="493" t="s">
        <v>182</v>
      </c>
      <c r="B89" s="727">
        <f t="shared" si="5"/>
        <v>3.0172718115313277E-2</v>
      </c>
      <c r="C89" s="727">
        <f t="shared" si="5"/>
        <v>1.3536785782701595E-2</v>
      </c>
      <c r="D89" s="727">
        <f t="shared" si="5"/>
        <v>3.1952822018114502E-2</v>
      </c>
      <c r="E89" s="727">
        <f t="shared" si="5"/>
        <v>5.0924763398767163E-2</v>
      </c>
      <c r="F89" s="727">
        <f t="shared" si="5"/>
        <v>3.5616584218938575E-2</v>
      </c>
      <c r="G89" s="727">
        <f t="shared" si="5"/>
        <v>4.0078018278347609E-2</v>
      </c>
      <c r="H89" s="727">
        <f t="shared" si="5"/>
        <v>4.4620192390241516E-2</v>
      </c>
      <c r="I89" s="727">
        <f t="shared" si="5"/>
        <v>7.1307335325357823E-2</v>
      </c>
      <c r="J89" s="727">
        <f t="shared" si="5"/>
        <v>6.4960919073824966E-2</v>
      </c>
      <c r="K89" s="727">
        <f t="shared" si="5"/>
        <v>0.12258220062888694</v>
      </c>
      <c r="L89" s="727" t="s">
        <v>102</v>
      </c>
      <c r="M89" s="728">
        <f t="shared" si="5"/>
        <v>4.2015732027358178E-2</v>
      </c>
      <c r="N89" s="728">
        <f t="shared" si="5"/>
        <v>7.4536102198168322E-2</v>
      </c>
      <c r="O89" s="728">
        <f t="shared" si="5"/>
        <v>5.1594731462665341E-2</v>
      </c>
      <c r="P89" s="727">
        <f t="shared" si="5"/>
        <v>7.2065784997628141E-2</v>
      </c>
    </row>
    <row r="90" spans="1:23" s="466" customFormat="1" ht="16.5" customHeight="1" x14ac:dyDescent="0.2">
      <c r="A90" s="496" t="s">
        <v>183</v>
      </c>
      <c r="B90" s="729">
        <f t="shared" si="5"/>
        <v>1.9762051548272559E-2</v>
      </c>
      <c r="C90" s="729">
        <f t="shared" si="5"/>
        <v>1.2920007397642085E-2</v>
      </c>
      <c r="D90" s="729">
        <f t="shared" si="5"/>
        <v>3.1029860235347588E-2</v>
      </c>
      <c r="E90" s="729">
        <f t="shared" si="5"/>
        <v>3.5063158801676687E-2</v>
      </c>
      <c r="F90" s="729">
        <f t="shared" si="5"/>
        <v>2.7667752636855895E-2</v>
      </c>
      <c r="G90" s="729">
        <f t="shared" si="5"/>
        <v>2.3154568111370309E-2</v>
      </c>
      <c r="H90" s="729">
        <f t="shared" si="5"/>
        <v>3.6936341392416375E-2</v>
      </c>
      <c r="I90" s="729">
        <f t="shared" si="5"/>
        <v>2.716051338646432E-2</v>
      </c>
      <c r="J90" s="729">
        <f t="shared" si="5"/>
        <v>2.9735954665054611E-2</v>
      </c>
      <c r="K90" s="729">
        <f t="shared" si="5"/>
        <v>0.17767727203179573</v>
      </c>
      <c r="L90" s="729" t="s">
        <v>102</v>
      </c>
      <c r="M90" s="730">
        <f t="shared" si="5"/>
        <v>3.074011990680214E-2</v>
      </c>
      <c r="N90" s="730">
        <f t="shared" si="5"/>
        <v>4.5672384054463167E-2</v>
      </c>
      <c r="O90" s="730">
        <f t="shared" si="5"/>
        <v>3.5138475433898475E-2</v>
      </c>
      <c r="P90" s="729">
        <f t="shared" si="5"/>
        <v>4.2375788718806151E-2</v>
      </c>
    </row>
    <row r="91" spans="1:23" s="466" customFormat="1" ht="16.5" customHeight="1" x14ac:dyDescent="0.25">
      <c r="A91" s="499" t="s">
        <v>292</v>
      </c>
      <c r="B91" s="731">
        <f>B32/B$32</f>
        <v>1</v>
      </c>
      <c r="C91" s="731">
        <f t="shared" ref="C91:P91" si="6">C32/C$32</f>
        <v>1</v>
      </c>
      <c r="D91" s="731">
        <f t="shared" si="6"/>
        <v>1</v>
      </c>
      <c r="E91" s="731">
        <f t="shared" si="6"/>
        <v>1</v>
      </c>
      <c r="F91" s="731">
        <f t="shared" si="6"/>
        <v>1</v>
      </c>
      <c r="G91" s="731">
        <f t="shared" si="6"/>
        <v>1</v>
      </c>
      <c r="H91" s="731">
        <f t="shared" si="6"/>
        <v>1</v>
      </c>
      <c r="I91" s="731">
        <f t="shared" si="6"/>
        <v>1</v>
      </c>
      <c r="J91" s="731">
        <f t="shared" si="6"/>
        <v>1</v>
      </c>
      <c r="K91" s="731">
        <f t="shared" si="6"/>
        <v>1</v>
      </c>
      <c r="L91" s="731" t="s">
        <v>102</v>
      </c>
      <c r="M91" s="732">
        <f t="shared" si="6"/>
        <v>1</v>
      </c>
      <c r="N91" s="732">
        <f t="shared" si="6"/>
        <v>1</v>
      </c>
      <c r="O91" s="732">
        <f t="shared" si="6"/>
        <v>1</v>
      </c>
      <c r="P91" s="731">
        <f t="shared" si="6"/>
        <v>1</v>
      </c>
    </row>
    <row r="92" spans="1:23" s="466" customFormat="1" ht="16.5" customHeight="1" x14ac:dyDescent="0.2">
      <c r="A92" s="491" t="s">
        <v>185</v>
      </c>
      <c r="B92" s="725">
        <f t="shared" ref="B92:P94" si="7">B33/B$32</f>
        <v>0.23250390448329114</v>
      </c>
      <c r="C92" s="725">
        <f t="shared" si="7"/>
        <v>0.22261767316328335</v>
      </c>
      <c r="D92" s="725">
        <f t="shared" si="7"/>
        <v>0.1957682438866849</v>
      </c>
      <c r="E92" s="725">
        <f t="shared" si="7"/>
        <v>0.22445535175055986</v>
      </c>
      <c r="F92" s="725">
        <f t="shared" si="7"/>
        <v>0.25023900221360124</v>
      </c>
      <c r="G92" s="725">
        <f t="shared" si="7"/>
        <v>0.27555884384782586</v>
      </c>
      <c r="H92" s="725">
        <f t="shared" si="7"/>
        <v>0.3025693055103561</v>
      </c>
      <c r="I92" s="725">
        <f t="shared" si="7"/>
        <v>0.24684366803845428</v>
      </c>
      <c r="J92" s="725">
        <f t="shared" si="7"/>
        <v>0.28824442836061376</v>
      </c>
      <c r="K92" s="725">
        <f t="shared" si="7"/>
        <v>0.10797208060520233</v>
      </c>
      <c r="L92" s="725" t="s">
        <v>102</v>
      </c>
      <c r="M92" s="726">
        <f t="shared" si="7"/>
        <v>0.25398534112361937</v>
      </c>
      <c r="N92" s="726">
        <f t="shared" si="7"/>
        <v>0.22979915406820534</v>
      </c>
      <c r="O92" s="726">
        <f t="shared" si="7"/>
        <v>0.24668997717768126</v>
      </c>
      <c r="P92" s="725">
        <f t="shared" si="7"/>
        <v>0.26159076288034122</v>
      </c>
    </row>
    <row r="93" spans="1:23" s="466" customFormat="1" ht="16.5" customHeight="1" x14ac:dyDescent="0.2">
      <c r="A93" s="493" t="s">
        <v>186</v>
      </c>
      <c r="B93" s="727">
        <f t="shared" si="7"/>
        <v>0.68352460780549118</v>
      </c>
      <c r="C93" s="727">
        <f t="shared" si="7"/>
        <v>0.62299819578365745</v>
      </c>
      <c r="D93" s="727">
        <f t="shared" si="7"/>
        <v>0.55278715403952161</v>
      </c>
      <c r="E93" s="727">
        <f t="shared" si="7"/>
        <v>0.54728658851879475</v>
      </c>
      <c r="F93" s="727">
        <f t="shared" si="7"/>
        <v>0.56962535202624898</v>
      </c>
      <c r="G93" s="727">
        <f t="shared" si="7"/>
        <v>0.48000967534598393</v>
      </c>
      <c r="H93" s="727">
        <f t="shared" si="7"/>
        <v>0.52489137632043692</v>
      </c>
      <c r="I93" s="727">
        <f t="shared" si="7"/>
        <v>0.4471519517715864</v>
      </c>
      <c r="J93" s="727">
        <f t="shared" si="7"/>
        <v>0.41188558982853285</v>
      </c>
      <c r="K93" s="727">
        <f t="shared" si="7"/>
        <v>0.2097137748163021</v>
      </c>
      <c r="L93" s="727" t="s">
        <v>102</v>
      </c>
      <c r="M93" s="728">
        <f t="shared" si="7"/>
        <v>0.5383455571058684</v>
      </c>
      <c r="N93" s="728">
        <f t="shared" si="7"/>
        <v>0.38199429553974362</v>
      </c>
      <c r="O93" s="728">
        <f t="shared" si="7"/>
        <v>0.49118478082304412</v>
      </c>
      <c r="P93" s="727">
        <f t="shared" si="7"/>
        <v>0.52593085640666937</v>
      </c>
    </row>
    <row r="94" spans="1:23" s="466" customFormat="1" ht="16.5" customHeight="1" x14ac:dyDescent="0.2">
      <c r="A94" s="491" t="s">
        <v>187</v>
      </c>
      <c r="B94" s="729">
        <f t="shared" si="7"/>
        <v>8.3971487711217582E-2</v>
      </c>
      <c r="C94" s="729">
        <f t="shared" si="7"/>
        <v>0.15438413105305931</v>
      </c>
      <c r="D94" s="729">
        <f t="shared" si="7"/>
        <v>0.25144460207763963</v>
      </c>
      <c r="E94" s="729">
        <f t="shared" si="7"/>
        <v>0.22825805973064534</v>
      </c>
      <c r="F94" s="729">
        <f t="shared" si="7"/>
        <v>0.18013564576014979</v>
      </c>
      <c r="G94" s="729">
        <f t="shared" si="7"/>
        <v>0.24443148080083202</v>
      </c>
      <c r="H94" s="729">
        <f t="shared" si="7"/>
        <v>0.1725393181751127</v>
      </c>
      <c r="I94" s="729">
        <f t="shared" si="7"/>
        <v>0.30600438018412557</v>
      </c>
      <c r="J94" s="729">
        <f t="shared" si="7"/>
        <v>0.2998699818172022</v>
      </c>
      <c r="K94" s="729">
        <f t="shared" si="7"/>
        <v>0.68231414457566297</v>
      </c>
      <c r="L94" s="729" t="s">
        <v>102</v>
      </c>
      <c r="M94" s="730">
        <f t="shared" si="7"/>
        <v>0.20766910177051232</v>
      </c>
      <c r="N94" s="730">
        <f t="shared" si="7"/>
        <v>0.38820655039205104</v>
      </c>
      <c r="O94" s="730">
        <f t="shared" si="7"/>
        <v>0.26212524200444687</v>
      </c>
      <c r="P94" s="729">
        <f t="shared" si="7"/>
        <v>0.2124783807129895</v>
      </c>
    </row>
    <row r="95" spans="1:23" s="466" customFormat="1" ht="16.5" customHeight="1" x14ac:dyDescent="0.25">
      <c r="A95" s="545" t="s">
        <v>229</v>
      </c>
      <c r="B95" s="736"/>
      <c r="C95" s="736"/>
      <c r="D95" s="736"/>
      <c r="E95" s="736"/>
      <c r="F95" s="736"/>
      <c r="G95" s="736"/>
      <c r="H95" s="736"/>
      <c r="I95" s="736"/>
      <c r="J95" s="736"/>
      <c r="K95" s="736"/>
      <c r="L95" s="736"/>
      <c r="M95" s="737"/>
      <c r="N95" s="737"/>
      <c r="O95" s="737"/>
      <c r="P95" s="738"/>
      <c r="V95" s="520"/>
      <c r="W95" s="520"/>
    </row>
    <row r="96" spans="1:23" s="466" customFormat="1" ht="16.5" customHeight="1" x14ac:dyDescent="0.2">
      <c r="A96" s="551" t="s">
        <v>428</v>
      </c>
      <c r="B96" s="739">
        <v>0.26277989699999998</v>
      </c>
      <c r="C96" s="739">
        <v>0.24337890300000001</v>
      </c>
      <c r="D96" s="739">
        <v>0.22321924100000001</v>
      </c>
      <c r="E96" s="739">
        <v>0.208864255</v>
      </c>
      <c r="F96" s="739">
        <v>0.199384436</v>
      </c>
      <c r="G96" s="739">
        <v>0.19873600299999999</v>
      </c>
      <c r="H96" s="739">
        <v>0.19349567000000001</v>
      </c>
      <c r="I96" s="739">
        <v>0.17329209300000001</v>
      </c>
      <c r="J96" s="739">
        <v>0.18118145599999999</v>
      </c>
      <c r="K96" s="739">
        <v>8.5615840999999998E-2</v>
      </c>
      <c r="L96" s="739" t="s">
        <v>102</v>
      </c>
      <c r="M96" s="740">
        <v>0.2021057</v>
      </c>
      <c r="N96" s="740">
        <v>0.165629941</v>
      </c>
      <c r="O96" s="740">
        <v>0.18938788000000001</v>
      </c>
      <c r="P96" s="739">
        <v>0.15763930200000001</v>
      </c>
    </row>
    <row r="97" spans="1:16" s="466" customFormat="1" ht="16.5" customHeight="1" x14ac:dyDescent="0.2">
      <c r="A97" s="563" t="s">
        <v>414</v>
      </c>
      <c r="B97" s="725">
        <v>0.31466166899999998</v>
      </c>
      <c r="C97" s="725">
        <v>0.35116132</v>
      </c>
      <c r="D97" s="725">
        <v>0.38041676899999999</v>
      </c>
      <c r="E97" s="725">
        <v>0.42570503700000001</v>
      </c>
      <c r="F97" s="725">
        <v>0.48775241400000002</v>
      </c>
      <c r="G97" s="725">
        <v>0.52203279899999999</v>
      </c>
      <c r="H97" s="725">
        <v>0.56295212699999997</v>
      </c>
      <c r="I97" s="725">
        <v>0.57653489599999996</v>
      </c>
      <c r="J97" s="725">
        <v>0.56940242399999996</v>
      </c>
      <c r="K97" s="725">
        <v>0.59774946299999998</v>
      </c>
      <c r="L97" s="725" t="s">
        <v>102</v>
      </c>
      <c r="M97" s="726">
        <v>0.49187515100000001</v>
      </c>
      <c r="N97" s="726">
        <v>0.57657426700000003</v>
      </c>
      <c r="O97" s="726">
        <v>0.522272297</v>
      </c>
      <c r="P97" s="725">
        <v>0.54637385900000002</v>
      </c>
    </row>
    <row r="98" spans="1:16" s="466" customFormat="1" ht="16.5" customHeight="1" x14ac:dyDescent="0.25">
      <c r="A98" s="493" t="s">
        <v>415</v>
      </c>
      <c r="B98" s="727">
        <v>0.79107495900000002</v>
      </c>
      <c r="C98" s="727">
        <v>0.890155064</v>
      </c>
      <c r="D98" s="727">
        <v>0.87908881500000002</v>
      </c>
      <c r="E98" s="727">
        <v>0.88246751700000003</v>
      </c>
      <c r="F98" s="727">
        <v>0.87669486200000002</v>
      </c>
      <c r="G98" s="727">
        <v>0.87881485199999998</v>
      </c>
      <c r="H98" s="727">
        <v>0.87964686299999995</v>
      </c>
      <c r="I98" s="727">
        <v>0.90353583400000004</v>
      </c>
      <c r="J98" s="727">
        <v>0.90263786099999999</v>
      </c>
      <c r="K98" s="727">
        <v>1.070164573</v>
      </c>
      <c r="L98" s="727" t="s">
        <v>102</v>
      </c>
      <c r="M98" s="728">
        <v>0.87924349899999998</v>
      </c>
      <c r="N98" s="728">
        <v>0.92382045700000004</v>
      </c>
      <c r="O98" s="728">
        <v>0.89478592199999996</v>
      </c>
      <c r="P98" s="727">
        <v>0.91570668300000002</v>
      </c>
    </row>
    <row r="99" spans="1:16" s="466" customFormat="1" ht="16.5" customHeight="1" x14ac:dyDescent="0.25">
      <c r="A99" s="491" t="s">
        <v>458</v>
      </c>
      <c r="B99" s="725">
        <v>0.43552407100000001</v>
      </c>
      <c r="C99" s="725">
        <v>0.40940598299999997</v>
      </c>
      <c r="D99" s="725">
        <v>0.37698498699999999</v>
      </c>
      <c r="E99" s="725">
        <v>0.32687423900000001</v>
      </c>
      <c r="F99" s="725">
        <v>0.32670544499999998</v>
      </c>
      <c r="G99" s="725">
        <v>0.32080757300000001</v>
      </c>
      <c r="H99" s="725">
        <v>0.25606901100000001</v>
      </c>
      <c r="I99" s="725">
        <v>0.233206047</v>
      </c>
      <c r="J99" s="725">
        <v>0.24757235499999999</v>
      </c>
      <c r="K99" s="725">
        <v>0.178716552</v>
      </c>
      <c r="L99" s="725" t="s">
        <v>102</v>
      </c>
      <c r="M99" s="726">
        <v>0.31063390699999999</v>
      </c>
      <c r="N99" s="726">
        <v>0.23228606600000001</v>
      </c>
      <c r="O99" s="726">
        <v>0.28331676</v>
      </c>
      <c r="P99" s="725">
        <v>0.243419051</v>
      </c>
    </row>
    <row r="100" spans="1:16" s="466" customFormat="1" ht="16.5" customHeight="1" x14ac:dyDescent="0.25">
      <c r="A100" s="547" t="s">
        <v>416</v>
      </c>
      <c r="B100" s="741">
        <v>0.437132507</v>
      </c>
      <c r="C100" s="741">
        <v>0.96206983700000004</v>
      </c>
      <c r="D100" s="741">
        <v>0.86667337899999997</v>
      </c>
      <c r="E100" s="741">
        <v>0.88440801499999999</v>
      </c>
      <c r="F100" s="741">
        <v>0.79106935099999998</v>
      </c>
      <c r="G100" s="741">
        <v>0.78934770600000004</v>
      </c>
      <c r="H100" s="741">
        <v>0.75745923900000001</v>
      </c>
      <c r="I100" s="741">
        <v>0.75093505199999999</v>
      </c>
      <c r="J100" s="741">
        <v>0.87894538</v>
      </c>
      <c r="K100" s="741">
        <v>1.156579869</v>
      </c>
      <c r="L100" s="741" t="s">
        <v>102</v>
      </c>
      <c r="M100" s="742">
        <v>0.80941233199999996</v>
      </c>
      <c r="N100" s="742">
        <v>0.85317447199999996</v>
      </c>
      <c r="O100" s="742">
        <v>0.82467065699999997</v>
      </c>
      <c r="P100" s="741">
        <v>0.76901132000000005</v>
      </c>
    </row>
    <row r="101" spans="1:16" s="476" customFormat="1" ht="16.5" customHeight="1" x14ac:dyDescent="0.2">
      <c r="A101" s="496" t="s">
        <v>639</v>
      </c>
      <c r="B101" s="743">
        <v>1.6634929540000001</v>
      </c>
      <c r="C101" s="743">
        <v>3.9529713790000001</v>
      </c>
      <c r="D101" s="743">
        <v>3.8826105499999999</v>
      </c>
      <c r="E101" s="743">
        <v>4.2343675159999998</v>
      </c>
      <c r="F101" s="743">
        <v>3.9675581910000002</v>
      </c>
      <c r="G101" s="743">
        <v>3.9718404980000002</v>
      </c>
      <c r="H101" s="743">
        <v>3.9146056389999999</v>
      </c>
      <c r="I101" s="743">
        <v>4.3333486309999998</v>
      </c>
      <c r="J101" s="743">
        <v>4.8511884189999996</v>
      </c>
      <c r="K101" s="743">
        <v>13.508947073</v>
      </c>
      <c r="L101" s="743" t="s">
        <v>102</v>
      </c>
      <c r="M101" s="744">
        <v>4.0048961199999997</v>
      </c>
      <c r="N101" s="744">
        <v>5.1510884319999999</v>
      </c>
      <c r="O101" s="744">
        <v>4.3544003770000002</v>
      </c>
      <c r="P101" s="743">
        <v>4.8782969009999997</v>
      </c>
    </row>
    <row r="102" spans="1:16" ht="15" customHeight="1" x14ac:dyDescent="0.2">
      <c r="A102" s="256" t="s">
        <v>288</v>
      </c>
      <c r="B102" s="13"/>
      <c r="C102" s="13"/>
      <c r="D102" s="13"/>
      <c r="E102" s="13"/>
      <c r="F102" s="13"/>
      <c r="G102" s="13"/>
      <c r="H102" s="13"/>
      <c r="I102" s="13"/>
      <c r="J102" s="13"/>
      <c r="K102" s="13"/>
      <c r="L102" s="13"/>
      <c r="M102" s="216"/>
      <c r="N102" s="216"/>
      <c r="O102" s="216"/>
      <c r="P102" s="40"/>
    </row>
    <row r="103" spans="1:16" ht="15" customHeight="1" x14ac:dyDescent="0.2">
      <c r="A103" s="256" t="s">
        <v>806</v>
      </c>
      <c r="B103" s="13"/>
      <c r="C103" s="13"/>
      <c r="D103" s="13"/>
      <c r="E103" s="13"/>
      <c r="F103" s="13"/>
      <c r="G103" s="13"/>
      <c r="H103" s="13"/>
      <c r="I103" s="13"/>
      <c r="J103" s="13"/>
      <c r="K103" s="13"/>
      <c r="L103" s="13"/>
      <c r="M103" s="216"/>
      <c r="N103" s="216"/>
      <c r="O103" s="216"/>
      <c r="P103" s="40"/>
    </row>
    <row r="104" spans="1:16" ht="15" customHeight="1" x14ac:dyDescent="0.2">
      <c r="A104" s="38" t="s">
        <v>566</v>
      </c>
      <c r="B104" s="13"/>
      <c r="C104" s="13"/>
      <c r="D104" s="13"/>
      <c r="E104" s="13"/>
      <c r="F104" s="13"/>
      <c r="G104" s="13"/>
      <c r="H104" s="13"/>
      <c r="I104" s="13"/>
      <c r="J104" s="13"/>
      <c r="K104" s="13"/>
      <c r="L104" s="13"/>
      <c r="M104" s="216"/>
      <c r="N104" s="216"/>
      <c r="O104" s="216"/>
      <c r="P104" s="40"/>
    </row>
    <row r="105" spans="1:16" ht="15" customHeight="1" x14ac:dyDescent="0.2">
      <c r="A105" s="256" t="s">
        <v>816</v>
      </c>
      <c r="B105" s="13"/>
      <c r="C105" s="13"/>
      <c r="D105" s="13"/>
      <c r="E105" s="13"/>
      <c r="F105" s="13"/>
      <c r="G105" s="13"/>
      <c r="H105" s="13"/>
      <c r="I105" s="13"/>
      <c r="J105" s="13"/>
      <c r="K105" s="13"/>
      <c r="L105" s="13"/>
      <c r="M105" s="216"/>
      <c r="N105" s="216"/>
      <c r="O105" s="216"/>
      <c r="P105" s="40"/>
    </row>
    <row r="106" spans="1:16" ht="15" customHeight="1" x14ac:dyDescent="0.2">
      <c r="A106" s="287" t="s">
        <v>205</v>
      </c>
      <c r="B106" s="3"/>
      <c r="C106" s="3"/>
      <c r="D106" s="3"/>
      <c r="G106" s="186"/>
      <c r="J106" s="186"/>
    </row>
    <row r="107" spans="1:16" ht="15" customHeight="1" x14ac:dyDescent="0.2">
      <c r="A107" s="13"/>
      <c r="B107" s="13"/>
      <c r="C107" s="13"/>
      <c r="D107" s="13"/>
      <c r="E107" s="13"/>
      <c r="F107" s="13"/>
      <c r="G107" s="13"/>
      <c r="H107" s="13"/>
      <c r="I107" s="13"/>
      <c r="J107" s="13"/>
      <c r="K107" s="13"/>
      <c r="L107" s="13"/>
      <c r="M107" s="216"/>
      <c r="N107" s="216"/>
      <c r="O107" s="216"/>
      <c r="P107" s="40"/>
    </row>
    <row r="108" spans="1:16" ht="19.5" customHeight="1" x14ac:dyDescent="0.25">
      <c r="A108" s="281" t="s">
        <v>810</v>
      </c>
      <c r="B108" s="13"/>
      <c r="C108" s="13"/>
      <c r="D108" s="13"/>
      <c r="E108" s="13"/>
      <c r="F108" s="13"/>
      <c r="G108" s="13"/>
      <c r="H108" s="13"/>
      <c r="I108" s="13"/>
      <c r="J108" s="13"/>
      <c r="K108" s="13"/>
      <c r="L108" s="13"/>
      <c r="M108" s="216"/>
      <c r="N108" s="216"/>
      <c r="O108" s="216"/>
      <c r="P108" s="40"/>
    </row>
    <row r="109" spans="1:16" ht="15" customHeight="1" thickBot="1" x14ac:dyDescent="0.25">
      <c r="A109" s="13"/>
      <c r="B109" s="13"/>
      <c r="C109" s="13"/>
      <c r="D109" s="13"/>
      <c r="E109" s="13"/>
      <c r="F109" s="13"/>
      <c r="G109" s="13"/>
      <c r="H109" s="13"/>
      <c r="I109" s="13"/>
      <c r="J109" s="13"/>
      <c r="K109" s="13"/>
      <c r="L109" s="13"/>
      <c r="M109" s="216"/>
      <c r="N109" s="216"/>
      <c r="O109" s="216"/>
      <c r="P109" s="40"/>
    </row>
    <row r="110" spans="1:16" ht="15.95" customHeight="1" x14ac:dyDescent="0.2">
      <c r="A110" s="566" t="s">
        <v>81</v>
      </c>
      <c r="B110" s="43" t="s">
        <v>35</v>
      </c>
      <c r="C110" s="43" t="s">
        <v>124</v>
      </c>
      <c r="D110" s="43" t="s">
        <v>126</v>
      </c>
      <c r="E110" s="43" t="s">
        <v>36</v>
      </c>
      <c r="F110" s="43" t="s">
        <v>37</v>
      </c>
      <c r="G110" s="43" t="s">
        <v>38</v>
      </c>
      <c r="H110" s="43" t="s">
        <v>39</v>
      </c>
      <c r="I110" s="43" t="s">
        <v>128</v>
      </c>
      <c r="J110" s="43" t="s">
        <v>129</v>
      </c>
      <c r="K110" s="43" t="s">
        <v>130</v>
      </c>
      <c r="L110" s="253">
        <v>100000</v>
      </c>
      <c r="M110" s="251" t="s">
        <v>234</v>
      </c>
      <c r="N110" s="251" t="s">
        <v>232</v>
      </c>
      <c r="O110" s="258" t="s">
        <v>77</v>
      </c>
      <c r="P110" s="282" t="s">
        <v>223</v>
      </c>
    </row>
    <row r="111" spans="1:16" ht="15.95" customHeight="1" x14ac:dyDescent="0.2">
      <c r="A111" s="230" t="s">
        <v>228</v>
      </c>
      <c r="B111" s="44" t="s">
        <v>123</v>
      </c>
      <c r="C111" s="44" t="s">
        <v>40</v>
      </c>
      <c r="D111" s="44" t="s">
        <v>40</v>
      </c>
      <c r="E111" s="44" t="s">
        <v>40</v>
      </c>
      <c r="F111" s="44" t="s">
        <v>40</v>
      </c>
      <c r="G111" s="44" t="s">
        <v>40</v>
      </c>
      <c r="H111" s="44" t="s">
        <v>40</v>
      </c>
      <c r="I111" s="44" t="s">
        <v>40</v>
      </c>
      <c r="J111" s="44" t="s">
        <v>40</v>
      </c>
      <c r="K111" s="44" t="s">
        <v>40</v>
      </c>
      <c r="L111" s="44" t="s">
        <v>43</v>
      </c>
      <c r="M111" s="240" t="s">
        <v>233</v>
      </c>
      <c r="N111" s="240" t="s">
        <v>141</v>
      </c>
      <c r="O111" s="257" t="s">
        <v>140</v>
      </c>
      <c r="P111" s="283" t="s">
        <v>287</v>
      </c>
    </row>
    <row r="112" spans="1:16" ht="15.95" customHeight="1" thickBot="1" x14ac:dyDescent="0.25">
      <c r="A112" s="424" t="s">
        <v>82</v>
      </c>
      <c r="B112" s="45" t="s">
        <v>43</v>
      </c>
      <c r="C112" s="45" t="s">
        <v>125</v>
      </c>
      <c r="D112" s="45" t="s">
        <v>127</v>
      </c>
      <c r="E112" s="45" t="s">
        <v>44</v>
      </c>
      <c r="F112" s="45" t="s">
        <v>45</v>
      </c>
      <c r="G112" s="45" t="s">
        <v>46</v>
      </c>
      <c r="H112" s="45" t="s">
        <v>42</v>
      </c>
      <c r="I112" s="45" t="s">
        <v>131</v>
      </c>
      <c r="J112" s="45" t="s">
        <v>132</v>
      </c>
      <c r="K112" s="45" t="s">
        <v>133</v>
      </c>
      <c r="L112" s="45" t="s">
        <v>134</v>
      </c>
      <c r="M112" s="252" t="s">
        <v>141</v>
      </c>
      <c r="N112" s="252" t="s">
        <v>134</v>
      </c>
      <c r="O112" s="259" t="s">
        <v>41</v>
      </c>
      <c r="P112" s="284" t="s">
        <v>242</v>
      </c>
    </row>
    <row r="113" spans="1:16" ht="15.75" customHeight="1" x14ac:dyDescent="0.25">
      <c r="A113" s="545" t="s">
        <v>226</v>
      </c>
      <c r="B113" s="193"/>
      <c r="C113" s="193"/>
      <c r="D113" s="193"/>
      <c r="E113" s="193"/>
      <c r="F113" s="193"/>
      <c r="G113" s="193"/>
      <c r="H113" s="193"/>
      <c r="I113" s="193"/>
      <c r="J113" s="193"/>
      <c r="K113" s="193"/>
      <c r="L113" s="193"/>
      <c r="M113" s="254"/>
      <c r="N113" s="254"/>
      <c r="O113" s="254"/>
    </row>
    <row r="114" spans="1:16" ht="16.5" customHeight="1" x14ac:dyDescent="0.25">
      <c r="A114" s="488" t="s">
        <v>289</v>
      </c>
      <c r="B114" s="573">
        <v>-0.49139466100000001</v>
      </c>
      <c r="C114" s="573">
        <v>0.69769842400000004</v>
      </c>
      <c r="D114" s="573">
        <v>2.3843980029999998</v>
      </c>
      <c r="E114" s="573">
        <v>1.9867935910000001</v>
      </c>
      <c r="F114" s="573">
        <v>3.2447347620000002</v>
      </c>
      <c r="G114" s="573">
        <v>4.1229596119999998</v>
      </c>
      <c r="H114" s="573">
        <v>2.930269671</v>
      </c>
      <c r="I114" s="573">
        <v>4.3212900200000002</v>
      </c>
      <c r="J114" s="573">
        <v>1.5343984429999999</v>
      </c>
      <c r="K114" s="573">
        <v>7.1830025180000003</v>
      </c>
      <c r="L114" s="573" t="s">
        <v>102</v>
      </c>
      <c r="M114" s="574">
        <v>2.9222553640000002</v>
      </c>
      <c r="N114" s="574">
        <v>3.5642579840000002</v>
      </c>
      <c r="O114" s="574">
        <v>3.1517420020000002</v>
      </c>
      <c r="P114" s="573">
        <v>2.8031138470000001</v>
      </c>
    </row>
    <row r="115" spans="1:16" ht="15.75" customHeight="1" x14ac:dyDescent="0.2">
      <c r="A115" s="491" t="s">
        <v>164</v>
      </c>
      <c r="B115" s="575">
        <v>-7.7122770740000002</v>
      </c>
      <c r="C115" s="575">
        <v>-2.282954036</v>
      </c>
      <c r="D115" s="575">
        <v>4.1072354349999998</v>
      </c>
      <c r="E115" s="575">
        <v>2.2289691230000002</v>
      </c>
      <c r="F115" s="575">
        <v>7.2134030400000002</v>
      </c>
      <c r="G115" s="575">
        <v>9.8350290430000005</v>
      </c>
      <c r="H115" s="575">
        <v>6.6347479710000004</v>
      </c>
      <c r="I115" s="575">
        <v>9.4924079890000002</v>
      </c>
      <c r="J115" s="575">
        <v>3.5974738849999999</v>
      </c>
      <c r="K115" s="575">
        <v>6.4600254379999997</v>
      </c>
      <c r="L115" s="575" t="s">
        <v>102</v>
      </c>
      <c r="M115" s="576">
        <v>5.7825943300000002</v>
      </c>
      <c r="N115" s="576">
        <v>6.7224843610000002</v>
      </c>
      <c r="O115" s="576">
        <v>6.0657384759999999</v>
      </c>
      <c r="P115" s="575">
        <v>6.455983453</v>
      </c>
    </row>
    <row r="116" spans="1:16" ht="15.75" customHeight="1" x14ac:dyDescent="0.2">
      <c r="A116" s="493" t="s">
        <v>165</v>
      </c>
      <c r="B116" s="577">
        <v>4.9136277340000003</v>
      </c>
      <c r="C116" s="578">
        <v>3.4154511049999998</v>
      </c>
      <c r="D116" s="577">
        <v>3.0643054460000001</v>
      </c>
      <c r="E116" s="577">
        <v>3.551100629</v>
      </c>
      <c r="F116" s="577">
        <v>4.0245571570000003</v>
      </c>
      <c r="G116" s="577">
        <v>3.5268858550000002</v>
      </c>
      <c r="H116" s="577">
        <v>3.3573164050000002</v>
      </c>
      <c r="I116" s="577">
        <v>3.7048430639999999</v>
      </c>
      <c r="J116" s="577">
        <v>0.345643582</v>
      </c>
      <c r="K116" s="577">
        <v>2.1602974650000002</v>
      </c>
      <c r="L116" s="577" t="s">
        <v>102</v>
      </c>
      <c r="M116" s="579">
        <v>3.5712144920000002</v>
      </c>
      <c r="N116" s="579">
        <v>2.1420308669999999</v>
      </c>
      <c r="O116" s="579">
        <v>3.0002174159999999</v>
      </c>
      <c r="P116" s="577">
        <v>2.5955764330000002</v>
      </c>
    </row>
    <row r="117" spans="1:16" ht="15.75" customHeight="1" x14ac:dyDescent="0.2">
      <c r="A117" s="491" t="s">
        <v>166</v>
      </c>
      <c r="B117" s="575">
        <v>-11.703053627999999</v>
      </c>
      <c r="C117" s="575">
        <v>-6.6748198710000004</v>
      </c>
      <c r="D117" s="575">
        <v>-13.245491932</v>
      </c>
      <c r="E117" s="575">
        <v>-10.108573145999999</v>
      </c>
      <c r="F117" s="575">
        <v>-5.5959739419999996</v>
      </c>
      <c r="G117" s="575">
        <v>2.8018676</v>
      </c>
      <c r="H117" s="575">
        <v>-6.6864319869999997</v>
      </c>
      <c r="I117" s="575">
        <v>-1.803818608</v>
      </c>
      <c r="J117" s="575">
        <v>-10.424318685999999</v>
      </c>
      <c r="K117" s="575">
        <v>-5.22113549</v>
      </c>
      <c r="L117" s="575" t="s">
        <v>102</v>
      </c>
      <c r="M117" s="576">
        <v>-6.1212800429999996</v>
      </c>
      <c r="N117" s="576">
        <v>-5.6974622630000002</v>
      </c>
      <c r="O117" s="576">
        <v>-5.9747731579999996</v>
      </c>
      <c r="P117" s="575">
        <v>-7.5040548960000004</v>
      </c>
    </row>
    <row r="118" spans="1:16" ht="15.75" customHeight="1" x14ac:dyDescent="0.2">
      <c r="A118" s="493" t="s">
        <v>167</v>
      </c>
      <c r="B118" s="577">
        <v>-3.8303061879999998</v>
      </c>
      <c r="C118" s="577">
        <v>0.42618581999999999</v>
      </c>
      <c r="D118" s="577">
        <v>-5.9730684700000003</v>
      </c>
      <c r="E118" s="577">
        <v>-1.971301867</v>
      </c>
      <c r="F118" s="577">
        <v>0.70544131899999996</v>
      </c>
      <c r="G118" s="577">
        <v>-0.28966672599999999</v>
      </c>
      <c r="H118" s="577">
        <v>-1.859949984</v>
      </c>
      <c r="I118" s="577">
        <v>0.71959790899999998</v>
      </c>
      <c r="J118" s="577">
        <v>-1.4965069070000001</v>
      </c>
      <c r="K118" s="577">
        <v>-2.5891372540000002</v>
      </c>
      <c r="L118" s="577" t="s">
        <v>102</v>
      </c>
      <c r="M118" s="579">
        <v>-1.2628650729999999</v>
      </c>
      <c r="N118" s="579">
        <v>-0.69624330700000003</v>
      </c>
      <c r="O118" s="579">
        <v>-1.0628284859999999</v>
      </c>
      <c r="P118" s="577">
        <v>-0.45066425100000002</v>
      </c>
    </row>
    <row r="119" spans="1:16" ht="15.75" customHeight="1" x14ac:dyDescent="0.2">
      <c r="A119" s="496" t="s">
        <v>168</v>
      </c>
      <c r="B119" s="580">
        <v>9.7719299310000007</v>
      </c>
      <c r="C119" s="580">
        <v>3.7335656830000001</v>
      </c>
      <c r="D119" s="580">
        <v>11.907452498</v>
      </c>
      <c r="E119" s="580">
        <v>4.2188403320000001</v>
      </c>
      <c r="F119" s="580">
        <v>-11.177230047</v>
      </c>
      <c r="G119" s="580">
        <v>-8.4810978670000008</v>
      </c>
      <c r="H119" s="580">
        <v>-5.8361329619999998</v>
      </c>
      <c r="I119" s="580">
        <v>-1.337589594</v>
      </c>
      <c r="J119" s="580">
        <v>25.224170709999999</v>
      </c>
      <c r="K119" s="580">
        <v>185.43536218899999</v>
      </c>
      <c r="L119" s="580" t="s">
        <v>102</v>
      </c>
      <c r="M119" s="581">
        <v>-2.3295107100000001</v>
      </c>
      <c r="N119" s="581">
        <v>25.211398473999999</v>
      </c>
      <c r="O119" s="581">
        <v>4.620539634</v>
      </c>
      <c r="P119" s="580">
        <v>2.118546035</v>
      </c>
    </row>
    <row r="120" spans="1:16" ht="16.5" customHeight="1" x14ac:dyDescent="0.25">
      <c r="A120" s="499" t="s">
        <v>293</v>
      </c>
      <c r="B120" s="582">
        <v>5.1293585740000003</v>
      </c>
      <c r="C120" s="582">
        <v>-0.25483453499999997</v>
      </c>
      <c r="D120" s="582">
        <v>0.75290980799999996</v>
      </c>
      <c r="E120" s="582">
        <v>2.132778471</v>
      </c>
      <c r="F120" s="582">
        <v>2.4708482250000001</v>
      </c>
      <c r="G120" s="582">
        <v>3.4547997750000001</v>
      </c>
      <c r="H120" s="582">
        <v>3.9528236570000002</v>
      </c>
      <c r="I120" s="582">
        <v>4.5447394010000002</v>
      </c>
      <c r="J120" s="582">
        <v>5.7908731830000004</v>
      </c>
      <c r="K120" s="582">
        <v>9.6508868440000004</v>
      </c>
      <c r="L120" s="582" t="s">
        <v>102</v>
      </c>
      <c r="M120" s="583">
        <v>2.8598682869999998</v>
      </c>
      <c r="N120" s="583">
        <v>5.659765792</v>
      </c>
      <c r="O120" s="583">
        <v>3.81908782</v>
      </c>
      <c r="P120" s="582">
        <v>3.6881325989999998</v>
      </c>
    </row>
    <row r="121" spans="1:16" ht="15.75" customHeight="1" x14ac:dyDescent="0.2">
      <c r="A121" s="491" t="s">
        <v>79</v>
      </c>
      <c r="B121" s="575">
        <v>-4.2684749340000003</v>
      </c>
      <c r="C121" s="575">
        <v>-11.149070293999999</v>
      </c>
      <c r="D121" s="575">
        <v>-6.5378630150000001</v>
      </c>
      <c r="E121" s="575">
        <v>-0.41394435299999999</v>
      </c>
      <c r="F121" s="575">
        <v>2.0698723120000002</v>
      </c>
      <c r="G121" s="575">
        <v>2.9175632660000002</v>
      </c>
      <c r="H121" s="575">
        <v>4.7609804760000003</v>
      </c>
      <c r="I121" s="575">
        <v>5.8621131579999997</v>
      </c>
      <c r="J121" s="575">
        <v>6.1509935630000001</v>
      </c>
      <c r="K121" s="575">
        <v>7.1731703439999999</v>
      </c>
      <c r="L121" s="575" t="s">
        <v>102</v>
      </c>
      <c r="M121" s="576">
        <v>1.9174536680000001</v>
      </c>
      <c r="N121" s="576">
        <v>6.1308797520000002</v>
      </c>
      <c r="O121" s="576">
        <v>3.4991655700000002</v>
      </c>
      <c r="P121" s="575">
        <v>2.4274777190000001</v>
      </c>
    </row>
    <row r="122" spans="1:16" ht="15.75" customHeight="1" x14ac:dyDescent="0.2">
      <c r="A122" s="493" t="s">
        <v>170</v>
      </c>
      <c r="B122" s="577">
        <v>-5.0332154320000004</v>
      </c>
      <c r="C122" s="577">
        <v>-11.344236928999999</v>
      </c>
      <c r="D122" s="577">
        <v>-5.6930271829999999</v>
      </c>
      <c r="E122" s="577">
        <v>0.26300892799999998</v>
      </c>
      <c r="F122" s="577">
        <v>0.81636556599999999</v>
      </c>
      <c r="G122" s="577">
        <v>1.6503441270000001</v>
      </c>
      <c r="H122" s="577">
        <v>2.5678044770000001</v>
      </c>
      <c r="I122" s="577">
        <v>2.9750764959999998</v>
      </c>
      <c r="J122" s="577">
        <v>2.8077236249999999</v>
      </c>
      <c r="K122" s="577">
        <v>4.3247532509999997</v>
      </c>
      <c r="L122" s="577" t="s">
        <v>102</v>
      </c>
      <c r="M122" s="579">
        <v>0.91591157000000001</v>
      </c>
      <c r="N122" s="579">
        <v>3.0601164239999998</v>
      </c>
      <c r="O122" s="579">
        <v>1.7246328120000001</v>
      </c>
      <c r="P122" s="577">
        <v>-0.30431648900000002</v>
      </c>
    </row>
    <row r="123" spans="1:16" ht="15.75" customHeight="1" x14ac:dyDescent="0.2">
      <c r="A123" s="491" t="s">
        <v>326</v>
      </c>
      <c r="B123" s="575">
        <v>-2.4021528939999999</v>
      </c>
      <c r="C123" s="575">
        <v>-5.0955896699999998</v>
      </c>
      <c r="D123" s="575">
        <v>0.32420215499999999</v>
      </c>
      <c r="E123" s="575">
        <v>4.9454320000000003E-2</v>
      </c>
      <c r="F123" s="575">
        <v>-0.45414475199999998</v>
      </c>
      <c r="G123" s="575">
        <v>-1.001376018</v>
      </c>
      <c r="H123" s="575">
        <v>-2.4502231210000001</v>
      </c>
      <c r="I123" s="575">
        <v>-1.501735493</v>
      </c>
      <c r="J123" s="575">
        <v>-13.552676002</v>
      </c>
      <c r="K123" s="575">
        <v>-7.7145488000000002</v>
      </c>
      <c r="L123" s="575" t="s">
        <v>102</v>
      </c>
      <c r="M123" s="576">
        <v>-1.0205650150000001</v>
      </c>
      <c r="N123" s="576">
        <v>-6.1507349690000002</v>
      </c>
      <c r="O123" s="576">
        <v>-2.8780027339999998</v>
      </c>
      <c r="P123" s="575">
        <v>0.60504695500000005</v>
      </c>
    </row>
    <row r="124" spans="1:16" ht="15.75" customHeight="1" x14ac:dyDescent="0.2">
      <c r="A124" s="493" t="s">
        <v>171</v>
      </c>
      <c r="B124" s="577">
        <v>-1.203065536</v>
      </c>
      <c r="C124" s="577">
        <v>-9.9648307280000008</v>
      </c>
      <c r="D124" s="577">
        <v>-11.443636618999999</v>
      </c>
      <c r="E124" s="577">
        <v>-4.5160263299999999</v>
      </c>
      <c r="F124" s="577">
        <v>10.166276074000001</v>
      </c>
      <c r="G124" s="577">
        <v>9.0318179409999999</v>
      </c>
      <c r="H124" s="577">
        <v>14.677188416</v>
      </c>
      <c r="I124" s="577">
        <v>21.370504512</v>
      </c>
      <c r="J124" s="577">
        <v>26.291825252999999</v>
      </c>
      <c r="K124" s="577">
        <v>21.965414246999998</v>
      </c>
      <c r="L124" s="577" t="s">
        <v>102</v>
      </c>
      <c r="M124" s="579">
        <v>7.2587661880000001</v>
      </c>
      <c r="N124" s="579">
        <v>23.324741706000001</v>
      </c>
      <c r="O124" s="579">
        <v>13.135652957</v>
      </c>
      <c r="P124" s="577">
        <v>21.004831713000002</v>
      </c>
    </row>
    <row r="125" spans="1:16" ht="15.75" customHeight="1" x14ac:dyDescent="0.2">
      <c r="A125" s="491" t="s">
        <v>172</v>
      </c>
      <c r="B125" s="575">
        <v>15.072740505000001</v>
      </c>
      <c r="C125" s="575">
        <v>22.483718962000001</v>
      </c>
      <c r="D125" s="575">
        <v>15.167463072</v>
      </c>
      <c r="E125" s="575">
        <v>5.9347002020000001</v>
      </c>
      <c r="F125" s="575">
        <v>4.8876964620000001</v>
      </c>
      <c r="G125" s="575">
        <v>0.37427128599999998</v>
      </c>
      <c r="H125" s="575">
        <v>0.45922000600000001</v>
      </c>
      <c r="I125" s="575">
        <v>-8.5518631509999992</v>
      </c>
      <c r="J125" s="575">
        <v>-9.7474055679999996</v>
      </c>
      <c r="K125" s="575">
        <v>-18.884933238999999</v>
      </c>
      <c r="L125" s="575" t="s">
        <v>102</v>
      </c>
      <c r="M125" s="576">
        <v>4.4878266739999999</v>
      </c>
      <c r="N125" s="576">
        <v>-10.262912351000001</v>
      </c>
      <c r="O125" s="576">
        <v>0.553208582</v>
      </c>
      <c r="P125" s="575">
        <v>3.6803634199999999</v>
      </c>
    </row>
    <row r="126" spans="1:16" ht="15.75" customHeight="1" x14ac:dyDescent="0.2">
      <c r="A126" s="493" t="s">
        <v>173</v>
      </c>
      <c r="B126" s="577">
        <v>2.5367760960000001</v>
      </c>
      <c r="C126" s="577">
        <v>2.243511705</v>
      </c>
      <c r="D126" s="577">
        <v>-6.3089768000000004E-2</v>
      </c>
      <c r="E126" s="577">
        <v>0.89830996900000004</v>
      </c>
      <c r="F126" s="577">
        <v>2.2478110619999998</v>
      </c>
      <c r="G126" s="577">
        <v>0.22244697399999999</v>
      </c>
      <c r="H126" s="577">
        <v>0.98778840099999998</v>
      </c>
      <c r="I126" s="577">
        <v>-1.0938209969999999</v>
      </c>
      <c r="J126" s="577">
        <v>-0.51588457300000001</v>
      </c>
      <c r="K126" s="577">
        <v>-3.8251558999999997E-2</v>
      </c>
      <c r="L126" s="577" t="s">
        <v>102</v>
      </c>
      <c r="M126" s="579">
        <v>1.071923596</v>
      </c>
      <c r="N126" s="579">
        <v>-0.72643930899999998</v>
      </c>
      <c r="O126" s="579">
        <v>0.61674627199999998</v>
      </c>
      <c r="P126" s="577">
        <v>0.347206036</v>
      </c>
    </row>
    <row r="127" spans="1:16" ht="15.75" customHeight="1" x14ac:dyDescent="0.2">
      <c r="A127" s="491" t="s">
        <v>174</v>
      </c>
      <c r="B127" s="575">
        <v>-2.3366474460000002</v>
      </c>
      <c r="C127" s="575">
        <v>0.235747443</v>
      </c>
      <c r="D127" s="575">
        <v>10.365040726</v>
      </c>
      <c r="E127" s="575">
        <v>28.298131960999999</v>
      </c>
      <c r="F127" s="575">
        <v>17.186037318</v>
      </c>
      <c r="G127" s="575">
        <v>20.209056694000001</v>
      </c>
      <c r="H127" s="575">
        <v>37.752733663999997</v>
      </c>
      <c r="I127" s="575">
        <v>-2.0403927319999999</v>
      </c>
      <c r="J127" s="575">
        <v>20.913971311000001</v>
      </c>
      <c r="K127" s="575">
        <v>5.1889651539999999</v>
      </c>
      <c r="L127" s="575" t="s">
        <v>102</v>
      </c>
      <c r="M127" s="576">
        <v>19.310033857000001</v>
      </c>
      <c r="N127" s="576">
        <v>9.2522283939999994</v>
      </c>
      <c r="O127" s="576">
        <v>16.65409902</v>
      </c>
      <c r="P127" s="575">
        <v>5.5365149120000003</v>
      </c>
    </row>
    <row r="128" spans="1:16" ht="15.75" customHeight="1" x14ac:dyDescent="0.2">
      <c r="A128" s="696" t="s">
        <v>627</v>
      </c>
      <c r="B128" s="577">
        <v>117.262543623</v>
      </c>
      <c r="C128" s="577">
        <v>174.330325058</v>
      </c>
      <c r="D128" s="577">
        <v>106.435871108</v>
      </c>
      <c r="E128" s="577">
        <v>40.3243407</v>
      </c>
      <c r="F128" s="577">
        <v>20.747711812999999</v>
      </c>
      <c r="G128" s="577">
        <v>1.5255927000000001E-2</v>
      </c>
      <c r="H128" s="577">
        <v>-5.0326251419999997</v>
      </c>
      <c r="I128" s="577">
        <v>-42.419243555999998</v>
      </c>
      <c r="J128" s="577">
        <v>-49.534939457</v>
      </c>
      <c r="K128" s="577">
        <v>-89.041706099999999</v>
      </c>
      <c r="L128" s="577" t="s">
        <v>102</v>
      </c>
      <c r="M128" s="579">
        <v>24.848495353000001</v>
      </c>
      <c r="N128" s="579">
        <v>-51.623720835</v>
      </c>
      <c r="O128" s="579">
        <v>-1.4920450380000001</v>
      </c>
      <c r="P128" s="577">
        <v>20.395716267000001</v>
      </c>
    </row>
    <row r="129" spans="1:20" ht="15.75" customHeight="1" x14ac:dyDescent="0.2">
      <c r="A129" s="491" t="s">
        <v>175</v>
      </c>
      <c r="B129" s="575">
        <v>7.430023845</v>
      </c>
      <c r="C129" s="575">
        <v>-10.807816622000001</v>
      </c>
      <c r="D129" s="575">
        <v>-5.6570923129999997</v>
      </c>
      <c r="E129" s="575">
        <v>5.9417436480000001</v>
      </c>
      <c r="F129" s="575">
        <v>-3.4562185790000002</v>
      </c>
      <c r="G129" s="575">
        <v>-7.3332710539999999</v>
      </c>
      <c r="H129" s="575">
        <v>-14.536953715999999</v>
      </c>
      <c r="I129" s="575">
        <v>1.605034455</v>
      </c>
      <c r="J129" s="575">
        <v>11.469201873999999</v>
      </c>
      <c r="K129" s="575">
        <v>16.726977278</v>
      </c>
      <c r="L129" s="575" t="s">
        <v>102</v>
      </c>
      <c r="M129" s="576">
        <v>-5.8676888500000004</v>
      </c>
      <c r="N129" s="576">
        <v>6.9420595450000002</v>
      </c>
      <c r="O129" s="576">
        <v>-1.6831258179999999</v>
      </c>
      <c r="P129" s="575">
        <v>-3.3235833540000002</v>
      </c>
    </row>
    <row r="130" spans="1:20" ht="15.75" customHeight="1" x14ac:dyDescent="0.2">
      <c r="A130" s="493" t="s">
        <v>176</v>
      </c>
      <c r="B130" s="577">
        <v>12.622039821</v>
      </c>
      <c r="C130" s="577">
        <v>2.3868194649999999</v>
      </c>
      <c r="D130" s="577">
        <v>4.2285136980000004</v>
      </c>
      <c r="E130" s="577">
        <v>8.8207094829999999</v>
      </c>
      <c r="F130" s="577">
        <v>18.151537130000001</v>
      </c>
      <c r="G130" s="577">
        <v>19.445334231</v>
      </c>
      <c r="H130" s="577">
        <v>23.368816034000002</v>
      </c>
      <c r="I130" s="577">
        <v>23.157418871000001</v>
      </c>
      <c r="J130" s="577">
        <v>17.351627969999999</v>
      </c>
      <c r="K130" s="577">
        <v>5.968917287</v>
      </c>
      <c r="L130" s="577" t="s">
        <v>102</v>
      </c>
      <c r="M130" s="579">
        <v>15.947819000000001</v>
      </c>
      <c r="N130" s="579">
        <v>17.717899395</v>
      </c>
      <c r="O130" s="579">
        <v>16.517718950999999</v>
      </c>
      <c r="P130" s="577">
        <v>18.274237907</v>
      </c>
    </row>
    <row r="131" spans="1:20" ht="15.75" customHeight="1" x14ac:dyDescent="0.2">
      <c r="A131" s="496" t="s">
        <v>177</v>
      </c>
      <c r="B131" s="580">
        <v>11.304570408</v>
      </c>
      <c r="C131" s="580">
        <v>4.1021320570000004</v>
      </c>
      <c r="D131" s="580">
        <v>5.6648037110000002</v>
      </c>
      <c r="E131" s="580">
        <v>2.3395425510000001</v>
      </c>
      <c r="F131" s="580">
        <v>-13.249222726999999</v>
      </c>
      <c r="G131" s="580">
        <v>4.492421942</v>
      </c>
      <c r="H131" s="580">
        <v>-8.5807868809999999</v>
      </c>
      <c r="I131" s="580">
        <v>-8.9915739059999993</v>
      </c>
      <c r="J131" s="580">
        <v>33.541400285999998</v>
      </c>
      <c r="K131" s="580">
        <v>226.51387132299999</v>
      </c>
      <c r="L131" s="580" t="s">
        <v>102</v>
      </c>
      <c r="M131" s="581">
        <v>-2.3156603429999998</v>
      </c>
      <c r="N131" s="581">
        <v>25.912676942000001</v>
      </c>
      <c r="O131" s="581">
        <v>3.4843404069999999</v>
      </c>
      <c r="P131" s="580">
        <v>9.6223480559999999</v>
      </c>
    </row>
    <row r="132" spans="1:20" ht="16.5" customHeight="1" x14ac:dyDescent="0.25">
      <c r="A132" s="545" t="s">
        <v>227</v>
      </c>
      <c r="B132" s="584"/>
      <c r="C132" s="584"/>
      <c r="D132" s="584"/>
      <c r="E132" s="584"/>
      <c r="F132" s="584"/>
      <c r="G132" s="584"/>
      <c r="H132" s="584"/>
      <c r="I132" s="584"/>
      <c r="J132" s="584"/>
      <c r="K132" s="584"/>
      <c r="L132" s="584"/>
      <c r="M132" s="585"/>
      <c r="N132" s="585"/>
      <c r="O132" s="585"/>
      <c r="P132" s="584"/>
    </row>
    <row r="133" spans="1:20" ht="16.5" customHeight="1" x14ac:dyDescent="0.25">
      <c r="A133" s="488" t="s">
        <v>291</v>
      </c>
      <c r="B133" s="573">
        <v>23.430783390999999</v>
      </c>
      <c r="C133" s="573">
        <v>5.4885235559999996</v>
      </c>
      <c r="D133" s="573">
        <v>10.816666016999999</v>
      </c>
      <c r="E133" s="573">
        <v>9.6952983049999997</v>
      </c>
      <c r="F133" s="573">
        <v>4.9843773450000004</v>
      </c>
      <c r="G133" s="573">
        <v>14.577494242</v>
      </c>
      <c r="H133" s="573">
        <v>3.9309259189999999</v>
      </c>
      <c r="I133" s="573">
        <v>-2.198601247</v>
      </c>
      <c r="J133" s="573">
        <v>4.4442107450000004</v>
      </c>
      <c r="K133" s="573">
        <v>-7.1625219119999999</v>
      </c>
      <c r="L133" s="573" t="s">
        <v>102</v>
      </c>
      <c r="M133" s="574">
        <v>8.2530801480000004</v>
      </c>
      <c r="N133" s="574">
        <v>-0.109981758</v>
      </c>
      <c r="O133" s="574">
        <v>5.6477185390000004</v>
      </c>
      <c r="P133" s="573">
        <v>6.2078419809999996</v>
      </c>
    </row>
    <row r="134" spans="1:20" ht="15.75" customHeight="1" x14ac:dyDescent="0.2">
      <c r="A134" s="546" t="s">
        <v>181</v>
      </c>
      <c r="B134" s="586">
        <v>27.080167181</v>
      </c>
      <c r="C134" s="586">
        <v>10.831035658999999</v>
      </c>
      <c r="D134" s="586">
        <v>11.932647102000001</v>
      </c>
      <c r="E134" s="586">
        <v>8.3684205840000008</v>
      </c>
      <c r="F134" s="586">
        <v>8.523093867</v>
      </c>
      <c r="G134" s="586">
        <v>13.828091196000001</v>
      </c>
      <c r="H134" s="586">
        <v>4.1823867669999997</v>
      </c>
      <c r="I134" s="586">
        <v>-4.7740659939999999</v>
      </c>
      <c r="J134" s="586">
        <v>8.6582011790000006</v>
      </c>
      <c r="K134" s="586">
        <v>-22.783761877</v>
      </c>
      <c r="L134" s="586" t="s">
        <v>102</v>
      </c>
      <c r="M134" s="587">
        <v>8.8498435670000006</v>
      </c>
      <c r="N134" s="587">
        <v>-1.551992163</v>
      </c>
      <c r="O134" s="587">
        <v>5.6813829340000002</v>
      </c>
      <c r="P134" s="586">
        <v>5.8748658770000004</v>
      </c>
    </row>
    <row r="135" spans="1:20" ht="15.75" customHeight="1" x14ac:dyDescent="0.2">
      <c r="A135" s="547" t="s">
        <v>182</v>
      </c>
      <c r="B135" s="588">
        <v>0.91757804099999996</v>
      </c>
      <c r="C135" s="588">
        <v>-60.837542165000002</v>
      </c>
      <c r="D135" s="588">
        <v>-24.844418942000001</v>
      </c>
      <c r="E135" s="588">
        <v>34.028914123</v>
      </c>
      <c r="F135" s="588">
        <v>-34.135334786000001</v>
      </c>
      <c r="G135" s="588">
        <v>33.865409096</v>
      </c>
      <c r="H135" s="588">
        <v>18.505187508999999</v>
      </c>
      <c r="I135" s="588">
        <v>67.052294391000004</v>
      </c>
      <c r="J135" s="588">
        <v>-17.023848182999998</v>
      </c>
      <c r="K135" s="588">
        <v>-11.211988303</v>
      </c>
      <c r="L135" s="588" t="s">
        <v>102</v>
      </c>
      <c r="M135" s="589">
        <v>4.6828770390000001</v>
      </c>
      <c r="N135" s="589">
        <v>8.1987035079999995</v>
      </c>
      <c r="O135" s="589">
        <v>6.1506333379999996</v>
      </c>
      <c r="P135" s="588">
        <v>7.3680276259999999</v>
      </c>
    </row>
    <row r="136" spans="1:20" ht="15.75" customHeight="1" x14ac:dyDescent="0.2">
      <c r="A136" s="546" t="s">
        <v>183</v>
      </c>
      <c r="B136" s="586">
        <v>-39.494077275000002</v>
      </c>
      <c r="C136" s="586">
        <v>-63.087424009999999</v>
      </c>
      <c r="D136" s="586">
        <v>36.396483044</v>
      </c>
      <c r="E136" s="586">
        <v>16.139865786000001</v>
      </c>
      <c r="F136" s="586">
        <v>-21.617946179</v>
      </c>
      <c r="G136" s="586">
        <v>16.554358610000001</v>
      </c>
      <c r="H136" s="586">
        <v>-14.006149206</v>
      </c>
      <c r="I136" s="586">
        <v>-17.857154954999999</v>
      </c>
      <c r="J136" s="586">
        <v>-35.348673832999999</v>
      </c>
      <c r="K136" s="586">
        <v>440.37284244</v>
      </c>
      <c r="L136" s="586" t="s">
        <v>102</v>
      </c>
      <c r="M136" s="587">
        <v>-3.2381258919999998</v>
      </c>
      <c r="N136" s="587">
        <v>18.470174724</v>
      </c>
      <c r="O136" s="587">
        <v>4.062254018</v>
      </c>
      <c r="P136" s="586">
        <v>11.486325915</v>
      </c>
    </row>
    <row r="137" spans="1:20" ht="16.5" customHeight="1" x14ac:dyDescent="0.25">
      <c r="A137" s="548" t="s">
        <v>292</v>
      </c>
      <c r="B137" s="590">
        <v>42.928425748000002</v>
      </c>
      <c r="C137" s="590">
        <v>-3.5417474680000001</v>
      </c>
      <c r="D137" s="590">
        <v>13.932735965999999</v>
      </c>
      <c r="E137" s="590">
        <v>6.4333917940000003</v>
      </c>
      <c r="F137" s="590">
        <v>8.1146471709999997</v>
      </c>
      <c r="G137" s="590">
        <v>34.743796817000003</v>
      </c>
      <c r="H137" s="590">
        <v>-2.0277654520000001</v>
      </c>
      <c r="I137" s="590">
        <v>4.9012717510000003</v>
      </c>
      <c r="J137" s="590">
        <v>-12.071600678999999</v>
      </c>
      <c r="K137" s="590">
        <v>21.054004941999999</v>
      </c>
      <c r="L137" s="590" t="s">
        <v>102</v>
      </c>
      <c r="M137" s="591">
        <v>9.3928802509999993</v>
      </c>
      <c r="N137" s="591">
        <v>1.2885938859999999</v>
      </c>
      <c r="O137" s="591">
        <v>6.8149808910000003</v>
      </c>
      <c r="P137" s="590">
        <v>2.6317899730000001</v>
      </c>
    </row>
    <row r="138" spans="1:20" ht="15.75" customHeight="1" x14ac:dyDescent="0.2">
      <c r="A138" s="546" t="s">
        <v>185</v>
      </c>
      <c r="B138" s="586">
        <v>23.231036253999999</v>
      </c>
      <c r="C138" s="586">
        <v>1.6751742700000001</v>
      </c>
      <c r="D138" s="586">
        <v>6.5259658050000002</v>
      </c>
      <c r="E138" s="586">
        <v>2.338554545</v>
      </c>
      <c r="F138" s="586">
        <v>-2.216743685</v>
      </c>
      <c r="G138" s="586">
        <v>21.481402891999998</v>
      </c>
      <c r="H138" s="586">
        <v>11.550299061</v>
      </c>
      <c r="I138" s="586">
        <v>-4.1080905559999996</v>
      </c>
      <c r="J138" s="586">
        <v>-6.9114734860000002</v>
      </c>
      <c r="K138" s="586">
        <v>-11.269746519</v>
      </c>
      <c r="L138" s="586" t="s">
        <v>102</v>
      </c>
      <c r="M138" s="587">
        <v>7.0453851289999996</v>
      </c>
      <c r="N138" s="587">
        <v>-6.1100394519999996</v>
      </c>
      <c r="O138" s="587">
        <v>2.9906724730000001</v>
      </c>
      <c r="P138" s="586">
        <v>-2.673816134</v>
      </c>
    </row>
    <row r="139" spans="1:20" ht="15.75" customHeight="1" x14ac:dyDescent="0.2">
      <c r="A139" s="549" t="s">
        <v>186</v>
      </c>
      <c r="B139" s="588">
        <v>48.282713909000002</v>
      </c>
      <c r="C139" s="588">
        <v>-0.26409729300000001</v>
      </c>
      <c r="D139" s="588">
        <v>-2.833277099</v>
      </c>
      <c r="E139" s="588">
        <v>0.42674537699999998</v>
      </c>
      <c r="F139" s="588">
        <v>12.510085404</v>
      </c>
      <c r="G139" s="588">
        <v>22.568711703999998</v>
      </c>
      <c r="H139" s="588">
        <v>13.809316116</v>
      </c>
      <c r="I139" s="588">
        <v>5.2354196650000002</v>
      </c>
      <c r="J139" s="588">
        <v>-21.411313319000001</v>
      </c>
      <c r="K139" s="588">
        <v>-14.659390179000001</v>
      </c>
      <c r="L139" s="588" t="s">
        <v>102</v>
      </c>
      <c r="M139" s="589">
        <v>9.0456856739999996</v>
      </c>
      <c r="N139" s="589">
        <v>-8.7150552730000008</v>
      </c>
      <c r="O139" s="589">
        <v>4.2859875220000001</v>
      </c>
      <c r="P139" s="588">
        <v>7.8184770830000003</v>
      </c>
      <c r="S139" s="3"/>
      <c r="T139" s="3"/>
    </row>
    <row r="140" spans="1:20" ht="15.75" customHeight="1" x14ac:dyDescent="0.2">
      <c r="A140" s="546" t="s">
        <v>187</v>
      </c>
      <c r="B140" s="586">
        <v>67.884869723999998</v>
      </c>
      <c r="C140" s="586">
        <v>-20.058000052000001</v>
      </c>
      <c r="D140" s="586">
        <v>101.10759411799999</v>
      </c>
      <c r="E140" s="586">
        <v>30.234118586000001</v>
      </c>
      <c r="F140" s="586">
        <v>10.686585542</v>
      </c>
      <c r="G140" s="586">
        <v>97.612839758000007</v>
      </c>
      <c r="H140" s="586">
        <v>-40.143436221999998</v>
      </c>
      <c r="I140" s="586">
        <v>12.936620963999999</v>
      </c>
      <c r="J140" s="586">
        <v>-1.2092628270000001</v>
      </c>
      <c r="K140" s="586">
        <v>48.764312984999997</v>
      </c>
      <c r="L140" s="586" t="s">
        <v>102</v>
      </c>
      <c r="M140" s="587">
        <v>13.369274188</v>
      </c>
      <c r="N140" s="587">
        <v>19.794407664000001</v>
      </c>
      <c r="O140" s="587">
        <v>16.152232766000001</v>
      </c>
      <c r="P140" s="586">
        <v>-2.4375262420000001</v>
      </c>
    </row>
    <row r="141" spans="1:20" ht="16.5" customHeight="1" x14ac:dyDescent="0.25">
      <c r="A141" s="550" t="s">
        <v>229</v>
      </c>
      <c r="B141" s="592"/>
      <c r="C141" s="592"/>
      <c r="D141" s="592"/>
      <c r="E141" s="592"/>
      <c r="F141" s="592"/>
      <c r="G141" s="592"/>
      <c r="H141" s="592"/>
      <c r="I141" s="592"/>
      <c r="J141" s="592"/>
      <c r="K141" s="592"/>
      <c r="L141" s="592"/>
      <c r="M141" s="593"/>
      <c r="N141" s="593"/>
      <c r="O141" s="593"/>
      <c r="P141" s="592"/>
    </row>
    <row r="142" spans="1:20" ht="16.5" customHeight="1" x14ac:dyDescent="0.25">
      <c r="A142" s="551" t="s">
        <v>466</v>
      </c>
      <c r="B142" s="594">
        <v>-0.39223123999999998</v>
      </c>
      <c r="C142" s="594">
        <v>0.50574237399999999</v>
      </c>
      <c r="D142" s="594">
        <v>2.2154496429999999</v>
      </c>
      <c r="E142" s="594">
        <v>1.4801546889999999</v>
      </c>
      <c r="F142" s="594">
        <v>2.780933423</v>
      </c>
      <c r="G142" s="594">
        <v>3.603745559</v>
      </c>
      <c r="H142" s="594">
        <v>2.377654224</v>
      </c>
      <c r="I142" s="594">
        <v>3.4785977940000001</v>
      </c>
      <c r="J142" s="594">
        <v>0.55849284700000001</v>
      </c>
      <c r="K142" s="594">
        <v>6.478034332</v>
      </c>
      <c r="L142" s="594" t="s">
        <v>102</v>
      </c>
      <c r="M142" s="595">
        <v>2.4372129560000002</v>
      </c>
      <c r="N142" s="595">
        <v>2.6823807199999998</v>
      </c>
      <c r="O142" s="595">
        <v>2.5499278049999998</v>
      </c>
      <c r="P142" s="594">
        <v>2.4118924690000001</v>
      </c>
    </row>
    <row r="143" spans="1:20" ht="16.5" customHeight="1" x14ac:dyDescent="0.2">
      <c r="A143" s="552" t="s">
        <v>409</v>
      </c>
      <c r="B143" s="596">
        <v>-6.4164335469999996</v>
      </c>
      <c r="C143" s="596">
        <v>-12.825830901</v>
      </c>
      <c r="D143" s="596">
        <v>-6.7496636299999997</v>
      </c>
      <c r="E143" s="596">
        <v>4.4511145000000002E-2</v>
      </c>
      <c r="F143" s="596">
        <v>0.87347365099999996</v>
      </c>
      <c r="G143" s="596">
        <v>1.7436407009999999</v>
      </c>
      <c r="H143" s="596">
        <v>3.056070541</v>
      </c>
      <c r="I143" s="596">
        <v>3.1988117319999998</v>
      </c>
      <c r="J143" s="596">
        <v>3.172149315</v>
      </c>
      <c r="K143" s="596">
        <v>6.1975638289999999</v>
      </c>
      <c r="L143" s="596" t="s">
        <v>102</v>
      </c>
      <c r="M143" s="597">
        <v>1.0070464589999999</v>
      </c>
      <c r="N143" s="597">
        <v>3.5441209580000002</v>
      </c>
      <c r="O143" s="597">
        <v>1.9987828759999999</v>
      </c>
      <c r="P143" s="596">
        <v>-0.81809993999999997</v>
      </c>
    </row>
    <row r="144" spans="1:20" s="3" customFormat="1" ht="16.5" customHeight="1" x14ac:dyDescent="0.25">
      <c r="A144" s="553" t="s">
        <v>410</v>
      </c>
      <c r="B144" s="598">
        <v>-4.9981723379999998</v>
      </c>
      <c r="C144" s="598">
        <v>-11.361866790000001</v>
      </c>
      <c r="D144" s="598">
        <v>-5.8062185910000004</v>
      </c>
      <c r="E144" s="598">
        <v>-0.15792895500000001</v>
      </c>
      <c r="F144" s="598">
        <v>0.40086460499999998</v>
      </c>
      <c r="G144" s="598">
        <v>1.2182809269999999</v>
      </c>
      <c r="H144" s="598">
        <v>2.0075231740000001</v>
      </c>
      <c r="I144" s="598">
        <v>2.0535394450000002</v>
      </c>
      <c r="J144" s="598">
        <v>1.721062887</v>
      </c>
      <c r="K144" s="598">
        <v>3.6328363389999998</v>
      </c>
      <c r="L144" s="598" t="s">
        <v>102</v>
      </c>
      <c r="M144" s="599">
        <v>0.484938327</v>
      </c>
      <c r="N144" s="599">
        <v>2.0987184280000002</v>
      </c>
      <c r="O144" s="599">
        <v>1.130083835</v>
      </c>
      <c r="P144" s="598">
        <v>-0.68245178399999995</v>
      </c>
      <c r="Q144"/>
      <c r="S144"/>
      <c r="T144"/>
    </row>
    <row r="145" spans="1:20" ht="16.5" customHeight="1" x14ac:dyDescent="0.25">
      <c r="A145" s="554" t="s">
        <v>411</v>
      </c>
      <c r="B145" s="596">
        <v>5.1681516959999998</v>
      </c>
      <c r="C145" s="596">
        <v>-0.27466960600000001</v>
      </c>
      <c r="D145" s="596">
        <v>0.63198169999999998</v>
      </c>
      <c r="E145" s="596">
        <v>1.7039906650000001</v>
      </c>
      <c r="F145" s="596">
        <v>2.0485285389999999</v>
      </c>
      <c r="G145" s="596">
        <v>3.0150667649999998</v>
      </c>
      <c r="H145" s="596">
        <v>3.384976623</v>
      </c>
      <c r="I145" s="596">
        <v>3.609155237</v>
      </c>
      <c r="J145" s="596">
        <v>4.672681045</v>
      </c>
      <c r="K145" s="596">
        <v>8.9236452190000008</v>
      </c>
      <c r="L145" s="596" t="s">
        <v>102</v>
      </c>
      <c r="M145" s="597">
        <v>2.4205931490000001</v>
      </c>
      <c r="N145" s="597">
        <v>4.6741169229999997</v>
      </c>
      <c r="O145" s="597">
        <v>3.2122974019999999</v>
      </c>
      <c r="P145" s="596">
        <v>3.2948543620000001</v>
      </c>
    </row>
    <row r="146" spans="1:20" ht="16.5" customHeight="1" x14ac:dyDescent="0.25">
      <c r="A146" s="549" t="s">
        <v>681</v>
      </c>
      <c r="B146" s="600">
        <v>23.701045423</v>
      </c>
      <c r="C146" s="600">
        <v>10.986842631</v>
      </c>
      <c r="D146" s="600">
        <v>11.616165298</v>
      </c>
      <c r="E146" s="600">
        <v>7.9050434410000001</v>
      </c>
      <c r="F146" s="600">
        <v>7.8887791460000001</v>
      </c>
      <c r="G146" s="600">
        <v>13.412497737000001</v>
      </c>
      <c r="H146" s="600">
        <v>3.4254036499999998</v>
      </c>
      <c r="I146" s="600">
        <v>-6.1737307460000004</v>
      </c>
      <c r="J146" s="600">
        <v>7.3014248449999997</v>
      </c>
      <c r="K146" s="600">
        <v>-20.207913530999999</v>
      </c>
      <c r="L146" s="600" t="s">
        <v>102</v>
      </c>
      <c r="M146" s="601">
        <v>8.271227949</v>
      </c>
      <c r="N146" s="601">
        <v>-2.5122197659999999</v>
      </c>
      <c r="O146" s="601">
        <v>4.9507440340000004</v>
      </c>
      <c r="P146" s="600">
        <v>5.4534089730000002</v>
      </c>
    </row>
    <row r="147" spans="1:20" ht="16.5" customHeight="1" x14ac:dyDescent="0.25">
      <c r="A147" s="555" t="s">
        <v>412</v>
      </c>
      <c r="B147" s="596">
        <v>4.5108272639999996</v>
      </c>
      <c r="C147" s="596">
        <v>-4.6271253200000002</v>
      </c>
      <c r="D147" s="596">
        <v>-1.548187102</v>
      </c>
      <c r="E147" s="596">
        <v>-2.0267790300000001</v>
      </c>
      <c r="F147" s="596">
        <v>-0.37317436700000001</v>
      </c>
      <c r="G147" s="596">
        <v>2.015548801</v>
      </c>
      <c r="H147" s="596">
        <v>-4.9734571470000004</v>
      </c>
      <c r="I147" s="596">
        <v>-2.1117122820000001</v>
      </c>
      <c r="J147" s="596">
        <v>0.52965070700000005</v>
      </c>
      <c r="K147" s="596">
        <v>-8.4864453439999998</v>
      </c>
      <c r="L147" s="596" t="s">
        <v>102</v>
      </c>
      <c r="M147" s="597">
        <v>-1.7087098890000001</v>
      </c>
      <c r="N147" s="597">
        <v>-2.1948557200000001</v>
      </c>
      <c r="O147" s="597">
        <v>-1.8593372880000001</v>
      </c>
      <c r="P147" s="596">
        <v>-0.39499742999999998</v>
      </c>
    </row>
    <row r="148" spans="1:20" ht="16.5" customHeight="1" x14ac:dyDescent="0.25">
      <c r="A148" s="547" t="s">
        <v>413</v>
      </c>
      <c r="B148" s="602">
        <v>2.5746125449999999</v>
      </c>
      <c r="C148" s="602">
        <v>2.2231798189999998</v>
      </c>
      <c r="D148" s="602">
        <v>-0.183038477</v>
      </c>
      <c r="E148" s="602">
        <v>0.474704878</v>
      </c>
      <c r="F148" s="602">
        <v>1.8264105939999999</v>
      </c>
      <c r="G148" s="602">
        <v>-0.20354697099999999</v>
      </c>
      <c r="H148" s="602">
        <v>0.43613800800000002</v>
      </c>
      <c r="I148" s="602">
        <v>-1.978944966</v>
      </c>
      <c r="J148" s="602">
        <v>-1.5674153179999999</v>
      </c>
      <c r="K148" s="602">
        <v>-0.70123155400000003</v>
      </c>
      <c r="L148" s="602" t="s">
        <v>102</v>
      </c>
      <c r="M148" s="603">
        <v>0.64028408599999997</v>
      </c>
      <c r="N148" s="603">
        <v>-1.652514357</v>
      </c>
      <c r="O148" s="603">
        <v>2.8672548999999999E-2</v>
      </c>
      <c r="P148" s="602">
        <v>-3.3400416000000002E-2</v>
      </c>
    </row>
    <row r="149" spans="1:20" ht="16.5" customHeight="1" x14ac:dyDescent="0.2">
      <c r="A149" s="552" t="s">
        <v>424</v>
      </c>
      <c r="B149" s="596">
        <v>1.621098615</v>
      </c>
      <c r="C149" s="596">
        <v>0.92285012300000002</v>
      </c>
      <c r="D149" s="596">
        <v>0.250958071</v>
      </c>
      <c r="E149" s="596">
        <v>0.64309638599999996</v>
      </c>
      <c r="F149" s="596">
        <v>0.36564467699999997</v>
      </c>
      <c r="G149" s="596">
        <v>-0.300569315</v>
      </c>
      <c r="H149" s="596">
        <v>0.23259782300000001</v>
      </c>
      <c r="I149" s="596">
        <v>-0.342706446</v>
      </c>
      <c r="J149" s="596">
        <v>-0.67454836600000001</v>
      </c>
      <c r="K149" s="596">
        <v>-2.9388317420000001</v>
      </c>
      <c r="L149" s="596" t="s">
        <v>102</v>
      </c>
      <c r="M149" s="597">
        <v>0.30820037300000003</v>
      </c>
      <c r="N149" s="597">
        <v>-0.80282284500000001</v>
      </c>
      <c r="O149" s="597">
        <v>-7.6831967000000001E-2</v>
      </c>
      <c r="P149" s="596">
        <v>-0.11052452</v>
      </c>
    </row>
    <row r="150" spans="1:20" s="3" customFormat="1" ht="16.5" customHeight="1" x14ac:dyDescent="0.2">
      <c r="A150" s="553" t="s">
        <v>429</v>
      </c>
      <c r="B150" s="598">
        <v>4.1641949110000001</v>
      </c>
      <c r="C150" s="598">
        <v>-0.71571301399999998</v>
      </c>
      <c r="D150" s="598">
        <v>-1.2377946870000001</v>
      </c>
      <c r="E150" s="598">
        <v>0.113243934</v>
      </c>
      <c r="F150" s="598">
        <v>-0.60011351499999999</v>
      </c>
      <c r="G150" s="598">
        <v>-0.51417326500000005</v>
      </c>
      <c r="H150" s="598">
        <v>0.80121641600000004</v>
      </c>
      <c r="I150" s="598">
        <v>0.17707542700000001</v>
      </c>
      <c r="J150" s="598">
        <v>3.4326105280000001</v>
      </c>
      <c r="K150" s="598">
        <v>2.1053658510000002</v>
      </c>
      <c r="L150" s="598" t="s">
        <v>102</v>
      </c>
      <c r="M150" s="599">
        <v>-4.8364945999999999E-2</v>
      </c>
      <c r="N150" s="599">
        <v>1.688255203</v>
      </c>
      <c r="O150" s="599">
        <v>0.52442993000000004</v>
      </c>
      <c r="P150" s="598">
        <v>0.72517804600000002</v>
      </c>
      <c r="Q150"/>
      <c r="S150"/>
      <c r="T150"/>
    </row>
    <row r="151" spans="1:20" ht="16.5" customHeight="1" x14ac:dyDescent="0.25">
      <c r="A151" s="554" t="s">
        <v>425</v>
      </c>
      <c r="B151" s="596">
        <v>-6.1444352840000001</v>
      </c>
      <c r="C151" s="596">
        <v>2.2087815320000002</v>
      </c>
      <c r="D151" s="596">
        <v>0.47029697100000001</v>
      </c>
      <c r="E151" s="596">
        <v>-0.48628768900000002</v>
      </c>
      <c r="F151" s="596">
        <v>0.141223927</v>
      </c>
      <c r="G151" s="596">
        <v>-0.16338006299999999</v>
      </c>
      <c r="H151" s="596">
        <v>-1.2698550209999999</v>
      </c>
      <c r="I151" s="596">
        <v>4.1849932999999999E-2</v>
      </c>
      <c r="J151" s="596">
        <v>-4.2922663979999998</v>
      </c>
      <c r="K151" s="596">
        <v>1.7433473690000001</v>
      </c>
      <c r="L151" s="596" t="s">
        <v>102</v>
      </c>
      <c r="M151" s="597">
        <v>-0.43941407999999998</v>
      </c>
      <c r="N151" s="597">
        <v>-1.437270405</v>
      </c>
      <c r="O151" s="597">
        <v>-0.75419447100000003</v>
      </c>
      <c r="P151" s="596">
        <v>-0.87876046399999996</v>
      </c>
    </row>
    <row r="152" spans="1:20" ht="16.5" customHeight="1" x14ac:dyDescent="0.25">
      <c r="A152" s="549" t="s">
        <v>680</v>
      </c>
      <c r="B152" s="600">
        <v>6.5250227189999999</v>
      </c>
      <c r="C152" s="600">
        <v>4.1541234820000001</v>
      </c>
      <c r="D152" s="600">
        <v>3.709921681</v>
      </c>
      <c r="E152" s="600">
        <v>1.8784704990000001</v>
      </c>
      <c r="F152" s="600">
        <v>1.76852652</v>
      </c>
      <c r="G152" s="600">
        <v>2.9410996730000001</v>
      </c>
      <c r="H152" s="600">
        <v>1.0009251E-2</v>
      </c>
      <c r="I152" s="600">
        <v>-2.4315452190000002</v>
      </c>
      <c r="J152" s="600">
        <v>0.60651971299999996</v>
      </c>
      <c r="K152" s="600">
        <v>-6.5248221439999998</v>
      </c>
      <c r="L152" s="600" t="s">
        <v>102</v>
      </c>
      <c r="M152" s="601">
        <v>1.678567412</v>
      </c>
      <c r="N152" s="601">
        <v>-1.712302682</v>
      </c>
      <c r="O152" s="601">
        <v>0.469297356</v>
      </c>
      <c r="P152" s="600">
        <v>0.49826601799999998</v>
      </c>
    </row>
    <row r="153" spans="1:20" ht="16.5" customHeight="1" x14ac:dyDescent="0.25">
      <c r="A153" s="555" t="s">
        <v>426</v>
      </c>
      <c r="B153" s="596">
        <v>-0.27493598899999999</v>
      </c>
      <c r="C153" s="596">
        <v>-4.3905212809999998</v>
      </c>
      <c r="D153" s="596">
        <v>-1.9192071799999999</v>
      </c>
      <c r="E153" s="596">
        <v>-3.3677800809999998</v>
      </c>
      <c r="F153" s="596">
        <v>-1.922910755</v>
      </c>
      <c r="G153" s="596">
        <v>-0.77337937400000001</v>
      </c>
      <c r="H153" s="596">
        <v>-6.6625310090000003</v>
      </c>
      <c r="I153" s="596">
        <v>-4.3886761620000003</v>
      </c>
      <c r="J153" s="596">
        <v>-3.6223117739999999</v>
      </c>
      <c r="K153" s="596">
        <v>-22.003472972000001</v>
      </c>
      <c r="L153" s="596" t="s">
        <v>102</v>
      </c>
      <c r="M153" s="597">
        <v>-3.4004119789999998</v>
      </c>
      <c r="N153" s="597">
        <v>-5.991946692</v>
      </c>
      <c r="O153" s="597">
        <v>-4.2616670790000004</v>
      </c>
      <c r="P153" s="596">
        <v>-2.8488056369999999</v>
      </c>
    </row>
    <row r="154" spans="1:20" ht="16.5" customHeight="1" x14ac:dyDescent="0.2">
      <c r="A154" s="556" t="s">
        <v>640</v>
      </c>
      <c r="B154" s="604">
        <v>-0.325681094</v>
      </c>
      <c r="C154" s="604">
        <v>-6.2319508000000003E-2</v>
      </c>
      <c r="D154" s="604">
        <v>0.122525551</v>
      </c>
      <c r="E154" s="604">
        <v>-0.18520497299999999</v>
      </c>
      <c r="F154" s="604">
        <v>2.2303151E-2</v>
      </c>
      <c r="G154" s="604">
        <v>6.2235085000000002E-2</v>
      </c>
      <c r="H154" s="604">
        <v>-0.52829373099999999</v>
      </c>
      <c r="I154" s="604">
        <v>-0.300604331</v>
      </c>
      <c r="J154" s="604">
        <v>-1.3805797449999999</v>
      </c>
      <c r="K154" s="604">
        <v>-7.8133586289999997</v>
      </c>
      <c r="L154" s="604" t="s">
        <v>102</v>
      </c>
      <c r="M154" s="605">
        <v>-0.15828647500000001</v>
      </c>
      <c r="N154" s="605">
        <v>-0.98746597599999997</v>
      </c>
      <c r="O154" s="605">
        <v>-0.35544247200000001</v>
      </c>
      <c r="P154" s="604">
        <v>-0.42466968999999999</v>
      </c>
    </row>
    <row r="155" spans="1:20" ht="14.25" customHeight="1" x14ac:dyDescent="0.2">
      <c r="A155" s="256" t="s">
        <v>811</v>
      </c>
      <c r="B155" s="13"/>
      <c r="C155" s="13"/>
      <c r="D155" s="13"/>
      <c r="E155" s="13"/>
      <c r="F155" s="13"/>
      <c r="G155" s="13"/>
      <c r="H155" s="13"/>
      <c r="I155" s="13"/>
      <c r="J155" s="13"/>
      <c r="K155" s="13"/>
      <c r="L155" s="13"/>
      <c r="M155" s="13"/>
      <c r="N155" s="13"/>
      <c r="O155" s="13"/>
      <c r="P155" s="40"/>
    </row>
    <row r="156" spans="1:20" ht="14.25" customHeight="1" x14ac:dyDescent="0.2">
      <c r="A156" s="256" t="s">
        <v>362</v>
      </c>
      <c r="B156" s="13"/>
      <c r="C156" s="13"/>
      <c r="D156" s="13"/>
      <c r="E156" s="13"/>
      <c r="F156" s="13"/>
      <c r="G156" s="13"/>
      <c r="H156" s="13"/>
      <c r="I156" s="13"/>
      <c r="J156" s="13"/>
      <c r="K156" s="13"/>
      <c r="L156" s="13"/>
      <c r="M156" s="13"/>
      <c r="N156" s="13"/>
      <c r="O156" s="13"/>
      <c r="P156" s="40"/>
    </row>
    <row r="157" spans="1:20" ht="14.25" customHeight="1" x14ac:dyDescent="0.2">
      <c r="A157" s="287" t="s">
        <v>812</v>
      </c>
      <c r="B157" s="13"/>
      <c r="C157" s="13"/>
      <c r="D157" s="13"/>
      <c r="E157" s="13"/>
      <c r="F157" s="13"/>
      <c r="G157" s="13"/>
      <c r="H157" s="13"/>
      <c r="I157" s="13"/>
      <c r="J157" s="13"/>
      <c r="K157" s="13"/>
      <c r="L157" s="13"/>
      <c r="M157" s="13"/>
      <c r="N157" s="13"/>
      <c r="O157" s="13"/>
      <c r="P157" s="40"/>
    </row>
    <row r="158" spans="1:20" ht="14.25" customHeight="1" x14ac:dyDescent="0.2">
      <c r="A158" s="38" t="s">
        <v>571</v>
      </c>
      <c r="B158" s="13"/>
      <c r="C158" s="13"/>
      <c r="D158" s="13"/>
      <c r="E158" s="13"/>
      <c r="F158" s="13"/>
      <c r="G158" s="13"/>
      <c r="H158" s="13"/>
      <c r="I158" s="13"/>
      <c r="J158" s="13"/>
      <c r="K158" s="13"/>
      <c r="L158" s="13"/>
      <c r="M158" s="13"/>
      <c r="N158" s="13"/>
      <c r="O158" s="13"/>
      <c r="P158" s="40"/>
    </row>
    <row r="159" spans="1:20" ht="14.25" customHeight="1" x14ac:dyDescent="0.2">
      <c r="A159" s="287" t="s">
        <v>813</v>
      </c>
      <c r="B159" s="13"/>
      <c r="C159" s="13"/>
      <c r="D159" s="13"/>
      <c r="E159" s="13"/>
      <c r="F159" s="13"/>
      <c r="G159" s="13"/>
      <c r="H159" s="13"/>
      <c r="I159" s="13"/>
      <c r="J159" s="13"/>
      <c r="K159" s="13"/>
      <c r="L159" s="13"/>
      <c r="M159" s="13"/>
      <c r="N159" s="13"/>
      <c r="O159" s="13"/>
      <c r="P159" s="40"/>
    </row>
    <row r="160" spans="1:20" ht="14.25" customHeight="1" x14ac:dyDescent="0.2">
      <c r="A160" s="256" t="s">
        <v>814</v>
      </c>
      <c r="B160" s="13"/>
      <c r="C160" s="13"/>
      <c r="D160" s="13"/>
      <c r="E160" s="13"/>
      <c r="F160" s="13"/>
      <c r="G160" s="13"/>
      <c r="H160" s="13"/>
      <c r="I160" s="13"/>
      <c r="J160" s="13"/>
      <c r="K160" s="13"/>
      <c r="L160" s="13"/>
      <c r="M160" s="13"/>
      <c r="N160" s="13"/>
      <c r="O160" s="13"/>
      <c r="P160" s="40"/>
    </row>
    <row r="161" spans="1:16" ht="14.25" customHeight="1" x14ac:dyDescent="0.2">
      <c r="A161" s="287" t="s">
        <v>807</v>
      </c>
      <c r="B161" s="3"/>
      <c r="C161" s="3"/>
      <c r="D161" s="3"/>
      <c r="G161" s="186"/>
      <c r="J161" s="186"/>
    </row>
    <row r="163" spans="1:16" ht="12.75" customHeight="1" x14ac:dyDescent="0.2">
      <c r="A163" s="995" t="s">
        <v>715</v>
      </c>
      <c r="B163" s="995"/>
      <c r="C163" s="995"/>
      <c r="D163" s="995"/>
      <c r="E163" s="995"/>
      <c r="F163" s="995"/>
      <c r="G163" s="995"/>
      <c r="H163" s="995"/>
      <c r="I163" s="995"/>
      <c r="J163" s="995"/>
      <c r="K163" s="995"/>
      <c r="L163" s="995"/>
      <c r="M163" s="995"/>
      <c r="N163" s="995"/>
      <c r="O163" s="995"/>
      <c r="P163" s="995"/>
    </row>
    <row r="164" spans="1:16" ht="13.5" customHeight="1" x14ac:dyDescent="0.2">
      <c r="A164" s="995"/>
      <c r="B164" s="995"/>
      <c r="C164" s="995"/>
      <c r="D164" s="995"/>
      <c r="E164" s="995"/>
      <c r="F164" s="995"/>
      <c r="G164" s="995"/>
      <c r="H164" s="995"/>
      <c r="I164" s="995"/>
      <c r="J164" s="995"/>
      <c r="K164" s="995"/>
      <c r="L164" s="995"/>
      <c r="M164" s="995"/>
      <c r="N164" s="995"/>
      <c r="O164" s="995"/>
      <c r="P164" s="995"/>
    </row>
    <row r="165" spans="1:16" x14ac:dyDescent="0.2">
      <c r="A165" s="995"/>
      <c r="B165" s="995"/>
      <c r="C165" s="995"/>
      <c r="D165" s="995"/>
      <c r="E165" s="995"/>
      <c r="F165" s="995"/>
      <c r="G165" s="995"/>
      <c r="H165" s="995"/>
      <c r="I165" s="995"/>
      <c r="J165" s="995"/>
      <c r="K165" s="995"/>
      <c r="L165" s="995"/>
      <c r="M165" s="995"/>
      <c r="N165" s="995"/>
      <c r="O165" s="995"/>
      <c r="P165" s="995"/>
    </row>
    <row r="166" spans="1:16" x14ac:dyDescent="0.2">
      <c r="A166" s="304"/>
      <c r="B166" s="304"/>
      <c r="C166" s="304"/>
      <c r="D166" s="304"/>
      <c r="E166" s="304"/>
      <c r="F166" s="304"/>
      <c r="G166" s="307"/>
      <c r="H166" s="307"/>
      <c r="I166" s="307"/>
      <c r="J166" s="307"/>
      <c r="K166" s="307"/>
      <c r="L166" s="307"/>
      <c r="M166" s="307"/>
      <c r="N166" s="307"/>
      <c r="O166" s="307"/>
      <c r="P166" s="307"/>
    </row>
    <row r="167" spans="1:16" x14ac:dyDescent="0.2">
      <c r="A167" s="1004" t="s">
        <v>328</v>
      </c>
      <c r="B167" s="1004"/>
      <c r="C167" s="1004"/>
      <c r="D167" s="1004"/>
      <c r="E167" s="1004"/>
      <c r="F167" s="1004"/>
      <c r="G167" s="307"/>
      <c r="H167" s="307"/>
      <c r="I167" s="307"/>
      <c r="J167" s="307"/>
      <c r="K167" s="307"/>
      <c r="L167" s="307"/>
      <c r="M167" s="307"/>
      <c r="N167" s="307"/>
      <c r="O167" s="307"/>
      <c r="P167" s="307"/>
    </row>
    <row r="168" spans="1:16" x14ac:dyDescent="0.2">
      <c r="A168" s="304"/>
      <c r="B168" s="304"/>
      <c r="C168" s="304"/>
      <c r="D168" s="304"/>
      <c r="E168" s="304"/>
      <c r="F168" s="304"/>
      <c r="G168" s="307"/>
      <c r="H168" s="307"/>
      <c r="I168" s="307"/>
      <c r="J168" s="307"/>
      <c r="K168" s="307"/>
      <c r="L168" s="307"/>
      <c r="M168" s="307"/>
      <c r="N168" s="307"/>
      <c r="O168" s="307"/>
      <c r="P168" s="307"/>
    </row>
    <row r="169" spans="1:16" ht="12.75" customHeight="1" x14ac:dyDescent="0.2">
      <c r="A169" s="995" t="s">
        <v>329</v>
      </c>
      <c r="B169" s="995"/>
      <c r="C169" s="995"/>
      <c r="D169" s="995"/>
      <c r="E169" s="995"/>
      <c r="F169" s="995"/>
      <c r="G169" s="995"/>
      <c r="H169" s="995"/>
      <c r="I169" s="995"/>
      <c r="J169" s="995"/>
      <c r="K169" s="995"/>
      <c r="L169" s="995"/>
      <c r="M169" s="995"/>
      <c r="N169" s="995"/>
      <c r="O169" s="995"/>
      <c r="P169" s="995"/>
    </row>
    <row r="170" spans="1:16" x14ac:dyDescent="0.2">
      <c r="A170" s="995"/>
      <c r="B170" s="995"/>
      <c r="C170" s="995"/>
      <c r="D170" s="995"/>
      <c r="E170" s="995"/>
      <c r="F170" s="995"/>
      <c r="G170" s="995"/>
      <c r="H170" s="995"/>
      <c r="I170" s="995"/>
      <c r="J170" s="995"/>
      <c r="K170" s="995"/>
      <c r="L170" s="995"/>
      <c r="M170" s="995"/>
      <c r="N170" s="995"/>
      <c r="O170" s="995"/>
      <c r="P170" s="995"/>
    </row>
    <row r="171" spans="1:16" x14ac:dyDescent="0.2">
      <c r="A171" s="304"/>
      <c r="B171" s="304"/>
      <c r="C171" s="304"/>
      <c r="D171" s="304"/>
      <c r="E171" s="304"/>
      <c r="F171" s="304"/>
      <c r="G171" s="307"/>
      <c r="H171" s="307"/>
      <c r="I171" s="307"/>
      <c r="J171" s="307"/>
      <c r="K171" s="307"/>
      <c r="L171" s="307"/>
      <c r="M171" s="307"/>
      <c r="N171" s="307"/>
      <c r="O171" s="307"/>
      <c r="P171" s="307"/>
    </row>
    <row r="172" spans="1:16" ht="12.75" customHeight="1" x14ac:dyDescent="0.2">
      <c r="A172" s="995" t="s">
        <v>330</v>
      </c>
      <c r="B172" s="995"/>
      <c r="C172" s="995"/>
      <c r="D172" s="995"/>
      <c r="E172" s="995"/>
      <c r="F172" s="995"/>
      <c r="G172" s="995"/>
      <c r="H172" s="995"/>
      <c r="I172" s="995"/>
      <c r="J172" s="995"/>
      <c r="K172" s="995"/>
      <c r="L172" s="995"/>
      <c r="M172" s="995"/>
      <c r="N172" s="995"/>
      <c r="O172" s="995"/>
      <c r="P172" s="995"/>
    </row>
    <row r="173" spans="1:16" x14ac:dyDescent="0.2">
      <c r="A173" s="995"/>
      <c r="B173" s="995"/>
      <c r="C173" s="995"/>
      <c r="D173" s="995"/>
      <c r="E173" s="995"/>
      <c r="F173" s="995"/>
      <c r="G173" s="995"/>
      <c r="H173" s="995"/>
      <c r="I173" s="995"/>
      <c r="J173" s="995"/>
      <c r="K173" s="995"/>
      <c r="L173" s="995"/>
      <c r="M173" s="995"/>
      <c r="N173" s="995"/>
      <c r="O173" s="995"/>
      <c r="P173" s="995"/>
    </row>
    <row r="174" spans="1:16" x14ac:dyDescent="0.2">
      <c r="A174" s="995"/>
      <c r="B174" s="995"/>
      <c r="C174" s="995"/>
      <c r="D174" s="995"/>
      <c r="E174" s="995"/>
      <c r="F174" s="995"/>
      <c r="G174" s="995"/>
      <c r="H174" s="995"/>
      <c r="I174" s="995"/>
      <c r="J174" s="995"/>
      <c r="K174" s="995"/>
      <c r="L174" s="995"/>
      <c r="M174" s="995"/>
      <c r="N174" s="995"/>
      <c r="O174" s="995"/>
      <c r="P174" s="995"/>
    </row>
    <row r="175" spans="1:16" x14ac:dyDescent="0.2">
      <c r="A175" s="304"/>
      <c r="B175" s="304"/>
      <c r="C175" s="304"/>
      <c r="D175" s="304"/>
      <c r="E175" s="304"/>
      <c r="F175" s="304"/>
      <c r="G175" s="307"/>
      <c r="H175" s="307"/>
      <c r="I175" s="307"/>
      <c r="J175" s="307"/>
      <c r="K175" s="307"/>
      <c r="L175" s="307"/>
      <c r="M175" s="307"/>
      <c r="N175" s="307"/>
      <c r="O175" s="307"/>
      <c r="P175" s="307"/>
    </row>
    <row r="176" spans="1:16" ht="12.75" customHeight="1" x14ac:dyDescent="0.2">
      <c r="A176" s="995" t="s">
        <v>331</v>
      </c>
      <c r="B176" s="995"/>
      <c r="C176" s="995"/>
      <c r="D176" s="995"/>
      <c r="E176" s="995"/>
      <c r="F176" s="995"/>
      <c r="G176" s="995"/>
      <c r="H176" s="995"/>
      <c r="I176" s="995"/>
      <c r="J176" s="995"/>
      <c r="K176" s="995"/>
      <c r="L176" s="995"/>
      <c r="M176" s="995"/>
      <c r="N176" s="995"/>
      <c r="O176" s="995"/>
      <c r="P176" s="995"/>
    </row>
    <row r="177" spans="1:16" x14ac:dyDescent="0.2">
      <c r="A177" s="995"/>
      <c r="B177" s="995"/>
      <c r="C177" s="995"/>
      <c r="D177" s="995"/>
      <c r="E177" s="995"/>
      <c r="F177" s="995"/>
      <c r="G177" s="995"/>
      <c r="H177" s="995"/>
      <c r="I177" s="995"/>
      <c r="J177" s="995"/>
      <c r="K177" s="995"/>
      <c r="L177" s="995"/>
      <c r="M177" s="995"/>
      <c r="N177" s="995"/>
      <c r="O177" s="995"/>
      <c r="P177" s="995"/>
    </row>
    <row r="178" spans="1:16" ht="10.5" customHeight="1" x14ac:dyDescent="0.2">
      <c r="A178" s="995"/>
      <c r="B178" s="995"/>
      <c r="C178" s="995"/>
      <c r="D178" s="995"/>
      <c r="E178" s="995"/>
      <c r="F178" s="995"/>
      <c r="G178" s="995"/>
      <c r="H178" s="995"/>
      <c r="I178" s="995"/>
      <c r="J178" s="995"/>
      <c r="K178" s="995"/>
      <c r="L178" s="995"/>
      <c r="M178" s="995"/>
      <c r="N178" s="995"/>
      <c r="O178" s="995"/>
      <c r="P178" s="995"/>
    </row>
    <row r="179" spans="1:16" x14ac:dyDescent="0.2">
      <c r="A179" s="995"/>
      <c r="B179" s="995"/>
      <c r="C179" s="995"/>
      <c r="D179" s="995"/>
      <c r="E179" s="995"/>
      <c r="F179" s="995"/>
      <c r="G179" s="995"/>
      <c r="H179" s="995"/>
      <c r="I179" s="995"/>
      <c r="J179" s="995"/>
      <c r="K179" s="995"/>
      <c r="L179" s="995"/>
      <c r="M179" s="995"/>
      <c r="N179" s="995"/>
      <c r="O179" s="995"/>
      <c r="P179" s="995"/>
    </row>
    <row r="180" spans="1:16" ht="12.75" customHeight="1" x14ac:dyDescent="0.2">
      <c r="A180" s="304"/>
      <c r="B180" s="304"/>
      <c r="C180" s="304"/>
      <c r="D180" s="304"/>
      <c r="E180" s="304"/>
      <c r="F180" s="304"/>
      <c r="G180" s="307"/>
      <c r="H180" s="307"/>
      <c r="I180" s="307"/>
      <c r="J180" s="307"/>
      <c r="K180" s="307"/>
      <c r="L180" s="307"/>
      <c r="M180" s="307"/>
      <c r="N180" s="307"/>
      <c r="O180" s="307"/>
      <c r="P180" s="307"/>
    </row>
    <row r="181" spans="1:16" ht="60.75" customHeight="1" x14ac:dyDescent="0.2">
      <c r="A181" s="995" t="s">
        <v>716</v>
      </c>
      <c r="B181" s="995"/>
      <c r="C181" s="995"/>
      <c r="D181" s="995"/>
      <c r="E181" s="995"/>
      <c r="F181" s="995"/>
      <c r="G181" s="995"/>
      <c r="H181" s="995"/>
      <c r="I181" s="995"/>
      <c r="J181" s="995"/>
      <c r="K181" s="995"/>
      <c r="L181" s="995"/>
      <c r="M181" s="995"/>
      <c r="N181" s="995"/>
      <c r="O181" s="995"/>
      <c r="P181" s="995"/>
    </row>
    <row r="182" spans="1:16" ht="12.75" customHeight="1" x14ac:dyDescent="0.2">
      <c r="A182" s="304"/>
      <c r="B182" s="304"/>
      <c r="C182" s="304"/>
      <c r="D182" s="304"/>
      <c r="E182" s="304"/>
      <c r="F182" s="304"/>
      <c r="G182" s="307"/>
      <c r="H182" s="307"/>
      <c r="I182" s="307"/>
      <c r="J182" s="307"/>
      <c r="K182" s="307"/>
      <c r="L182" s="307"/>
      <c r="M182" s="307"/>
      <c r="N182" s="307"/>
      <c r="O182" s="307"/>
      <c r="P182" s="307"/>
    </row>
    <row r="183" spans="1:16" ht="157.5" customHeight="1" x14ac:dyDescent="0.2">
      <c r="A183" s="995" t="s">
        <v>717</v>
      </c>
      <c r="B183" s="995"/>
      <c r="C183" s="995"/>
      <c r="D183" s="995"/>
      <c r="E183" s="995"/>
      <c r="F183" s="995"/>
      <c r="G183" s="995"/>
      <c r="H183" s="995"/>
      <c r="I183" s="995"/>
      <c r="J183" s="995"/>
      <c r="K183" s="995"/>
      <c r="L183" s="995"/>
      <c r="M183" s="995"/>
      <c r="N183" s="995"/>
      <c r="O183" s="995"/>
      <c r="P183" s="995"/>
    </row>
  </sheetData>
  <mergeCells count="7">
    <mergeCell ref="A181:P181"/>
    <mergeCell ref="A183:P183"/>
    <mergeCell ref="A167:F167"/>
    <mergeCell ref="A163:P165"/>
    <mergeCell ref="A169:P170"/>
    <mergeCell ref="A172:P174"/>
    <mergeCell ref="A176:P179"/>
  </mergeCells>
  <phoneticPr fontId="0" type="noConversion"/>
  <pageMargins left="0.59055118110236227" right="0.59055118110236227" top="0.78740157480314965" bottom="0.78740157480314965" header="0.39370078740157483" footer="0.39370078740157483"/>
  <pageSetup paperSize="9" scale="49" firstPageNumber="22" fitToHeight="0" orientation="landscape" useFirstPageNumber="1" r:id="rId1"/>
  <headerFooter alignWithMargins="0">
    <oddHeader>&amp;R&amp;12Les finances des communes en 2021</oddHeader>
    <oddFooter>&amp;L&amp;12Direction Générale des Collectivités Locales / DESL&amp;C&amp;P&amp;R&amp;12Mise en ligne : février 2023</oddFooter>
  </headerFooter>
  <rowBreaks count="3" manualBreakCount="3">
    <brk id="60" max="15" man="1"/>
    <brk id="106" max="15" man="1"/>
    <brk id="162" max="15" man="1"/>
  </rowBreaks>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FD182"/>
  <sheetViews>
    <sheetView zoomScale="85" zoomScaleNormal="85" zoomScalePageLayoutView="70" workbookViewId="0">
      <selection activeCell="E157" sqref="E157"/>
    </sheetView>
  </sheetViews>
  <sheetFormatPr baseColWidth="10" defaultRowHeight="12.75" x14ac:dyDescent="0.2"/>
  <cols>
    <col min="1" max="1" width="90.140625" customWidth="1"/>
    <col min="2" max="2" width="12.42578125" bestFit="1" customWidth="1"/>
    <col min="3" max="11" width="11.5703125" bestFit="1" customWidth="1"/>
    <col min="12" max="12" width="10.5703125" customWidth="1"/>
    <col min="13" max="14" width="15.5703125" customWidth="1"/>
    <col min="15" max="15" width="14.28515625" customWidth="1"/>
    <col min="16" max="16" width="18.85546875" customWidth="1"/>
  </cols>
  <sheetData>
    <row r="1" spans="1:16" ht="21" x14ac:dyDescent="0.2">
      <c r="A1" s="47" t="s">
        <v>818</v>
      </c>
    </row>
    <row r="2" spans="1:16" ht="18" x14ac:dyDescent="0.2">
      <c r="A2" s="47"/>
    </row>
    <row r="3" spans="1:16" ht="15" customHeight="1" thickBot="1" x14ac:dyDescent="0.25">
      <c r="A3" s="13"/>
      <c r="P3" s="425" t="s">
        <v>216</v>
      </c>
    </row>
    <row r="4" spans="1:16" ht="15.95" customHeight="1" x14ac:dyDescent="0.2">
      <c r="A4" s="42"/>
      <c r="B4" s="43" t="s">
        <v>35</v>
      </c>
      <c r="C4" s="43" t="s">
        <v>124</v>
      </c>
      <c r="D4" s="43" t="s">
        <v>126</v>
      </c>
      <c r="E4" s="43" t="s">
        <v>36</v>
      </c>
      <c r="F4" s="43" t="s">
        <v>37</v>
      </c>
      <c r="G4" s="43" t="s">
        <v>38</v>
      </c>
      <c r="H4" s="43" t="s">
        <v>39</v>
      </c>
      <c r="I4" s="43" t="s">
        <v>128</v>
      </c>
      <c r="J4" s="43" t="s">
        <v>129</v>
      </c>
      <c r="K4" s="43" t="s">
        <v>130</v>
      </c>
      <c r="L4" s="253">
        <v>100000</v>
      </c>
      <c r="M4" s="251" t="s">
        <v>234</v>
      </c>
      <c r="N4" s="251" t="s">
        <v>232</v>
      </c>
      <c r="O4" s="258" t="s">
        <v>77</v>
      </c>
      <c r="P4" s="282" t="s">
        <v>223</v>
      </c>
    </row>
    <row r="5" spans="1:16" ht="15.95" customHeight="1" x14ac:dyDescent="0.2">
      <c r="A5" s="567" t="s">
        <v>81</v>
      </c>
      <c r="B5" s="44" t="s">
        <v>123</v>
      </c>
      <c r="C5" s="44" t="s">
        <v>40</v>
      </c>
      <c r="D5" s="44" t="s">
        <v>40</v>
      </c>
      <c r="E5" s="44" t="s">
        <v>40</v>
      </c>
      <c r="F5" s="44" t="s">
        <v>40</v>
      </c>
      <c r="G5" s="44" t="s">
        <v>40</v>
      </c>
      <c r="H5" s="44" t="s">
        <v>40</v>
      </c>
      <c r="I5" s="44" t="s">
        <v>40</v>
      </c>
      <c r="J5" s="44" t="s">
        <v>40</v>
      </c>
      <c r="K5" s="44" t="s">
        <v>40</v>
      </c>
      <c r="L5" s="44" t="s">
        <v>43</v>
      </c>
      <c r="M5" s="240" t="s">
        <v>233</v>
      </c>
      <c r="N5" s="240" t="s">
        <v>141</v>
      </c>
      <c r="O5" s="257" t="s">
        <v>140</v>
      </c>
      <c r="P5" s="283" t="s">
        <v>287</v>
      </c>
    </row>
    <row r="6" spans="1:16" ht="15.95" customHeight="1" thickBot="1" x14ac:dyDescent="0.25">
      <c r="A6" s="424" t="s">
        <v>216</v>
      </c>
      <c r="B6" s="981" t="s">
        <v>977</v>
      </c>
      <c r="C6" s="45" t="s">
        <v>125</v>
      </c>
      <c r="D6" s="45" t="s">
        <v>127</v>
      </c>
      <c r="E6" s="45" t="s">
        <v>44</v>
      </c>
      <c r="F6" s="45" t="s">
        <v>45</v>
      </c>
      <c r="G6" s="45" t="s">
        <v>46</v>
      </c>
      <c r="H6" s="45" t="s">
        <v>42</v>
      </c>
      <c r="I6" s="45" t="s">
        <v>131</v>
      </c>
      <c r="J6" s="45" t="s">
        <v>132</v>
      </c>
      <c r="K6" s="45" t="s">
        <v>133</v>
      </c>
      <c r="L6" s="45" t="s">
        <v>134</v>
      </c>
      <c r="M6" s="252" t="s">
        <v>141</v>
      </c>
      <c r="N6" s="252" t="s">
        <v>134</v>
      </c>
      <c r="O6" s="259" t="s">
        <v>41</v>
      </c>
      <c r="P6" s="284" t="s">
        <v>242</v>
      </c>
    </row>
    <row r="7" spans="1:16" ht="12.75" customHeight="1" x14ac:dyDescent="0.2">
      <c r="A7" s="228"/>
    </row>
    <row r="8" spans="1:16" ht="15.75" customHeight="1" x14ac:dyDescent="0.25">
      <c r="A8" s="475" t="s">
        <v>978</v>
      </c>
      <c r="B8" s="467">
        <v>2093.9795926679999</v>
      </c>
      <c r="C8" s="467">
        <v>910.89656423999998</v>
      </c>
      <c r="D8" s="467">
        <v>785.57894370300005</v>
      </c>
      <c r="E8" s="467">
        <v>684.33836290900001</v>
      </c>
      <c r="F8" s="467">
        <v>752.51344580299997</v>
      </c>
      <c r="G8" s="467">
        <v>922.07552723799995</v>
      </c>
      <c r="H8" s="467">
        <v>949.93977851099999</v>
      </c>
      <c r="I8" s="467">
        <v>1006.520843665</v>
      </c>
      <c r="J8" s="467">
        <v>1057.4328273420001</v>
      </c>
      <c r="K8" s="467">
        <v>1236.1808254949999</v>
      </c>
      <c r="L8" s="467" t="s">
        <v>102</v>
      </c>
      <c r="M8" s="480">
        <v>854.21119427600001</v>
      </c>
      <c r="N8" s="480">
        <v>1061.4574633740001</v>
      </c>
      <c r="O8" s="480">
        <v>946.18888085599997</v>
      </c>
      <c r="P8" s="467">
        <v>988.61250866399996</v>
      </c>
    </row>
    <row r="9" spans="1:16" ht="15.75" customHeight="1" x14ac:dyDescent="0.2">
      <c r="A9" s="466" t="s">
        <v>164</v>
      </c>
      <c r="B9" s="468">
        <v>528.31729124200001</v>
      </c>
      <c r="C9" s="468">
        <v>300.64300940999999</v>
      </c>
      <c r="D9" s="468">
        <v>277.54332946400001</v>
      </c>
      <c r="E9" s="468">
        <v>218.75620555399999</v>
      </c>
      <c r="F9" s="468">
        <v>228.48505299600001</v>
      </c>
      <c r="G9" s="468">
        <v>268.50268930599998</v>
      </c>
      <c r="H9" s="468">
        <v>246.63845789499999</v>
      </c>
      <c r="I9" s="468">
        <v>245.33914662500001</v>
      </c>
      <c r="J9" s="468">
        <v>247.478511661</v>
      </c>
      <c r="K9" s="468">
        <v>220.118120809</v>
      </c>
      <c r="L9" s="468" t="s">
        <v>102</v>
      </c>
      <c r="M9" s="481">
        <v>244.084046263</v>
      </c>
      <c r="N9" s="481">
        <v>242.626828472</v>
      </c>
      <c r="O9" s="481">
        <v>243.43732040500001</v>
      </c>
      <c r="P9" s="468">
        <v>240.70570090999999</v>
      </c>
    </row>
    <row r="10" spans="1:16" ht="15.75" customHeight="1" x14ac:dyDescent="0.2">
      <c r="A10" s="466" t="s">
        <v>165</v>
      </c>
      <c r="B10" s="468">
        <v>1330.1687780039999</v>
      </c>
      <c r="C10" s="468">
        <v>446.94843864000001</v>
      </c>
      <c r="D10" s="468">
        <v>369.34624347099998</v>
      </c>
      <c r="E10" s="468">
        <v>337.83213261899999</v>
      </c>
      <c r="F10" s="468">
        <v>397.89417790700003</v>
      </c>
      <c r="G10" s="468">
        <v>499.19274024200001</v>
      </c>
      <c r="H10" s="468">
        <v>545.18198774699999</v>
      </c>
      <c r="I10" s="468">
        <v>590.05519469900003</v>
      </c>
      <c r="J10" s="468">
        <v>607.461199136</v>
      </c>
      <c r="K10" s="468">
        <v>738.92642503399998</v>
      </c>
      <c r="L10" s="468" t="s">
        <v>102</v>
      </c>
      <c r="M10" s="481">
        <v>465.25291127100002</v>
      </c>
      <c r="N10" s="481">
        <v>618.96673919499995</v>
      </c>
      <c r="O10" s="481">
        <v>533.47243748599999</v>
      </c>
      <c r="P10" s="468">
        <v>540.15203138699997</v>
      </c>
    </row>
    <row r="11" spans="1:16" ht="15.75" customHeight="1" x14ac:dyDescent="0.2">
      <c r="A11" s="466" t="s">
        <v>166</v>
      </c>
      <c r="B11" s="468">
        <v>15.317291242</v>
      </c>
      <c r="C11" s="468">
        <v>13.852886499</v>
      </c>
      <c r="D11" s="468">
        <v>15.119549719</v>
      </c>
      <c r="E11" s="468">
        <v>12.746921335</v>
      </c>
      <c r="F11" s="468">
        <v>19.086844542000001</v>
      </c>
      <c r="G11" s="468">
        <v>24.778198854999999</v>
      </c>
      <c r="H11" s="468">
        <v>25.149024505</v>
      </c>
      <c r="I11" s="468">
        <v>26.856112221</v>
      </c>
      <c r="J11" s="468">
        <v>22.180731207000001</v>
      </c>
      <c r="K11" s="468">
        <v>39.752207773000002</v>
      </c>
      <c r="L11" s="468" t="s">
        <v>102</v>
      </c>
      <c r="M11" s="481">
        <v>21.575728375000001</v>
      </c>
      <c r="N11" s="481">
        <v>26.704494823000001</v>
      </c>
      <c r="O11" s="481">
        <v>23.851919280000001</v>
      </c>
      <c r="P11" s="468">
        <v>19.939488525000002</v>
      </c>
    </row>
    <row r="12" spans="1:16" ht="15.75" customHeight="1" x14ac:dyDescent="0.2">
      <c r="A12" s="466" t="s">
        <v>167</v>
      </c>
      <c r="B12" s="468">
        <v>73.343380855000007</v>
      </c>
      <c r="C12" s="468">
        <v>46.901279047000003</v>
      </c>
      <c r="D12" s="468">
        <v>64.601712129999996</v>
      </c>
      <c r="E12" s="468">
        <v>62.391328874999999</v>
      </c>
      <c r="F12" s="468">
        <v>64.224012732999995</v>
      </c>
      <c r="G12" s="468">
        <v>86.072318991000003</v>
      </c>
      <c r="H12" s="468">
        <v>99.582145107000002</v>
      </c>
      <c r="I12" s="468">
        <v>106.513564403</v>
      </c>
      <c r="J12" s="468">
        <v>132.310239787</v>
      </c>
      <c r="K12" s="468">
        <v>145.165989658</v>
      </c>
      <c r="L12" s="468" t="s">
        <v>102</v>
      </c>
      <c r="M12" s="481">
        <v>81.70216241</v>
      </c>
      <c r="N12" s="481">
        <v>123.16017898</v>
      </c>
      <c r="O12" s="481">
        <v>100.10158871100001</v>
      </c>
      <c r="P12" s="468">
        <v>141.859703403</v>
      </c>
    </row>
    <row r="13" spans="1:16" ht="15.75" customHeight="1" x14ac:dyDescent="0.2">
      <c r="A13" s="466" t="s">
        <v>168</v>
      </c>
      <c r="B13" s="468">
        <v>146.83285132399999</v>
      </c>
      <c r="C13" s="468">
        <v>102.55095064299999</v>
      </c>
      <c r="D13" s="468">
        <v>58.968108919000002</v>
      </c>
      <c r="E13" s="468">
        <v>52.611774525999998</v>
      </c>
      <c r="F13" s="468">
        <v>42.823357627</v>
      </c>
      <c r="G13" s="468">
        <v>43.529579843999997</v>
      </c>
      <c r="H13" s="468">
        <v>33.388163257999999</v>
      </c>
      <c r="I13" s="468">
        <v>37.756825716999998</v>
      </c>
      <c r="J13" s="468">
        <v>48.002145550999998</v>
      </c>
      <c r="K13" s="468">
        <v>92.218082219999999</v>
      </c>
      <c r="L13" s="468" t="s">
        <v>102</v>
      </c>
      <c r="M13" s="481">
        <v>41.596345956999997</v>
      </c>
      <c r="N13" s="481">
        <v>49.999221902999999</v>
      </c>
      <c r="O13" s="481">
        <v>45.325614973999997</v>
      </c>
      <c r="P13" s="468">
        <v>45.955584438999999</v>
      </c>
    </row>
    <row r="14" spans="1:16" ht="15.75" customHeight="1" x14ac:dyDescent="0.25">
      <c r="A14" s="475" t="s">
        <v>979</v>
      </c>
      <c r="B14" s="467">
        <v>2592.1037474539999</v>
      </c>
      <c r="C14" s="467">
        <v>1180.8712675239999</v>
      </c>
      <c r="D14" s="467">
        <v>974.40993954299995</v>
      </c>
      <c r="E14" s="467">
        <v>897.14019264700005</v>
      </c>
      <c r="F14" s="467">
        <v>966.45690611400005</v>
      </c>
      <c r="G14" s="467">
        <v>1157.515211808</v>
      </c>
      <c r="H14" s="467">
        <v>1193.189764192</v>
      </c>
      <c r="I14" s="467">
        <v>1238.9332014510001</v>
      </c>
      <c r="J14" s="467">
        <v>1299.797027548</v>
      </c>
      <c r="K14" s="467">
        <v>1351.927211085</v>
      </c>
      <c r="L14" s="467" t="s">
        <v>102</v>
      </c>
      <c r="M14" s="480">
        <v>1083.54015837</v>
      </c>
      <c r="N14" s="480">
        <v>1281.3472585879999</v>
      </c>
      <c r="O14" s="480">
        <v>1171.328660167</v>
      </c>
      <c r="P14" s="467">
        <v>1173.6213611139999</v>
      </c>
    </row>
    <row r="15" spans="1:16" ht="15.75" customHeight="1" x14ac:dyDescent="0.2">
      <c r="A15" s="466" t="s">
        <v>79</v>
      </c>
      <c r="B15" s="468">
        <v>1239.503808554</v>
      </c>
      <c r="C15" s="468">
        <v>456.984467064</v>
      </c>
      <c r="D15" s="468">
        <v>433.29427161900003</v>
      </c>
      <c r="E15" s="468">
        <v>528.44417830400005</v>
      </c>
      <c r="F15" s="468">
        <v>626.54007878899995</v>
      </c>
      <c r="G15" s="468">
        <v>791.22886106700003</v>
      </c>
      <c r="H15" s="468">
        <v>841.63399869199998</v>
      </c>
      <c r="I15" s="468">
        <v>956.55953326700001</v>
      </c>
      <c r="J15" s="468">
        <v>970.80389907200004</v>
      </c>
      <c r="K15" s="468">
        <v>938.32235678699999</v>
      </c>
      <c r="L15" s="468" t="s">
        <v>102</v>
      </c>
      <c r="M15" s="481">
        <v>725.14744923299997</v>
      </c>
      <c r="N15" s="481">
        <v>960.05267694899999</v>
      </c>
      <c r="O15" s="481">
        <v>829.400420854</v>
      </c>
      <c r="P15" s="468">
        <v>781.27787073299999</v>
      </c>
    </row>
    <row r="16" spans="1:16" ht="15.75" customHeight="1" x14ac:dyDescent="0.2">
      <c r="A16" s="466" t="s">
        <v>170</v>
      </c>
      <c r="B16" s="468">
        <v>1139.5780855400001</v>
      </c>
      <c r="C16" s="468">
        <v>367.51932782799997</v>
      </c>
      <c r="D16" s="468">
        <v>346.50769781399998</v>
      </c>
      <c r="E16" s="468">
        <v>438.70000286999999</v>
      </c>
      <c r="F16" s="468">
        <v>516.47580476999997</v>
      </c>
      <c r="G16" s="468">
        <v>622.32543336000003</v>
      </c>
      <c r="H16" s="468">
        <v>659.85871922700005</v>
      </c>
      <c r="I16" s="468">
        <v>772.13435660300001</v>
      </c>
      <c r="J16" s="468">
        <v>798.38938982599996</v>
      </c>
      <c r="K16" s="468">
        <v>765.90086019499995</v>
      </c>
      <c r="L16" s="468" t="s">
        <v>102</v>
      </c>
      <c r="M16" s="481">
        <v>578.813057641</v>
      </c>
      <c r="N16" s="481">
        <v>782.51519446400005</v>
      </c>
      <c r="O16" s="481">
        <v>669.21782766700005</v>
      </c>
      <c r="P16" s="468">
        <v>662.95435838599997</v>
      </c>
    </row>
    <row r="17" spans="1:16" ht="15.75" customHeight="1" x14ac:dyDescent="0.2">
      <c r="A17" s="466" t="s">
        <v>202</v>
      </c>
      <c r="B17" s="468">
        <v>689.598778004</v>
      </c>
      <c r="C17" s="468">
        <v>109.221353947</v>
      </c>
      <c r="D17" s="468">
        <v>69.400718224000002</v>
      </c>
      <c r="E17" s="468">
        <v>50.057332330999998</v>
      </c>
      <c r="F17" s="468">
        <v>57.476665883999999</v>
      </c>
      <c r="G17" s="468">
        <v>67.200576541999993</v>
      </c>
      <c r="H17" s="468">
        <v>75.938381561</v>
      </c>
      <c r="I17" s="468">
        <v>83.241305996999998</v>
      </c>
      <c r="J17" s="468">
        <v>65.610643347000007</v>
      </c>
      <c r="K17" s="468">
        <v>87.089820089</v>
      </c>
      <c r="L17" s="468" t="s">
        <v>102</v>
      </c>
      <c r="M17" s="481">
        <v>65.588175734999993</v>
      </c>
      <c r="N17" s="481">
        <v>76.221836800000005</v>
      </c>
      <c r="O17" s="481">
        <v>70.307486479999994</v>
      </c>
      <c r="P17" s="468">
        <v>153.259757299</v>
      </c>
    </row>
    <row r="18" spans="1:16" ht="15.75" customHeight="1" x14ac:dyDescent="0.2">
      <c r="A18" s="466" t="s">
        <v>171</v>
      </c>
      <c r="B18" s="468">
        <v>99.925723013999999</v>
      </c>
      <c r="C18" s="468">
        <v>89.465139235999999</v>
      </c>
      <c r="D18" s="468">
        <v>86.786573805000003</v>
      </c>
      <c r="E18" s="468">
        <v>89.744175433999999</v>
      </c>
      <c r="F18" s="468">
        <v>110.06427402</v>
      </c>
      <c r="G18" s="468">
        <v>168.90342770699999</v>
      </c>
      <c r="H18" s="468">
        <v>181.77527946500001</v>
      </c>
      <c r="I18" s="468">
        <v>184.42517666399999</v>
      </c>
      <c r="J18" s="468">
        <v>172.41450924599999</v>
      </c>
      <c r="K18" s="468">
        <v>172.42149659200001</v>
      </c>
      <c r="L18" s="468" t="s">
        <v>102</v>
      </c>
      <c r="M18" s="481">
        <v>146.334391592</v>
      </c>
      <c r="N18" s="481">
        <v>177.53748248400001</v>
      </c>
      <c r="O18" s="481">
        <v>160.182593188</v>
      </c>
      <c r="P18" s="468">
        <v>118.323512347</v>
      </c>
    </row>
    <row r="19" spans="1:16" ht="15.75" customHeight="1" x14ac:dyDescent="0.2">
      <c r="A19" s="466" t="s">
        <v>172</v>
      </c>
      <c r="B19" s="468">
        <v>424.19085539700001</v>
      </c>
      <c r="C19" s="468">
        <v>307.90434991400002</v>
      </c>
      <c r="D19" s="468">
        <v>232.69605823200001</v>
      </c>
      <c r="E19" s="468">
        <v>180.213756921</v>
      </c>
      <c r="F19" s="468">
        <v>170.22522870899999</v>
      </c>
      <c r="G19" s="468">
        <v>161.60202095700001</v>
      </c>
      <c r="H19" s="468">
        <v>139.25510674200001</v>
      </c>
      <c r="I19" s="468">
        <v>115.470972421</v>
      </c>
      <c r="J19" s="468">
        <v>134.23004458899999</v>
      </c>
      <c r="K19" s="468">
        <v>117.728561356</v>
      </c>
      <c r="L19" s="468" t="s">
        <v>102</v>
      </c>
      <c r="M19" s="481">
        <v>159.89037086299999</v>
      </c>
      <c r="N19" s="481">
        <v>123.85432726800001</v>
      </c>
      <c r="O19" s="481">
        <v>143.89726306099999</v>
      </c>
      <c r="P19" s="468">
        <v>206.09867954200001</v>
      </c>
    </row>
    <row r="20" spans="1:16" ht="15.75" customHeight="1" x14ac:dyDescent="0.2">
      <c r="A20" s="466" t="s">
        <v>173</v>
      </c>
      <c r="B20" s="468">
        <v>367.98778004100001</v>
      </c>
      <c r="C20" s="468">
        <v>214.64757249900001</v>
      </c>
      <c r="D20" s="468">
        <v>193.92465950900001</v>
      </c>
      <c r="E20" s="468">
        <v>160.483488881</v>
      </c>
      <c r="F20" s="468">
        <v>156.40014360399999</v>
      </c>
      <c r="G20" s="468">
        <v>149.62019002400001</v>
      </c>
      <c r="H20" s="468">
        <v>122.70186512799999</v>
      </c>
      <c r="I20" s="468">
        <v>106.22107409500001</v>
      </c>
      <c r="J20" s="468">
        <v>116.103376513</v>
      </c>
      <c r="K20" s="468">
        <v>108.928698105</v>
      </c>
      <c r="L20" s="468" t="s">
        <v>102</v>
      </c>
      <c r="M20" s="481">
        <v>144.18197635499999</v>
      </c>
      <c r="N20" s="481">
        <v>110.856043922</v>
      </c>
      <c r="O20" s="481">
        <v>129.39163932400001</v>
      </c>
      <c r="P20" s="468">
        <v>162.72307568400001</v>
      </c>
    </row>
    <row r="21" spans="1:16" ht="15.75" customHeight="1" x14ac:dyDescent="0.2">
      <c r="A21" s="466" t="s">
        <v>174</v>
      </c>
      <c r="B21" s="849">
        <v>24.6598778</v>
      </c>
      <c r="C21" s="468">
        <v>16.486431726999999</v>
      </c>
      <c r="D21" s="468">
        <v>10.323437319</v>
      </c>
      <c r="E21" s="468">
        <v>1.7566082220000001</v>
      </c>
      <c r="F21" s="468">
        <v>2.7753982779999999</v>
      </c>
      <c r="G21" s="468">
        <v>1.570313085</v>
      </c>
      <c r="H21" s="468">
        <v>2.2367283379999998</v>
      </c>
      <c r="I21" s="468">
        <v>1.3705749860000001</v>
      </c>
      <c r="J21" s="468">
        <v>2.743814178</v>
      </c>
      <c r="K21" s="468">
        <v>5.3989914749999999</v>
      </c>
      <c r="L21" s="468" t="s">
        <v>102</v>
      </c>
      <c r="M21" s="481">
        <v>2.24164881</v>
      </c>
      <c r="N21" s="481">
        <v>2.5404865559999998</v>
      </c>
      <c r="O21" s="481">
        <v>2.374275586</v>
      </c>
      <c r="P21" s="468">
        <v>5.0905640539999997</v>
      </c>
    </row>
    <row r="22" spans="1:16" ht="15.75" customHeight="1" x14ac:dyDescent="0.2">
      <c r="A22" s="690" t="s">
        <v>627</v>
      </c>
      <c r="B22" s="468">
        <v>31.543197555999999</v>
      </c>
      <c r="C22" s="468">
        <v>76.770345688000006</v>
      </c>
      <c r="D22" s="468">
        <v>28.447961405000001</v>
      </c>
      <c r="E22" s="468">
        <v>17.973659818000002</v>
      </c>
      <c r="F22" s="468">
        <v>11.049686827</v>
      </c>
      <c r="G22" s="468">
        <v>10.411517848000001</v>
      </c>
      <c r="H22" s="468">
        <v>14.316513276</v>
      </c>
      <c r="I22" s="468">
        <v>7.87932334</v>
      </c>
      <c r="J22" s="468">
        <v>15.382853898</v>
      </c>
      <c r="K22" s="468">
        <v>3.4008717759999998</v>
      </c>
      <c r="L22" s="468" t="s">
        <v>102</v>
      </c>
      <c r="M22" s="481">
        <v>13.466745699000001</v>
      </c>
      <c r="N22" s="481">
        <v>10.457796791</v>
      </c>
      <c r="O22" s="481">
        <v>12.131348150999999</v>
      </c>
      <c r="P22" s="468">
        <v>38.285039804</v>
      </c>
    </row>
    <row r="23" spans="1:16" ht="15.75" customHeight="1" x14ac:dyDescent="0.2">
      <c r="A23" s="466" t="s">
        <v>175</v>
      </c>
      <c r="B23" s="468">
        <v>60.706904277</v>
      </c>
      <c r="C23" s="468">
        <v>38.524184751</v>
      </c>
      <c r="D23" s="468">
        <v>36.444662411000003</v>
      </c>
      <c r="E23" s="468">
        <v>32.915557679999999</v>
      </c>
      <c r="F23" s="468">
        <v>29.559674026</v>
      </c>
      <c r="G23" s="468">
        <v>37.666529077</v>
      </c>
      <c r="H23" s="468">
        <v>46.943803432000003</v>
      </c>
      <c r="I23" s="468">
        <v>30.981126094</v>
      </c>
      <c r="J23" s="468">
        <v>47.522646610000002</v>
      </c>
      <c r="K23" s="468">
        <v>51.597686459999998</v>
      </c>
      <c r="L23" s="468" t="s">
        <v>102</v>
      </c>
      <c r="M23" s="481">
        <v>38.280217919000002</v>
      </c>
      <c r="N23" s="481">
        <v>41.055214325999998</v>
      </c>
      <c r="O23" s="481">
        <v>39.511785322999998</v>
      </c>
      <c r="P23" s="468">
        <v>50.571960031000003</v>
      </c>
    </row>
    <row r="24" spans="1:16" ht="15.75" customHeight="1" x14ac:dyDescent="0.2">
      <c r="A24" s="466" t="s">
        <v>176</v>
      </c>
      <c r="B24" s="468">
        <v>724.01016293299995</v>
      </c>
      <c r="C24" s="468">
        <v>175.106861917</v>
      </c>
      <c r="D24" s="468">
        <v>152.957585607</v>
      </c>
      <c r="E24" s="468">
        <v>85.730791921999995</v>
      </c>
      <c r="F24" s="468">
        <v>89.544201182999998</v>
      </c>
      <c r="G24" s="468">
        <v>108.792689677</v>
      </c>
      <c r="H24" s="468">
        <v>115.00526479299999</v>
      </c>
      <c r="I24" s="468">
        <v>93.242305110000004</v>
      </c>
      <c r="J24" s="468">
        <v>96.547769912999996</v>
      </c>
      <c r="K24" s="468">
        <v>146.31514536</v>
      </c>
      <c r="L24" s="468" t="s">
        <v>102</v>
      </c>
      <c r="M24" s="481">
        <v>103.663599934</v>
      </c>
      <c r="N24" s="481">
        <v>102.303653776</v>
      </c>
      <c r="O24" s="481">
        <v>103.060044068</v>
      </c>
      <c r="P24" s="468">
        <v>86.062742303999997</v>
      </c>
    </row>
    <row r="25" spans="1:16" ht="15.75" customHeight="1" x14ac:dyDescent="0.2">
      <c r="A25" s="476" t="s">
        <v>177</v>
      </c>
      <c r="B25" s="469">
        <v>143.69201629299999</v>
      </c>
      <c r="C25" s="469">
        <v>202.351403879</v>
      </c>
      <c r="D25" s="469">
        <v>119.017361675</v>
      </c>
      <c r="E25" s="469">
        <v>69.835907818999999</v>
      </c>
      <c r="F25" s="469">
        <v>50.587723406999999</v>
      </c>
      <c r="G25" s="469">
        <v>58.225111030000001</v>
      </c>
      <c r="H25" s="469">
        <v>50.351590533</v>
      </c>
      <c r="I25" s="469">
        <v>42.67926456</v>
      </c>
      <c r="J25" s="469">
        <v>50.692667364999998</v>
      </c>
      <c r="K25" s="469">
        <v>97.963461123000002</v>
      </c>
      <c r="L25" s="469" t="s">
        <v>102</v>
      </c>
      <c r="M25" s="482">
        <v>56.558520420000001</v>
      </c>
      <c r="N25" s="482">
        <v>54.081386270000003</v>
      </c>
      <c r="O25" s="482">
        <v>55.459146861000001</v>
      </c>
      <c r="P25" s="469">
        <v>49.610108502999999</v>
      </c>
    </row>
    <row r="26" spans="1:16" ht="16.5" customHeight="1" x14ac:dyDescent="0.25">
      <c r="A26" s="475" t="s">
        <v>178</v>
      </c>
      <c r="B26" s="467">
        <v>498.12415478600002</v>
      </c>
      <c r="C26" s="467">
        <v>269.97470328399999</v>
      </c>
      <c r="D26" s="467">
        <v>188.830995841</v>
      </c>
      <c r="E26" s="467">
        <v>212.80182973699999</v>
      </c>
      <c r="F26" s="467">
        <v>213.943460311</v>
      </c>
      <c r="G26" s="467">
        <v>235.43968457</v>
      </c>
      <c r="H26" s="467">
        <v>243.24998568000001</v>
      </c>
      <c r="I26" s="467">
        <v>232.412357786</v>
      </c>
      <c r="J26" s="467">
        <v>242.36420020599999</v>
      </c>
      <c r="K26" s="467">
        <v>115.74638559</v>
      </c>
      <c r="L26" s="467" t="s">
        <v>102</v>
      </c>
      <c r="M26" s="480">
        <v>229.328964093</v>
      </c>
      <c r="N26" s="480">
        <v>219.889795214</v>
      </c>
      <c r="O26" s="480">
        <v>225.13977931100001</v>
      </c>
      <c r="P26" s="467">
        <v>185.00885244899999</v>
      </c>
    </row>
    <row r="27" spans="1:16" ht="16.5" customHeight="1" x14ac:dyDescent="0.25">
      <c r="A27" s="477" t="s">
        <v>179</v>
      </c>
      <c r="B27" s="470">
        <v>440.16258655799999</v>
      </c>
      <c r="C27" s="470">
        <v>29.182223928999999</v>
      </c>
      <c r="D27" s="470">
        <v>121.393834881</v>
      </c>
      <c r="E27" s="470">
        <v>149.76085655399999</v>
      </c>
      <c r="F27" s="470">
        <v>141.21803664500001</v>
      </c>
      <c r="G27" s="470">
        <v>140.67497866599999</v>
      </c>
      <c r="H27" s="470">
        <v>155.638759255</v>
      </c>
      <c r="I27" s="470">
        <v>132.706079109</v>
      </c>
      <c r="J27" s="470">
        <v>130.96577024499999</v>
      </c>
      <c r="K27" s="470">
        <v>-95.742581397999999</v>
      </c>
      <c r="L27" s="470" t="s">
        <v>102</v>
      </c>
      <c r="M27" s="483">
        <v>147.034054384</v>
      </c>
      <c r="N27" s="483">
        <v>99.066470099</v>
      </c>
      <c r="O27" s="483">
        <v>125.74562563400001</v>
      </c>
      <c r="P27" s="470">
        <v>95.854091879999999</v>
      </c>
    </row>
    <row r="28" spans="1:16" ht="15.75" customHeight="1" x14ac:dyDescent="0.25">
      <c r="A28" s="475" t="s">
        <v>180</v>
      </c>
      <c r="B28" s="467">
        <v>1805.1748472510001</v>
      </c>
      <c r="C28" s="467">
        <v>751.08331860999999</v>
      </c>
      <c r="D28" s="467">
        <v>510.49613029599999</v>
      </c>
      <c r="E28" s="467">
        <v>346.723630372</v>
      </c>
      <c r="F28" s="467">
        <v>347.54272353499999</v>
      </c>
      <c r="G28" s="467">
        <v>357.85144076</v>
      </c>
      <c r="H28" s="467">
        <v>306.883910985</v>
      </c>
      <c r="I28" s="467">
        <v>312.54998017600002</v>
      </c>
      <c r="J28" s="467">
        <v>360.47698671199998</v>
      </c>
      <c r="K28" s="467">
        <v>322.21114386400001</v>
      </c>
      <c r="L28" s="467" t="s">
        <v>102</v>
      </c>
      <c r="M28" s="480">
        <v>338.87702938199999</v>
      </c>
      <c r="N28" s="480">
        <v>334.528928431</v>
      </c>
      <c r="O28" s="480">
        <v>336.94730457499998</v>
      </c>
      <c r="P28" s="467">
        <v>315.07837195899998</v>
      </c>
    </row>
    <row r="29" spans="1:16" ht="15.75" customHeight="1" x14ac:dyDescent="0.2">
      <c r="A29" s="466" t="s">
        <v>181</v>
      </c>
      <c r="B29" s="468">
        <v>1589.387331976</v>
      </c>
      <c r="C29" s="468">
        <v>726.06966199299995</v>
      </c>
      <c r="D29" s="468">
        <v>503.50177548800002</v>
      </c>
      <c r="E29" s="468">
        <v>327.11234522900003</v>
      </c>
      <c r="F29" s="468">
        <v>327.29093446399997</v>
      </c>
      <c r="G29" s="468">
        <v>328.609215608</v>
      </c>
      <c r="H29" s="468">
        <v>275.79186542399998</v>
      </c>
      <c r="I29" s="468">
        <v>280.867250738</v>
      </c>
      <c r="J29" s="468">
        <v>324.82120697099998</v>
      </c>
      <c r="K29" s="468">
        <v>225.464195722</v>
      </c>
      <c r="L29" s="468" t="s">
        <v>102</v>
      </c>
      <c r="M29" s="481">
        <v>312.76688826399999</v>
      </c>
      <c r="N29" s="481">
        <v>291.77155850700001</v>
      </c>
      <c r="O29" s="481">
        <v>303.44897934099998</v>
      </c>
      <c r="P29" s="468">
        <v>279.02030722900003</v>
      </c>
    </row>
    <row r="30" spans="1:16" ht="15.75" customHeight="1" x14ac:dyDescent="0.2">
      <c r="A30" s="466" t="s">
        <v>182</v>
      </c>
      <c r="B30" s="849" t="s">
        <v>821</v>
      </c>
      <c r="C30" s="468">
        <v>4.1321144609999996</v>
      </c>
      <c r="D30" s="468">
        <v>5.7651668599999999</v>
      </c>
      <c r="E30" s="468">
        <v>15.301163116</v>
      </c>
      <c r="F30" s="468">
        <v>14.500053038000001</v>
      </c>
      <c r="G30" s="468">
        <v>21.504787058000002</v>
      </c>
      <c r="H30" s="468">
        <v>14.606598813</v>
      </c>
      <c r="I30" s="468">
        <v>24.475760264000002</v>
      </c>
      <c r="J30" s="468">
        <v>24.205896434</v>
      </c>
      <c r="K30" s="468">
        <v>39.497351082000002</v>
      </c>
      <c r="L30" s="468" t="s">
        <v>102</v>
      </c>
      <c r="M30" s="481">
        <v>16.304079736999999</v>
      </c>
      <c r="N30" s="481">
        <v>26.522643168999998</v>
      </c>
      <c r="O30" s="481">
        <v>20.839166562999999</v>
      </c>
      <c r="P30" s="468">
        <v>22.706370210999999</v>
      </c>
    </row>
    <row r="31" spans="1:16" ht="15.75" customHeight="1" x14ac:dyDescent="0.2">
      <c r="A31" s="466" t="s">
        <v>183</v>
      </c>
      <c r="B31" s="468">
        <v>215.787515275</v>
      </c>
      <c r="C31" s="468">
        <v>20.881542155000002</v>
      </c>
      <c r="D31" s="468">
        <v>1.229187947</v>
      </c>
      <c r="E31" s="468">
        <v>4.3101220260000002</v>
      </c>
      <c r="F31" s="468">
        <v>5.7517360330000002</v>
      </c>
      <c r="G31" s="468">
        <v>7.7374380939999998</v>
      </c>
      <c r="H31" s="468">
        <v>16.485446748000001</v>
      </c>
      <c r="I31" s="468">
        <v>7.2069691740000001</v>
      </c>
      <c r="J31" s="468">
        <v>11.449883308</v>
      </c>
      <c r="K31" s="468">
        <v>57.249597059999999</v>
      </c>
      <c r="L31" s="468" t="s">
        <v>102</v>
      </c>
      <c r="M31" s="481">
        <v>9.8060613799999992</v>
      </c>
      <c r="N31" s="481">
        <v>16.234726755000001</v>
      </c>
      <c r="O31" s="481">
        <v>12.659158671</v>
      </c>
      <c r="P31" s="468">
        <v>13.351694520000001</v>
      </c>
    </row>
    <row r="32" spans="1:16" ht="15.75" customHeight="1" x14ac:dyDescent="0.25">
      <c r="A32" s="475" t="s">
        <v>184</v>
      </c>
      <c r="B32" s="467">
        <v>1239.799674134</v>
      </c>
      <c r="C32" s="467">
        <v>562.24021317500001</v>
      </c>
      <c r="D32" s="467">
        <v>272.60251015699998</v>
      </c>
      <c r="E32" s="467">
        <v>172.53433935300001</v>
      </c>
      <c r="F32" s="467">
        <v>178.32489659000001</v>
      </c>
      <c r="G32" s="467">
        <v>180.20023773599999</v>
      </c>
      <c r="H32" s="467">
        <v>173.25205648299999</v>
      </c>
      <c r="I32" s="467">
        <v>143.13649504</v>
      </c>
      <c r="J32" s="467">
        <v>160.43804999100001</v>
      </c>
      <c r="K32" s="467">
        <v>353.04914219800003</v>
      </c>
      <c r="L32" s="467" t="s">
        <v>102</v>
      </c>
      <c r="M32" s="480">
        <v>178.31180340399999</v>
      </c>
      <c r="N32" s="480">
        <v>180.79191155800001</v>
      </c>
      <c r="O32" s="480">
        <v>179.412496852</v>
      </c>
      <c r="P32" s="467">
        <v>157.28597563599999</v>
      </c>
    </row>
    <row r="33" spans="1:16" ht="15.75" customHeight="1" x14ac:dyDescent="0.2">
      <c r="A33" s="466" t="s">
        <v>185</v>
      </c>
      <c r="B33" s="468">
        <v>255.50272912400001</v>
      </c>
      <c r="C33" s="468">
        <v>84.947793355000002</v>
      </c>
      <c r="D33" s="468">
        <v>61.779803637000001</v>
      </c>
      <c r="E33" s="468">
        <v>44.477868440999998</v>
      </c>
      <c r="F33" s="468">
        <v>48.226176912</v>
      </c>
      <c r="G33" s="468">
        <v>49.867215447</v>
      </c>
      <c r="H33" s="468">
        <v>50.645782765</v>
      </c>
      <c r="I33" s="468">
        <v>42.639524047999998</v>
      </c>
      <c r="J33" s="468">
        <v>46.665622829</v>
      </c>
      <c r="K33" s="468">
        <v>38.119450438999998</v>
      </c>
      <c r="L33" s="468" t="s">
        <v>102</v>
      </c>
      <c r="M33" s="481">
        <v>49.172701777</v>
      </c>
      <c r="N33" s="481">
        <v>43.718209457</v>
      </c>
      <c r="O33" s="481">
        <v>46.751950913000002</v>
      </c>
      <c r="P33" s="468">
        <v>41.144558357000001</v>
      </c>
    </row>
    <row r="34" spans="1:16" ht="15.75" customHeight="1" x14ac:dyDescent="0.2">
      <c r="A34" s="466" t="s">
        <v>186</v>
      </c>
      <c r="B34" s="468">
        <v>768.50940936899997</v>
      </c>
      <c r="C34" s="468">
        <v>387.77508738199998</v>
      </c>
      <c r="D34" s="468">
        <v>187.118152931</v>
      </c>
      <c r="E34" s="468">
        <v>108.931426508</v>
      </c>
      <c r="F34" s="468">
        <v>97.945632555000003</v>
      </c>
      <c r="G34" s="468">
        <v>87.849813005000001</v>
      </c>
      <c r="H34" s="468">
        <v>88.694433423999996</v>
      </c>
      <c r="I34" s="468">
        <v>68.160945944999995</v>
      </c>
      <c r="J34" s="468">
        <v>62.303688332999997</v>
      </c>
      <c r="K34" s="468">
        <v>74.039268305999997</v>
      </c>
      <c r="L34" s="468" t="s">
        <v>102</v>
      </c>
      <c r="M34" s="481">
        <v>95.723990623000006</v>
      </c>
      <c r="N34" s="481">
        <v>66.491212894</v>
      </c>
      <c r="O34" s="481">
        <v>82.750231049000007</v>
      </c>
      <c r="P34" s="468">
        <v>82.721547866999998</v>
      </c>
    </row>
    <row r="35" spans="1:16" ht="15.75" customHeight="1" x14ac:dyDescent="0.2">
      <c r="A35" s="476" t="s">
        <v>187</v>
      </c>
      <c r="B35" s="469">
        <v>215.78753564199999</v>
      </c>
      <c r="C35" s="469">
        <v>89.517332436999993</v>
      </c>
      <c r="D35" s="469">
        <v>23.704553589</v>
      </c>
      <c r="E35" s="469">
        <v>19.125044403</v>
      </c>
      <c r="F35" s="469">
        <v>32.153087122999999</v>
      </c>
      <c r="G35" s="469">
        <v>42.483209283000001</v>
      </c>
      <c r="H35" s="469">
        <v>33.911840294000001</v>
      </c>
      <c r="I35" s="469">
        <v>32.336025047</v>
      </c>
      <c r="J35" s="469">
        <v>51.468738829999999</v>
      </c>
      <c r="K35" s="469">
        <v>240.89042345199999</v>
      </c>
      <c r="L35" s="469" t="s">
        <v>102</v>
      </c>
      <c r="M35" s="482">
        <v>33.415111004000003</v>
      </c>
      <c r="N35" s="482">
        <v>70.582489206000005</v>
      </c>
      <c r="O35" s="482">
        <v>49.910314890000002</v>
      </c>
      <c r="P35" s="469">
        <v>33.419869411999997</v>
      </c>
    </row>
    <row r="36" spans="1:16" ht="15.75" customHeight="1" x14ac:dyDescent="0.25">
      <c r="A36" s="478" t="s">
        <v>188</v>
      </c>
      <c r="B36" s="467">
        <v>3899.1544399190002</v>
      </c>
      <c r="C36" s="467">
        <v>1661.97988285</v>
      </c>
      <c r="D36" s="467">
        <v>1296.0750739990001</v>
      </c>
      <c r="E36" s="467">
        <v>1031.061993281</v>
      </c>
      <c r="F36" s="467">
        <v>1100.056169338</v>
      </c>
      <c r="G36" s="467">
        <v>1279.926967998</v>
      </c>
      <c r="H36" s="467">
        <v>1256.823689496</v>
      </c>
      <c r="I36" s="467">
        <v>1319.070823841</v>
      </c>
      <c r="J36" s="467">
        <v>1417.909814054</v>
      </c>
      <c r="K36" s="467">
        <v>1558.3919693600001</v>
      </c>
      <c r="L36" s="467" t="s">
        <v>102</v>
      </c>
      <c r="M36" s="480">
        <v>1193.0882236580001</v>
      </c>
      <c r="N36" s="480">
        <v>1395.986391804</v>
      </c>
      <c r="O36" s="480">
        <v>1283.1361854310001</v>
      </c>
      <c r="P36" s="467">
        <v>1303.6908806240001</v>
      </c>
    </row>
    <row r="37" spans="1:16" ht="15.75" customHeight="1" x14ac:dyDescent="0.25">
      <c r="A37" s="478" t="s">
        <v>189</v>
      </c>
      <c r="B37" s="467">
        <v>3831.9034215890001</v>
      </c>
      <c r="C37" s="467">
        <v>1743.1114806989999</v>
      </c>
      <c r="D37" s="467">
        <v>1247.0124496999999</v>
      </c>
      <c r="E37" s="467">
        <v>1069.674531999</v>
      </c>
      <c r="F37" s="467">
        <v>1144.781802704</v>
      </c>
      <c r="G37" s="467">
        <v>1337.715449544</v>
      </c>
      <c r="H37" s="467">
        <v>1366.4418206749999</v>
      </c>
      <c r="I37" s="467">
        <v>1382.069696492</v>
      </c>
      <c r="J37" s="467">
        <v>1460.235077539</v>
      </c>
      <c r="K37" s="467">
        <v>1704.976353283</v>
      </c>
      <c r="L37" s="467" t="s">
        <v>102</v>
      </c>
      <c r="M37" s="480">
        <v>1261.8519617740001</v>
      </c>
      <c r="N37" s="480">
        <v>1462.139170146</v>
      </c>
      <c r="O37" s="480">
        <v>1350.741157019</v>
      </c>
      <c r="P37" s="467">
        <v>1330.90733675</v>
      </c>
    </row>
    <row r="38" spans="1:16" ht="15.75" customHeight="1" x14ac:dyDescent="0.25">
      <c r="A38" s="477" t="s">
        <v>190</v>
      </c>
      <c r="B38" s="470">
        <v>-67.251018329999994</v>
      </c>
      <c r="C38" s="470">
        <v>81.131597849000002</v>
      </c>
      <c r="D38" s="470">
        <v>-49.062624298999999</v>
      </c>
      <c r="E38" s="470">
        <v>38.612538718000003</v>
      </c>
      <c r="F38" s="470">
        <v>44.725633365999997</v>
      </c>
      <c r="G38" s="470">
        <v>57.788481546</v>
      </c>
      <c r="H38" s="470">
        <v>109.618131179</v>
      </c>
      <c r="I38" s="470">
        <v>62.998872650999999</v>
      </c>
      <c r="J38" s="470">
        <v>42.325263485000001</v>
      </c>
      <c r="K38" s="470">
        <v>146.58438392299999</v>
      </c>
      <c r="L38" s="470" t="s">
        <v>102</v>
      </c>
      <c r="M38" s="483">
        <v>68.763738115999999</v>
      </c>
      <c r="N38" s="483">
        <v>66.152778341000001</v>
      </c>
      <c r="O38" s="483">
        <v>67.604971586999994</v>
      </c>
      <c r="P38" s="470">
        <v>27.216456126000001</v>
      </c>
    </row>
    <row r="39" spans="1:16" ht="15.75" customHeight="1" x14ac:dyDescent="0.2">
      <c r="A39" s="466" t="s">
        <v>191</v>
      </c>
      <c r="B39" s="468">
        <v>57.961568227999997</v>
      </c>
      <c r="C39" s="468">
        <v>240.79247935500001</v>
      </c>
      <c r="D39" s="468">
        <v>67.43716096</v>
      </c>
      <c r="E39" s="468">
        <v>63.040973184000002</v>
      </c>
      <c r="F39" s="468">
        <v>72.725423665999998</v>
      </c>
      <c r="G39" s="468">
        <v>94.764705903999996</v>
      </c>
      <c r="H39" s="468">
        <v>87.611226426000002</v>
      </c>
      <c r="I39" s="468">
        <v>99.706278678000004</v>
      </c>
      <c r="J39" s="468">
        <v>111.39842996100001</v>
      </c>
      <c r="K39" s="468">
        <v>211.48896698799999</v>
      </c>
      <c r="L39" s="468" t="s">
        <v>102</v>
      </c>
      <c r="M39" s="481">
        <v>82.294909709999999</v>
      </c>
      <c r="N39" s="481">
        <v>120.823325115</v>
      </c>
      <c r="O39" s="481">
        <v>99.394153677000006</v>
      </c>
      <c r="P39" s="468">
        <v>89.154760569000004</v>
      </c>
    </row>
    <row r="40" spans="1:16" ht="15.75" customHeight="1" x14ac:dyDescent="0.2">
      <c r="A40" s="466" t="s">
        <v>192</v>
      </c>
      <c r="B40" s="468">
        <v>0</v>
      </c>
      <c r="C40" s="468">
        <v>162.73338198600001</v>
      </c>
      <c r="D40" s="468">
        <v>95.330065293000004</v>
      </c>
      <c r="E40" s="468">
        <v>65.537969193999999</v>
      </c>
      <c r="F40" s="468">
        <v>74.402684129999997</v>
      </c>
      <c r="G40" s="468">
        <v>99.484644842999998</v>
      </c>
      <c r="H40" s="468">
        <v>54.439557262000001</v>
      </c>
      <c r="I40" s="468">
        <v>79.073665341999998</v>
      </c>
      <c r="J40" s="468">
        <v>138.631360503</v>
      </c>
      <c r="K40" s="468">
        <v>79.283280271999999</v>
      </c>
      <c r="L40" s="468" t="s">
        <v>102</v>
      </c>
      <c r="M40" s="481">
        <v>72.773875507</v>
      </c>
      <c r="N40" s="481">
        <v>104.687958033</v>
      </c>
      <c r="O40" s="481">
        <v>86.937621338</v>
      </c>
      <c r="P40" s="468">
        <v>90.432257160999995</v>
      </c>
    </row>
    <row r="41" spans="1:16" ht="15.75" customHeight="1" x14ac:dyDescent="0.2">
      <c r="A41" s="476" t="s">
        <v>193</v>
      </c>
      <c r="B41" s="469">
        <v>-57.961568227999997</v>
      </c>
      <c r="C41" s="469">
        <v>-78.059097369</v>
      </c>
      <c r="D41" s="469">
        <v>27.892904334000001</v>
      </c>
      <c r="E41" s="469">
        <v>2.4969960100000002</v>
      </c>
      <c r="F41" s="469">
        <v>1.677260464</v>
      </c>
      <c r="G41" s="469">
        <v>4.7199389390000004</v>
      </c>
      <c r="H41" s="469">
        <v>-33.171669164000001</v>
      </c>
      <c r="I41" s="469">
        <v>-20.632613335999999</v>
      </c>
      <c r="J41" s="469">
        <v>27.232930541999998</v>
      </c>
      <c r="K41" s="469">
        <v>-132.205686716</v>
      </c>
      <c r="L41" s="469" t="s">
        <v>102</v>
      </c>
      <c r="M41" s="482">
        <v>-9.5210342029999993</v>
      </c>
      <c r="N41" s="482">
        <v>-16.135367082999998</v>
      </c>
      <c r="O41" s="482">
        <v>-12.456532338000001</v>
      </c>
      <c r="P41" s="469">
        <v>1.2774965920000001</v>
      </c>
    </row>
    <row r="42" spans="1:16" ht="15.75" customHeight="1" x14ac:dyDescent="0.25">
      <c r="A42" s="478" t="s">
        <v>194</v>
      </c>
      <c r="B42" s="467">
        <v>3957.1160081469998</v>
      </c>
      <c r="C42" s="467">
        <v>1902.772362205</v>
      </c>
      <c r="D42" s="467">
        <v>1363.5122349579999</v>
      </c>
      <c r="E42" s="467">
        <v>1094.102966465</v>
      </c>
      <c r="F42" s="467">
        <v>1172.7815930050001</v>
      </c>
      <c r="G42" s="467">
        <v>1374.691673902</v>
      </c>
      <c r="H42" s="467">
        <v>1344.4349159220001</v>
      </c>
      <c r="I42" s="467">
        <v>1418.777102518</v>
      </c>
      <c r="J42" s="467">
        <v>1529.3082440149999</v>
      </c>
      <c r="K42" s="467">
        <v>1769.880936348</v>
      </c>
      <c r="L42" s="467" t="s">
        <v>102</v>
      </c>
      <c r="M42" s="480">
        <v>1275.383133368</v>
      </c>
      <c r="N42" s="480">
        <v>1516.809716919</v>
      </c>
      <c r="O42" s="480">
        <v>1382.5303391079999</v>
      </c>
      <c r="P42" s="467">
        <v>1392.8456411929999</v>
      </c>
    </row>
    <row r="43" spans="1:16" ht="15.75" customHeight="1" x14ac:dyDescent="0.25">
      <c r="A43" s="478" t="s">
        <v>195</v>
      </c>
      <c r="B43" s="467">
        <v>3831.9034215890001</v>
      </c>
      <c r="C43" s="467">
        <v>1905.844862685</v>
      </c>
      <c r="D43" s="467">
        <v>1342.3425149929999</v>
      </c>
      <c r="E43" s="467">
        <v>1135.212501193</v>
      </c>
      <c r="F43" s="467">
        <v>1219.1844868339999</v>
      </c>
      <c r="G43" s="467">
        <v>1437.200094387</v>
      </c>
      <c r="H43" s="467">
        <v>1420.881377937</v>
      </c>
      <c r="I43" s="467">
        <v>1461.143361834</v>
      </c>
      <c r="J43" s="467">
        <v>1598.866438042</v>
      </c>
      <c r="K43" s="467">
        <v>1784.2596335549999</v>
      </c>
      <c r="L43" s="467" t="s">
        <v>102</v>
      </c>
      <c r="M43" s="480">
        <v>1334.62583728</v>
      </c>
      <c r="N43" s="480">
        <v>1566.8271281780001</v>
      </c>
      <c r="O43" s="480">
        <v>1437.6787783570001</v>
      </c>
      <c r="P43" s="467">
        <v>1421.3395939110001</v>
      </c>
    </row>
    <row r="44" spans="1:16" ht="15.75" customHeight="1" x14ac:dyDescent="0.2">
      <c r="A44" s="476" t="s">
        <v>196</v>
      </c>
      <c r="B44" s="469">
        <v>-125.212586558</v>
      </c>
      <c r="C44" s="469">
        <v>3.07250048</v>
      </c>
      <c r="D44" s="469">
        <v>-21.169719964999999</v>
      </c>
      <c r="E44" s="469">
        <v>41.109534728</v>
      </c>
      <c r="F44" s="469">
        <v>46.402893829999996</v>
      </c>
      <c r="G44" s="469">
        <v>62.508420485000002</v>
      </c>
      <c r="H44" s="469">
        <v>76.446462015999998</v>
      </c>
      <c r="I44" s="469">
        <v>42.366259315000001</v>
      </c>
      <c r="J44" s="469">
        <v>69.558194026999999</v>
      </c>
      <c r="K44" s="469">
        <v>14.378697207</v>
      </c>
      <c r="L44" s="469" t="s">
        <v>102</v>
      </c>
      <c r="M44" s="482">
        <v>59.242703913</v>
      </c>
      <c r="N44" s="482">
        <v>50.017411258999999</v>
      </c>
      <c r="O44" s="482">
        <v>55.148439248999999</v>
      </c>
      <c r="P44" s="469">
        <v>28.493952717999999</v>
      </c>
    </row>
    <row r="45" spans="1:16" s="8" customFormat="1" ht="15.75" customHeight="1" x14ac:dyDescent="0.25">
      <c r="A45" s="479" t="s">
        <v>286</v>
      </c>
      <c r="B45" s="470">
        <v>516.418940937</v>
      </c>
      <c r="C45" s="470">
        <v>654.17812560000004</v>
      </c>
      <c r="D45" s="470">
        <v>748.01946266200002</v>
      </c>
      <c r="E45" s="470">
        <v>567.25710730599997</v>
      </c>
      <c r="F45" s="470">
        <v>763.81473455299999</v>
      </c>
      <c r="G45" s="470">
        <v>881.65929650800001</v>
      </c>
      <c r="H45" s="470">
        <v>886.71426246299995</v>
      </c>
      <c r="I45" s="470">
        <v>943.66447681800003</v>
      </c>
      <c r="J45" s="470">
        <v>1088.5874189189999</v>
      </c>
      <c r="K45" s="470">
        <v>1563.6117967990001</v>
      </c>
      <c r="L45" s="470" t="s">
        <v>102</v>
      </c>
      <c r="M45" s="483">
        <v>804.78952560699997</v>
      </c>
      <c r="N45" s="483">
        <v>1095.178799005</v>
      </c>
      <c r="O45" s="483">
        <v>933.66679655200005</v>
      </c>
      <c r="P45" s="470">
        <v>902.52811152499999</v>
      </c>
    </row>
    <row r="46" spans="1:16" ht="15.75" customHeight="1" x14ac:dyDescent="0.25">
      <c r="A46" s="475" t="s">
        <v>449</v>
      </c>
      <c r="B46" s="468"/>
      <c r="C46" s="468"/>
      <c r="D46" s="468"/>
      <c r="E46" s="468"/>
      <c r="F46" s="468"/>
      <c r="G46" s="468"/>
      <c r="H46" s="468"/>
      <c r="I46" s="468"/>
      <c r="J46" s="468"/>
      <c r="K46" s="468"/>
      <c r="L46" s="468"/>
      <c r="M46" s="484"/>
      <c r="N46" s="484"/>
      <c r="O46" s="484"/>
      <c r="P46" s="471"/>
    </row>
    <row r="47" spans="1:16" ht="15.75" customHeight="1" x14ac:dyDescent="0.25">
      <c r="A47" s="466" t="s">
        <v>467</v>
      </c>
      <c r="B47" s="468">
        <v>2093.9795926679999</v>
      </c>
      <c r="C47" s="468">
        <v>910.89656423999998</v>
      </c>
      <c r="D47" s="468">
        <v>784.80672325399996</v>
      </c>
      <c r="E47" s="468">
        <v>681.289633235</v>
      </c>
      <c r="F47" s="468">
        <v>747.298445313</v>
      </c>
      <c r="G47" s="468">
        <v>912.83110013500004</v>
      </c>
      <c r="H47" s="468">
        <v>944.97275956700003</v>
      </c>
      <c r="I47" s="468">
        <v>1000.495690836</v>
      </c>
      <c r="J47" s="468">
        <v>1053.549340754</v>
      </c>
      <c r="K47" s="468">
        <v>1235.2956395799999</v>
      </c>
      <c r="L47" s="468" t="s">
        <v>102</v>
      </c>
      <c r="M47" s="481">
        <v>848.47109364899995</v>
      </c>
      <c r="N47" s="481">
        <v>1057.0923551789999</v>
      </c>
      <c r="O47" s="481">
        <v>941.05901376199995</v>
      </c>
      <c r="P47" s="468">
        <v>985.53816262099997</v>
      </c>
    </row>
    <row r="48" spans="1:16" ht="15.75" customHeight="1" x14ac:dyDescent="0.25">
      <c r="A48" s="466" t="s">
        <v>417</v>
      </c>
      <c r="B48" s="468">
        <v>508.99185335999999</v>
      </c>
      <c r="C48" s="468">
        <v>310.78586518100002</v>
      </c>
      <c r="D48" s="468">
        <v>311.382254305</v>
      </c>
      <c r="E48" s="468">
        <v>425.35374422500001</v>
      </c>
      <c r="F48" s="468">
        <v>483.83818415299999</v>
      </c>
      <c r="G48" s="468">
        <v>591.55565494999996</v>
      </c>
      <c r="H48" s="468">
        <v>610.00922994099994</v>
      </c>
      <c r="I48" s="468">
        <v>714.88525769199998</v>
      </c>
      <c r="J48" s="468">
        <v>740.05336877900004</v>
      </c>
      <c r="K48" s="468">
        <v>725.31810858699998</v>
      </c>
      <c r="L48" s="468" t="s">
        <v>102</v>
      </c>
      <c r="M48" s="481">
        <v>543.45431211000005</v>
      </c>
      <c r="N48" s="481">
        <v>727.19880787099999</v>
      </c>
      <c r="O48" s="481">
        <v>625.00170843000001</v>
      </c>
      <c r="P48" s="468">
        <v>525.08161945500001</v>
      </c>
    </row>
    <row r="49" spans="1:25" ht="15.75" customHeight="1" x14ac:dyDescent="0.25">
      <c r="A49" s="466" t="s">
        <v>418</v>
      </c>
      <c r="B49" s="468">
        <v>1139.5780855400001</v>
      </c>
      <c r="C49" s="468">
        <v>367.51932782799997</v>
      </c>
      <c r="D49" s="468">
        <v>346.50769781399998</v>
      </c>
      <c r="E49" s="468">
        <v>438.70000286999999</v>
      </c>
      <c r="F49" s="468">
        <v>516.47580476999997</v>
      </c>
      <c r="G49" s="468">
        <v>622.32543336000003</v>
      </c>
      <c r="H49" s="468">
        <v>659.85871922700005</v>
      </c>
      <c r="I49" s="468">
        <v>772.13435660300001</v>
      </c>
      <c r="J49" s="468">
        <v>798.38938982599996</v>
      </c>
      <c r="K49" s="468">
        <v>765.90086019499995</v>
      </c>
      <c r="L49" s="468" t="s">
        <v>102</v>
      </c>
      <c r="M49" s="481">
        <v>578.813057641</v>
      </c>
      <c r="N49" s="481">
        <v>782.51519446400005</v>
      </c>
      <c r="O49" s="481">
        <v>669.21782766700005</v>
      </c>
      <c r="P49" s="468">
        <v>662.95435838599997</v>
      </c>
    </row>
    <row r="50" spans="1:25" ht="15.75" customHeight="1" x14ac:dyDescent="0.25">
      <c r="A50" s="466" t="s">
        <v>419</v>
      </c>
      <c r="B50" s="468">
        <v>2592.1037474539999</v>
      </c>
      <c r="C50" s="468">
        <v>1180.8712675239999</v>
      </c>
      <c r="D50" s="468">
        <v>974.40993954299995</v>
      </c>
      <c r="E50" s="468">
        <v>897.14019264700005</v>
      </c>
      <c r="F50" s="468">
        <v>966.45690611400005</v>
      </c>
      <c r="G50" s="468">
        <v>1157.515211808</v>
      </c>
      <c r="H50" s="468">
        <v>1193.189764192</v>
      </c>
      <c r="I50" s="468">
        <v>1238.9332014510001</v>
      </c>
      <c r="J50" s="468">
        <v>1299.797027548</v>
      </c>
      <c r="K50" s="468">
        <v>1351.927211085</v>
      </c>
      <c r="L50" s="468" t="s">
        <v>102</v>
      </c>
      <c r="M50" s="481">
        <v>1083.54015837</v>
      </c>
      <c r="N50" s="481">
        <v>1281.3472585879999</v>
      </c>
      <c r="O50" s="481">
        <v>1171.328660167</v>
      </c>
      <c r="P50" s="468">
        <v>1173.6213611139999</v>
      </c>
    </row>
    <row r="51" spans="1:25" ht="15.75" customHeight="1" x14ac:dyDescent="0.25">
      <c r="A51" s="466" t="s">
        <v>468</v>
      </c>
      <c r="B51" s="468">
        <v>1805.1748472510001</v>
      </c>
      <c r="C51" s="468">
        <v>742.03894757099999</v>
      </c>
      <c r="D51" s="468">
        <v>505.25576223600001</v>
      </c>
      <c r="E51" s="468">
        <v>330.59690552000001</v>
      </c>
      <c r="F51" s="468">
        <v>333.227594737</v>
      </c>
      <c r="G51" s="468">
        <v>340.677787787</v>
      </c>
      <c r="H51" s="468">
        <v>289.29870988300001</v>
      </c>
      <c r="I51" s="468">
        <v>291.58284385299999</v>
      </c>
      <c r="J51" s="468">
        <v>330.78857365300001</v>
      </c>
      <c r="K51" s="468">
        <v>241.611769407</v>
      </c>
      <c r="L51" s="468" t="s">
        <v>102</v>
      </c>
      <c r="M51" s="481">
        <v>322.52866830800002</v>
      </c>
      <c r="N51" s="481">
        <v>301.229559209</v>
      </c>
      <c r="O51" s="481">
        <v>313.07593948599998</v>
      </c>
      <c r="P51" s="468">
        <v>285.681797915</v>
      </c>
    </row>
    <row r="52" spans="1:25" ht="15.75" customHeight="1" x14ac:dyDescent="0.25">
      <c r="A52" s="466" t="s">
        <v>420</v>
      </c>
      <c r="B52" s="468">
        <v>516.418940937</v>
      </c>
      <c r="C52" s="468">
        <v>654.17812560000004</v>
      </c>
      <c r="D52" s="468">
        <v>748.01946266200002</v>
      </c>
      <c r="E52" s="468">
        <v>567.25710730599997</v>
      </c>
      <c r="F52" s="468">
        <v>763.81473455299999</v>
      </c>
      <c r="G52" s="468">
        <v>881.65929650800001</v>
      </c>
      <c r="H52" s="468">
        <v>886.71426246299995</v>
      </c>
      <c r="I52" s="468">
        <v>943.66447681800003</v>
      </c>
      <c r="J52" s="468">
        <v>1088.5874189189999</v>
      </c>
      <c r="K52" s="468">
        <v>1563.6117967990001</v>
      </c>
      <c r="L52" s="468" t="s">
        <v>102</v>
      </c>
      <c r="M52" s="481">
        <v>804.78952560699997</v>
      </c>
      <c r="N52" s="481">
        <v>1095.178799005</v>
      </c>
      <c r="O52" s="481">
        <v>933.66679655200005</v>
      </c>
      <c r="P52" s="468">
        <v>902.52811152499999</v>
      </c>
    </row>
    <row r="53" spans="1:25" ht="15.75" customHeight="1" x14ac:dyDescent="0.25">
      <c r="A53" s="466" t="s">
        <v>421</v>
      </c>
      <c r="B53" s="468">
        <v>367.98778004100001</v>
      </c>
      <c r="C53" s="468">
        <v>214.64757249900001</v>
      </c>
      <c r="D53" s="468">
        <v>193.92465950900001</v>
      </c>
      <c r="E53" s="468">
        <v>160.483488881</v>
      </c>
      <c r="F53" s="468">
        <v>156.40014360399999</v>
      </c>
      <c r="G53" s="468">
        <v>149.62019002400001</v>
      </c>
      <c r="H53" s="468">
        <v>122.70186512799999</v>
      </c>
      <c r="I53" s="468">
        <v>106.22107409500001</v>
      </c>
      <c r="J53" s="468">
        <v>116.103376513</v>
      </c>
      <c r="K53" s="468">
        <v>108.928698105</v>
      </c>
      <c r="L53" s="468" t="s">
        <v>102</v>
      </c>
      <c r="M53" s="481">
        <v>144.18197635499999</v>
      </c>
      <c r="N53" s="481">
        <v>110.856043922</v>
      </c>
      <c r="O53" s="481">
        <v>129.39163932400001</v>
      </c>
      <c r="P53" s="468">
        <v>162.72307568400001</v>
      </c>
    </row>
    <row r="54" spans="1:25" ht="12.75" customHeight="1" x14ac:dyDescent="0.2">
      <c r="A54" s="236" t="s">
        <v>804</v>
      </c>
      <c r="B54" s="474"/>
      <c r="C54" s="474"/>
      <c r="D54" s="474"/>
      <c r="E54" s="474"/>
      <c r="F54" s="474"/>
      <c r="G54" s="474"/>
      <c r="H54" s="474"/>
      <c r="I54" s="474"/>
      <c r="J54" s="474"/>
      <c r="K54" s="474"/>
      <c r="L54" s="474"/>
      <c r="M54" s="570"/>
      <c r="N54" s="487"/>
      <c r="O54" s="718"/>
      <c r="P54" s="719"/>
      <c r="Q54" s="13"/>
      <c r="R54" s="13"/>
      <c r="S54" s="13"/>
      <c r="T54" s="13"/>
      <c r="U54" s="13"/>
      <c r="V54" s="216"/>
      <c r="W54" s="216"/>
      <c r="X54" s="216"/>
      <c r="Y54" s="40"/>
    </row>
    <row r="55" spans="1:25" ht="15" customHeight="1" x14ac:dyDescent="0.2">
      <c r="A55" s="256" t="s">
        <v>362</v>
      </c>
      <c r="B55" s="13"/>
      <c r="C55" s="13"/>
      <c r="D55" s="13"/>
      <c r="E55" s="13"/>
      <c r="F55" s="13"/>
      <c r="G55" s="13"/>
      <c r="H55" s="13"/>
      <c r="I55" s="13"/>
      <c r="J55" s="13"/>
      <c r="K55" s="13"/>
      <c r="L55" s="13"/>
      <c r="M55" s="216"/>
      <c r="N55" s="216"/>
      <c r="O55" s="216"/>
      <c r="P55" s="40"/>
    </row>
    <row r="56" spans="1:25" ht="15" customHeight="1" x14ac:dyDescent="0.2">
      <c r="A56" s="38" t="s">
        <v>469</v>
      </c>
      <c r="B56" s="13"/>
      <c r="C56" s="13"/>
      <c r="D56" s="13"/>
      <c r="E56" s="13"/>
      <c r="F56" s="13"/>
      <c r="G56" s="13"/>
      <c r="H56" s="13"/>
      <c r="I56" s="13"/>
      <c r="J56" s="13"/>
      <c r="K56" s="13"/>
      <c r="L56" s="13"/>
      <c r="M56" s="216"/>
      <c r="N56" s="216"/>
      <c r="O56" s="216"/>
      <c r="P56" s="40"/>
    </row>
    <row r="57" spans="1:25" ht="15.75" customHeight="1" x14ac:dyDescent="0.2">
      <c r="A57" s="169" t="s">
        <v>572</v>
      </c>
      <c r="B57" s="13"/>
      <c r="C57" s="13"/>
      <c r="D57" s="13"/>
      <c r="E57" s="13"/>
      <c r="F57" s="13"/>
      <c r="G57" s="13"/>
      <c r="H57" s="13"/>
      <c r="I57" s="13"/>
      <c r="J57" s="13"/>
      <c r="K57" s="13"/>
      <c r="L57" s="13"/>
      <c r="M57" s="216"/>
      <c r="N57" s="216"/>
      <c r="O57" s="216"/>
      <c r="P57" s="40"/>
    </row>
    <row r="58" spans="1:25" ht="15.75" customHeight="1" x14ac:dyDescent="0.2">
      <c r="A58" s="169" t="s">
        <v>685</v>
      </c>
      <c r="B58" s="13"/>
      <c r="C58" s="13"/>
      <c r="D58" s="13"/>
      <c r="E58" s="13"/>
      <c r="F58" s="13"/>
      <c r="G58" s="13"/>
      <c r="H58" s="13"/>
      <c r="I58" s="13"/>
      <c r="J58" s="13"/>
      <c r="K58" s="13"/>
      <c r="L58" s="13"/>
      <c r="M58" s="216"/>
      <c r="N58" s="216"/>
      <c r="O58" s="216"/>
      <c r="P58" s="40"/>
    </row>
    <row r="59" spans="1:25" ht="15" customHeight="1" x14ac:dyDescent="0.2">
      <c r="A59" s="256" t="s">
        <v>824</v>
      </c>
      <c r="B59" s="13"/>
      <c r="C59" s="13"/>
      <c r="D59" s="13"/>
      <c r="E59" s="13"/>
      <c r="F59" s="13"/>
      <c r="G59" s="13"/>
      <c r="H59" s="13"/>
      <c r="I59" s="13"/>
      <c r="J59" s="13"/>
      <c r="K59" s="13"/>
      <c r="L59" s="13"/>
      <c r="M59" s="216"/>
      <c r="N59" s="216"/>
      <c r="O59" s="216"/>
      <c r="P59" s="40"/>
    </row>
    <row r="60" spans="1:25" x14ac:dyDescent="0.2">
      <c r="A60" s="287" t="s">
        <v>807</v>
      </c>
      <c r="B60" s="3"/>
      <c r="C60" s="3"/>
      <c r="D60" s="3"/>
      <c r="G60" s="186"/>
      <c r="J60" s="186"/>
    </row>
    <row r="61" spans="1:25" ht="18" x14ac:dyDescent="0.2">
      <c r="A61" s="47"/>
    </row>
    <row r="62" spans="1:25" ht="21" x14ac:dyDescent="0.2">
      <c r="A62" s="47" t="s">
        <v>819</v>
      </c>
    </row>
    <row r="63" spans="1:25" ht="18.75" thickBot="1" x14ac:dyDescent="0.25">
      <c r="A63" s="47"/>
    </row>
    <row r="64" spans="1:25" ht="15.95" customHeight="1" x14ac:dyDescent="0.2">
      <c r="A64" s="42"/>
      <c r="B64" s="43" t="s">
        <v>35</v>
      </c>
      <c r="C64" s="43" t="s">
        <v>124</v>
      </c>
      <c r="D64" s="43" t="s">
        <v>126</v>
      </c>
      <c r="E64" s="43" t="s">
        <v>36</v>
      </c>
      <c r="F64" s="43" t="s">
        <v>37</v>
      </c>
      <c r="G64" s="43" t="s">
        <v>38</v>
      </c>
      <c r="H64" s="43" t="s">
        <v>39</v>
      </c>
      <c r="I64" s="43" t="s">
        <v>128</v>
      </c>
      <c r="J64" s="43" t="s">
        <v>129</v>
      </c>
      <c r="K64" s="43" t="s">
        <v>130</v>
      </c>
      <c r="L64" s="253">
        <v>100000</v>
      </c>
      <c r="M64" s="251" t="s">
        <v>234</v>
      </c>
      <c r="N64" s="251" t="s">
        <v>232</v>
      </c>
      <c r="O64" s="258" t="s">
        <v>77</v>
      </c>
      <c r="P64" s="282" t="s">
        <v>223</v>
      </c>
    </row>
    <row r="65" spans="1:16" ht="15.95" customHeight="1" x14ac:dyDescent="0.2">
      <c r="A65" s="567" t="s">
        <v>81</v>
      </c>
      <c r="B65" s="44" t="s">
        <v>123</v>
      </c>
      <c r="C65" s="44" t="s">
        <v>40</v>
      </c>
      <c r="D65" s="44" t="s">
        <v>40</v>
      </c>
      <c r="E65" s="44" t="s">
        <v>40</v>
      </c>
      <c r="F65" s="44" t="s">
        <v>40</v>
      </c>
      <c r="G65" s="44" t="s">
        <v>40</v>
      </c>
      <c r="H65" s="44" t="s">
        <v>40</v>
      </c>
      <c r="I65" s="44" t="s">
        <v>40</v>
      </c>
      <c r="J65" s="44" t="s">
        <v>40</v>
      </c>
      <c r="K65" s="44" t="s">
        <v>40</v>
      </c>
      <c r="L65" s="44" t="s">
        <v>43</v>
      </c>
      <c r="M65" s="240" t="s">
        <v>233</v>
      </c>
      <c r="N65" s="240" t="s">
        <v>141</v>
      </c>
      <c r="O65" s="257" t="s">
        <v>140</v>
      </c>
      <c r="P65" s="283" t="s">
        <v>287</v>
      </c>
    </row>
    <row r="66" spans="1:16" ht="15.95" customHeight="1" thickBot="1" x14ac:dyDescent="0.25">
      <c r="A66" s="424" t="s">
        <v>99</v>
      </c>
      <c r="B66" s="45" t="s">
        <v>43</v>
      </c>
      <c r="C66" s="45" t="s">
        <v>125</v>
      </c>
      <c r="D66" s="45" t="s">
        <v>127</v>
      </c>
      <c r="E66" s="45" t="s">
        <v>44</v>
      </c>
      <c r="F66" s="45" t="s">
        <v>45</v>
      </c>
      <c r="G66" s="45" t="s">
        <v>46</v>
      </c>
      <c r="H66" s="45" t="s">
        <v>42</v>
      </c>
      <c r="I66" s="45" t="s">
        <v>131</v>
      </c>
      <c r="J66" s="45" t="s">
        <v>132</v>
      </c>
      <c r="K66" s="45" t="s">
        <v>133</v>
      </c>
      <c r="L66" s="45" t="s">
        <v>134</v>
      </c>
      <c r="M66" s="252" t="s">
        <v>141</v>
      </c>
      <c r="N66" s="252" t="s">
        <v>134</v>
      </c>
      <c r="O66" s="259" t="s">
        <v>41</v>
      </c>
      <c r="P66" s="284" t="s">
        <v>242</v>
      </c>
    </row>
    <row r="67" spans="1:16" ht="15" customHeight="1" x14ac:dyDescent="0.25">
      <c r="A67" s="545" t="s">
        <v>203</v>
      </c>
      <c r="B67" s="193"/>
      <c r="C67" s="193"/>
      <c r="D67" s="193"/>
      <c r="E67" s="193"/>
      <c r="F67" s="193"/>
      <c r="G67" s="193"/>
      <c r="H67" s="193"/>
      <c r="I67" s="193"/>
      <c r="J67" s="193"/>
      <c r="K67" s="193"/>
      <c r="L67" s="193"/>
      <c r="M67" s="193"/>
      <c r="N67" s="193"/>
      <c r="O67" s="193"/>
    </row>
    <row r="68" spans="1:16" ht="15.75" customHeight="1" x14ac:dyDescent="0.25">
      <c r="A68" s="488" t="s">
        <v>294</v>
      </c>
      <c r="B68" s="723">
        <f>B8/B$8</f>
        <v>1</v>
      </c>
      <c r="C68" s="723">
        <f t="shared" ref="C68:K68" si="0">C8/C$8</f>
        <v>1</v>
      </c>
      <c r="D68" s="723">
        <f t="shared" si="0"/>
        <v>1</v>
      </c>
      <c r="E68" s="723">
        <f t="shared" si="0"/>
        <v>1</v>
      </c>
      <c r="F68" s="723">
        <f t="shared" si="0"/>
        <v>1</v>
      </c>
      <c r="G68" s="723">
        <f t="shared" si="0"/>
        <v>1</v>
      </c>
      <c r="H68" s="723">
        <f t="shared" si="0"/>
        <v>1</v>
      </c>
      <c r="I68" s="723">
        <f t="shared" si="0"/>
        <v>1</v>
      </c>
      <c r="J68" s="723">
        <f t="shared" si="0"/>
        <v>1</v>
      </c>
      <c r="K68" s="723">
        <f t="shared" si="0"/>
        <v>1</v>
      </c>
      <c r="L68" s="723" t="s">
        <v>102</v>
      </c>
      <c r="M68" s="724">
        <f t="shared" ref="M68:O68" si="1">M8/M$8</f>
        <v>1</v>
      </c>
      <c r="N68" s="724">
        <f t="shared" si="1"/>
        <v>1</v>
      </c>
      <c r="O68" s="724">
        <f t="shared" si="1"/>
        <v>1</v>
      </c>
      <c r="P68" s="723">
        <f>P8/P$8</f>
        <v>1</v>
      </c>
    </row>
    <row r="69" spans="1:16" ht="15.75" customHeight="1" x14ac:dyDescent="0.2">
      <c r="A69" s="491" t="s">
        <v>164</v>
      </c>
      <c r="B69" s="725">
        <f t="shared" ref="B69:K73" si="2">B9/B$8</f>
        <v>0.2523029799774007</v>
      </c>
      <c r="C69" s="725">
        <f t="shared" si="2"/>
        <v>0.33005175473555476</v>
      </c>
      <c r="D69" s="725">
        <f t="shared" si="2"/>
        <v>0.35329782154768324</v>
      </c>
      <c r="E69" s="725">
        <f t="shared" si="2"/>
        <v>0.31966088328602021</v>
      </c>
      <c r="F69" s="725">
        <f t="shared" si="2"/>
        <v>0.30362919662144477</v>
      </c>
      <c r="G69" s="725">
        <f t="shared" si="2"/>
        <v>0.29119381371098452</v>
      </c>
      <c r="H69" s="725">
        <f t="shared" si="2"/>
        <v>0.25963588795238979</v>
      </c>
      <c r="I69" s="725">
        <f t="shared" si="2"/>
        <v>0.24374969298366181</v>
      </c>
      <c r="J69" s="725">
        <f t="shared" si="2"/>
        <v>0.23403709934282121</v>
      </c>
      <c r="K69" s="725">
        <f t="shared" si="2"/>
        <v>0.17806304407031942</v>
      </c>
      <c r="L69" s="725" t="s">
        <v>102</v>
      </c>
      <c r="M69" s="726">
        <f t="shared" ref="M69:P69" si="3">M9/M$8</f>
        <v>0.28574203651109636</v>
      </c>
      <c r="N69" s="726">
        <f t="shared" si="3"/>
        <v>0.22857894625449673</v>
      </c>
      <c r="O69" s="726">
        <f t="shared" si="3"/>
        <v>0.25728195007403454</v>
      </c>
      <c r="P69" s="725">
        <f t="shared" si="3"/>
        <v>0.24347830803323237</v>
      </c>
    </row>
    <row r="70" spans="1:16" ht="15.75" customHeight="1" x14ac:dyDescent="0.2">
      <c r="A70" s="493" t="s">
        <v>165</v>
      </c>
      <c r="B70" s="727">
        <f t="shared" si="2"/>
        <v>0.63523483354925803</v>
      </c>
      <c r="C70" s="727">
        <f t="shared" si="2"/>
        <v>0.49066870618060593</v>
      </c>
      <c r="D70" s="727">
        <f t="shared" si="2"/>
        <v>0.47015802349539154</v>
      </c>
      <c r="E70" s="727">
        <f t="shared" si="2"/>
        <v>0.4936624204186596</v>
      </c>
      <c r="F70" s="727">
        <f t="shared" si="2"/>
        <v>0.52875357925652866</v>
      </c>
      <c r="G70" s="727">
        <f t="shared" si="2"/>
        <v>0.5413794483162242</v>
      </c>
      <c r="H70" s="727">
        <f t="shared" si="2"/>
        <v>0.57391215746492397</v>
      </c>
      <c r="I70" s="727">
        <f t="shared" si="2"/>
        <v>0.58623246444699351</v>
      </c>
      <c r="J70" s="727">
        <f t="shared" si="2"/>
        <v>0.57446788432219908</v>
      </c>
      <c r="K70" s="727">
        <f t="shared" si="2"/>
        <v>0.59774946334256074</v>
      </c>
      <c r="L70" s="727" t="s">
        <v>102</v>
      </c>
      <c r="M70" s="728">
        <f t="shared" ref="M70:P70" si="4">M10/M$8</f>
        <v>0.54465794219113739</v>
      </c>
      <c r="N70" s="728">
        <f t="shared" si="4"/>
        <v>0.58312910366424131</v>
      </c>
      <c r="O70" s="728">
        <f t="shared" si="4"/>
        <v>0.56381178037452429</v>
      </c>
      <c r="P70" s="727">
        <f t="shared" si="4"/>
        <v>0.54637385897226354</v>
      </c>
    </row>
    <row r="71" spans="1:16" ht="15.75" customHeight="1" x14ac:dyDescent="0.2">
      <c r="A71" s="491" t="s">
        <v>166</v>
      </c>
      <c r="B71" s="725">
        <f t="shared" si="2"/>
        <v>7.314919063983712E-3</v>
      </c>
      <c r="C71" s="725">
        <f t="shared" si="2"/>
        <v>1.5207968767077366E-2</v>
      </c>
      <c r="D71" s="725">
        <f t="shared" si="2"/>
        <v>1.9246378534193725E-2</v>
      </c>
      <c r="E71" s="725">
        <f t="shared" si="2"/>
        <v>1.8626635632138341E-2</v>
      </c>
      <c r="F71" s="725">
        <f t="shared" si="2"/>
        <v>2.5364124253796701E-2</v>
      </c>
      <c r="G71" s="725">
        <f t="shared" si="2"/>
        <v>2.6872200945643812E-2</v>
      </c>
      <c r="H71" s="725">
        <f t="shared" si="2"/>
        <v>2.6474335609379666E-2</v>
      </c>
      <c r="I71" s="725">
        <f t="shared" si="2"/>
        <v>2.6682122273007303E-2</v>
      </c>
      <c r="J71" s="725">
        <f t="shared" si="2"/>
        <v>2.0976019122419583E-2</v>
      </c>
      <c r="K71" s="725">
        <f t="shared" si="2"/>
        <v>3.2157275823366825E-2</v>
      </c>
      <c r="L71" s="725" t="s">
        <v>102</v>
      </c>
      <c r="M71" s="726">
        <f t="shared" ref="M71:P71" si="5">M11/M$8</f>
        <v>2.5258072616675138E-2</v>
      </c>
      <c r="N71" s="726">
        <f t="shared" si="5"/>
        <v>2.5158327812888327E-2</v>
      </c>
      <c r="O71" s="726">
        <f t="shared" si="5"/>
        <v>2.5208412149613935E-2</v>
      </c>
      <c r="P71" s="725">
        <f t="shared" si="5"/>
        <v>2.0169164713428528E-2</v>
      </c>
    </row>
    <row r="72" spans="1:16" ht="15.75" customHeight="1" x14ac:dyDescent="0.2">
      <c r="A72" s="493" t="s">
        <v>167</v>
      </c>
      <c r="B72" s="727">
        <f t="shared" si="2"/>
        <v>3.5025833638402885E-2</v>
      </c>
      <c r="C72" s="727">
        <f t="shared" si="2"/>
        <v>5.1489138161512057E-2</v>
      </c>
      <c r="D72" s="727">
        <f t="shared" si="2"/>
        <v>8.2234526075107797E-2</v>
      </c>
      <c r="E72" s="727">
        <f t="shared" si="2"/>
        <v>9.1170292733240343E-2</v>
      </c>
      <c r="F72" s="727">
        <f t="shared" si="2"/>
        <v>8.5346000249161211E-2</v>
      </c>
      <c r="G72" s="727">
        <f t="shared" si="2"/>
        <v>9.334627852972352E-2</v>
      </c>
      <c r="H72" s="727">
        <f t="shared" si="2"/>
        <v>0.10482995591898658</v>
      </c>
      <c r="I72" s="727">
        <f t="shared" si="2"/>
        <v>0.10582350586517102</v>
      </c>
      <c r="J72" s="727">
        <f t="shared" si="2"/>
        <v>0.12512401390032463</v>
      </c>
      <c r="K72" s="727">
        <f t="shared" si="2"/>
        <v>0.11743103166146558</v>
      </c>
      <c r="L72" s="727" t="s">
        <v>102</v>
      </c>
      <c r="M72" s="728">
        <f t="shared" ref="M72:P72" si="6">M12/M$8</f>
        <v>9.5646326057864342E-2</v>
      </c>
      <c r="N72" s="728">
        <f t="shared" si="6"/>
        <v>0.11602931179975605</v>
      </c>
      <c r="O72" s="728">
        <f t="shared" si="6"/>
        <v>0.10579450967595382</v>
      </c>
      <c r="P72" s="727">
        <f t="shared" si="6"/>
        <v>0.1434937370908928</v>
      </c>
    </row>
    <row r="73" spans="1:16" ht="15.75" customHeight="1" x14ac:dyDescent="0.2">
      <c r="A73" s="496" t="s">
        <v>168</v>
      </c>
      <c r="B73" s="729">
        <f t="shared" si="2"/>
        <v>7.0121433770477207E-2</v>
      </c>
      <c r="C73" s="729">
        <f t="shared" si="2"/>
        <v>0.11258243215415203</v>
      </c>
      <c r="D73" s="729">
        <f t="shared" si="2"/>
        <v>7.5063250347623608E-2</v>
      </c>
      <c r="E73" s="729">
        <f t="shared" si="2"/>
        <v>7.6879767929941487E-2</v>
      </c>
      <c r="F73" s="729">
        <f t="shared" si="2"/>
        <v>5.6907099621726492E-2</v>
      </c>
      <c r="G73" s="729">
        <f t="shared" si="2"/>
        <v>4.7208258497423966E-2</v>
      </c>
      <c r="H73" s="729">
        <f t="shared" si="2"/>
        <v>3.5147663055372702E-2</v>
      </c>
      <c r="I73" s="729">
        <f t="shared" si="2"/>
        <v>3.7512214431166403E-2</v>
      </c>
      <c r="J73" s="729">
        <f t="shared" si="2"/>
        <v>4.5394983312235404E-2</v>
      </c>
      <c r="K73" s="729">
        <f t="shared" si="2"/>
        <v>7.4599185101478505E-2</v>
      </c>
      <c r="L73" s="729" t="s">
        <v>102</v>
      </c>
      <c r="M73" s="730">
        <f t="shared" ref="M73:P73" si="7">M13/M$8</f>
        <v>4.8695622623226832E-2</v>
      </c>
      <c r="N73" s="730">
        <f t="shared" si="7"/>
        <v>4.7104310467675312E-2</v>
      </c>
      <c r="O73" s="730">
        <f t="shared" si="7"/>
        <v>4.7903347725873437E-2</v>
      </c>
      <c r="P73" s="729">
        <f t="shared" si="7"/>
        <v>4.6484931190182766E-2</v>
      </c>
    </row>
    <row r="74" spans="1:16" ht="15.75" customHeight="1" x14ac:dyDescent="0.25">
      <c r="A74" s="499" t="s">
        <v>290</v>
      </c>
      <c r="B74" s="731">
        <f>B14/B$14</f>
        <v>1</v>
      </c>
      <c r="C74" s="731">
        <f t="shared" ref="C74:K74" si="8">C14/C$14</f>
        <v>1</v>
      </c>
      <c r="D74" s="731">
        <f t="shared" si="8"/>
        <v>1</v>
      </c>
      <c r="E74" s="731">
        <f t="shared" si="8"/>
        <v>1</v>
      </c>
      <c r="F74" s="731">
        <f t="shared" si="8"/>
        <v>1</v>
      </c>
      <c r="G74" s="731">
        <f t="shared" si="8"/>
        <v>1</v>
      </c>
      <c r="H74" s="731">
        <f t="shared" si="8"/>
        <v>1</v>
      </c>
      <c r="I74" s="731">
        <f t="shared" si="8"/>
        <v>1</v>
      </c>
      <c r="J74" s="731">
        <f t="shared" si="8"/>
        <v>1</v>
      </c>
      <c r="K74" s="731">
        <f t="shared" si="8"/>
        <v>1</v>
      </c>
      <c r="L74" s="731" t="s">
        <v>102</v>
      </c>
      <c r="M74" s="732">
        <f t="shared" ref="M74:O74" si="9">M14/M$14</f>
        <v>1</v>
      </c>
      <c r="N74" s="732">
        <f t="shared" si="9"/>
        <v>1</v>
      </c>
      <c r="O74" s="732">
        <f t="shared" si="9"/>
        <v>1</v>
      </c>
      <c r="P74" s="731">
        <f>P14/P$14</f>
        <v>1</v>
      </c>
    </row>
    <row r="75" spans="1:16" ht="15.75" customHeight="1" x14ac:dyDescent="0.2">
      <c r="A75" s="491" t="s">
        <v>79</v>
      </c>
      <c r="B75" s="725">
        <f t="shared" ref="B75:K85" si="10">B15/B$14</f>
        <v>0.47818449001952862</v>
      </c>
      <c r="C75" s="725">
        <f t="shared" si="10"/>
        <v>0.38698923382409445</v>
      </c>
      <c r="D75" s="725">
        <f t="shared" si="10"/>
        <v>0.44467349319344568</v>
      </c>
      <c r="E75" s="725">
        <f t="shared" si="10"/>
        <v>0.58903188446482668</v>
      </c>
      <c r="F75" s="725">
        <f t="shared" si="10"/>
        <v>0.64828558296327732</v>
      </c>
      <c r="G75" s="725">
        <f t="shared" si="10"/>
        <v>0.6835580673113808</v>
      </c>
      <c r="H75" s="725">
        <f t="shared" si="10"/>
        <v>0.70536474913689418</v>
      </c>
      <c r="I75" s="725">
        <f t="shared" si="10"/>
        <v>0.77208321816439107</v>
      </c>
      <c r="J75" s="725">
        <f t="shared" si="10"/>
        <v>0.74688884379384335</v>
      </c>
      <c r="K75" s="725">
        <f t="shared" si="10"/>
        <v>0.69406277874527134</v>
      </c>
      <c r="L75" s="725" t="s">
        <v>102</v>
      </c>
      <c r="M75" s="726">
        <f t="shared" ref="M75:P75" si="11">M15/M$14</f>
        <v>0.66923910815069354</v>
      </c>
      <c r="N75" s="726">
        <f t="shared" si="11"/>
        <v>0.74925253128253821</v>
      </c>
      <c r="O75" s="726">
        <f t="shared" si="11"/>
        <v>0.70808514216304574</v>
      </c>
      <c r="P75" s="725">
        <f t="shared" si="11"/>
        <v>0.66569840718595308</v>
      </c>
    </row>
    <row r="76" spans="1:16" ht="15.75" customHeight="1" x14ac:dyDescent="0.2">
      <c r="A76" s="493" t="s">
        <v>170</v>
      </c>
      <c r="B76" s="727">
        <f t="shared" si="10"/>
        <v>0.43963444235567711</v>
      </c>
      <c r="C76" s="727">
        <f t="shared" si="10"/>
        <v>0.31122725900393755</v>
      </c>
      <c r="D76" s="727">
        <f t="shared" si="10"/>
        <v>0.35560772089056558</v>
      </c>
      <c r="E76" s="727">
        <f t="shared" si="10"/>
        <v>0.4889982708004883</v>
      </c>
      <c r="F76" s="727">
        <f t="shared" si="10"/>
        <v>0.53440127697641826</v>
      </c>
      <c r="G76" s="727">
        <f t="shared" si="10"/>
        <v>0.53763909710348301</v>
      </c>
      <c r="H76" s="727">
        <f t="shared" si="10"/>
        <v>0.55302076755061746</v>
      </c>
      <c r="I76" s="727">
        <f t="shared" si="10"/>
        <v>0.62322517121883592</v>
      </c>
      <c r="J76" s="727">
        <f t="shared" si="10"/>
        <v>0.61424158765166614</v>
      </c>
      <c r="K76" s="727">
        <f t="shared" si="10"/>
        <v>0.56652521963835623</v>
      </c>
      <c r="L76" s="727" t="s">
        <v>102</v>
      </c>
      <c r="M76" s="728">
        <f t="shared" ref="M76:P76" si="12">M16/M$14</f>
        <v>0.5341869917509332</v>
      </c>
      <c r="N76" s="728">
        <f t="shared" si="12"/>
        <v>0.61069720890986612</v>
      </c>
      <c r="O76" s="728">
        <f t="shared" si="12"/>
        <v>0.57133224040773289</v>
      </c>
      <c r="P76" s="727">
        <f t="shared" si="12"/>
        <v>0.56487925352408763</v>
      </c>
    </row>
    <row r="77" spans="1:16" ht="15.75" customHeight="1" x14ac:dyDescent="0.2">
      <c r="A77" s="491" t="s">
        <v>326</v>
      </c>
      <c r="B77" s="725">
        <f t="shared" si="10"/>
        <v>0.26603826281310439</v>
      </c>
      <c r="C77" s="725">
        <f t="shared" si="10"/>
        <v>9.2492176709499108E-2</v>
      </c>
      <c r="D77" s="725">
        <f t="shared" si="10"/>
        <v>7.1223327480166174E-2</v>
      </c>
      <c r="E77" s="725">
        <f t="shared" si="10"/>
        <v>5.5796555255546533E-2</v>
      </c>
      <c r="F77" s="725">
        <f t="shared" si="10"/>
        <v>5.9471524824739823E-2</v>
      </c>
      <c r="G77" s="725">
        <f t="shared" si="10"/>
        <v>5.8055890632344211E-2</v>
      </c>
      <c r="H77" s="725">
        <f t="shared" si="10"/>
        <v>6.3643172142382298E-2</v>
      </c>
      <c r="I77" s="725">
        <f t="shared" si="10"/>
        <v>6.7187888660591527E-2</v>
      </c>
      <c r="J77" s="725">
        <f t="shared" si="10"/>
        <v>5.0477606854334098E-2</v>
      </c>
      <c r="K77" s="725">
        <f t="shared" si="10"/>
        <v>6.4419015591161435E-2</v>
      </c>
      <c r="L77" s="725" t="s">
        <v>102</v>
      </c>
      <c r="M77" s="726">
        <f t="shared" ref="M77:P77" si="13">M17/M$14</f>
        <v>6.0531375074889829E-2</v>
      </c>
      <c r="N77" s="726">
        <f t="shared" si="13"/>
        <v>5.9485698579473154E-2</v>
      </c>
      <c r="O77" s="726">
        <f t="shared" si="13"/>
        <v>6.0023705447432692E-2</v>
      </c>
      <c r="P77" s="725">
        <f t="shared" si="13"/>
        <v>0.13058705505626281</v>
      </c>
    </row>
    <row r="78" spans="1:16" ht="15.75" customHeight="1" x14ac:dyDescent="0.2">
      <c r="A78" s="493" t="s">
        <v>171</v>
      </c>
      <c r="B78" s="727">
        <f t="shared" si="10"/>
        <v>3.8550047663851582E-2</v>
      </c>
      <c r="C78" s="727">
        <f t="shared" si="10"/>
        <v>7.5761974820156869E-2</v>
      </c>
      <c r="D78" s="727">
        <f t="shared" si="10"/>
        <v>8.9065772302880111E-2</v>
      </c>
      <c r="E78" s="727">
        <f t="shared" si="10"/>
        <v>0.10003361366433826</v>
      </c>
      <c r="F78" s="727">
        <f t="shared" si="10"/>
        <v>0.11388430598789387</v>
      </c>
      <c r="G78" s="727">
        <f t="shared" si="10"/>
        <v>0.14591897020789774</v>
      </c>
      <c r="H78" s="727">
        <f t="shared" si="10"/>
        <v>0.15234398158627679</v>
      </c>
      <c r="I78" s="727">
        <f t="shared" si="10"/>
        <v>0.14885804694555521</v>
      </c>
      <c r="J78" s="727">
        <f t="shared" si="10"/>
        <v>0.13264725614217712</v>
      </c>
      <c r="K78" s="727">
        <f t="shared" si="10"/>
        <v>0.12753755910691505</v>
      </c>
      <c r="L78" s="727" t="s">
        <v>102</v>
      </c>
      <c r="M78" s="728">
        <f t="shared" ref="M78:P78" si="14">M18/M$14</f>
        <v>0.13505211639976036</v>
      </c>
      <c r="N78" s="728">
        <f t="shared" si="14"/>
        <v>0.13855532237189169</v>
      </c>
      <c r="O78" s="728">
        <f t="shared" si="14"/>
        <v>0.13675290175616661</v>
      </c>
      <c r="P78" s="727">
        <f t="shared" si="14"/>
        <v>0.10081915366186542</v>
      </c>
    </row>
    <row r="79" spans="1:16" ht="15.75" customHeight="1" x14ac:dyDescent="0.2">
      <c r="A79" s="491" t="s">
        <v>172</v>
      </c>
      <c r="B79" s="725">
        <f t="shared" si="10"/>
        <v>0.163647329245076</v>
      </c>
      <c r="C79" s="725">
        <f t="shared" si="10"/>
        <v>0.2607433666834833</v>
      </c>
      <c r="D79" s="725">
        <f t="shared" si="10"/>
        <v>0.23880714757603447</v>
      </c>
      <c r="E79" s="725">
        <f t="shared" si="10"/>
        <v>0.20087580335608612</v>
      </c>
      <c r="F79" s="725">
        <f t="shared" si="10"/>
        <v>0.17613328399033737</v>
      </c>
      <c r="G79" s="725">
        <f t="shared" si="10"/>
        <v>0.13961114230592533</v>
      </c>
      <c r="H79" s="725">
        <f t="shared" si="10"/>
        <v>0.11670826462067439</v>
      </c>
      <c r="I79" s="725">
        <f t="shared" si="10"/>
        <v>9.3201935573091421E-2</v>
      </c>
      <c r="J79" s="725">
        <f t="shared" si="10"/>
        <v>0.10327000427306565</v>
      </c>
      <c r="K79" s="725">
        <f t="shared" si="10"/>
        <v>8.7082026599284143E-2</v>
      </c>
      <c r="L79" s="725" t="s">
        <v>102</v>
      </c>
      <c r="M79" s="726">
        <f t="shared" ref="M79:P79" si="15">M19/M$14</f>
        <v>0.14756293952549723</v>
      </c>
      <c r="N79" s="726">
        <f t="shared" si="15"/>
        <v>9.6659454677792161E-2</v>
      </c>
      <c r="O79" s="726">
        <f t="shared" si="15"/>
        <v>0.12284960485854082</v>
      </c>
      <c r="P79" s="725">
        <f t="shared" si="15"/>
        <v>0.17560917547237842</v>
      </c>
    </row>
    <row r="80" spans="1:16" ht="15.75" customHeight="1" x14ac:dyDescent="0.2">
      <c r="A80" s="493" t="s">
        <v>173</v>
      </c>
      <c r="B80" s="727">
        <f t="shared" si="10"/>
        <v>0.14196491186066248</v>
      </c>
      <c r="C80" s="727">
        <f t="shared" si="10"/>
        <v>0.18177050996343047</v>
      </c>
      <c r="D80" s="727">
        <f t="shared" si="10"/>
        <v>0.19901753013721415</v>
      </c>
      <c r="E80" s="727">
        <f t="shared" si="10"/>
        <v>0.17888340105184189</v>
      </c>
      <c r="F80" s="727">
        <f t="shared" si="10"/>
        <v>0.16182836773640019</v>
      </c>
      <c r="G80" s="727">
        <f t="shared" si="10"/>
        <v>0.12925980453448926</v>
      </c>
      <c r="H80" s="727">
        <f t="shared" si="10"/>
        <v>0.10283516403703882</v>
      </c>
      <c r="I80" s="727">
        <f t="shared" si="10"/>
        <v>8.5735916973245355E-2</v>
      </c>
      <c r="J80" s="727">
        <f t="shared" si="10"/>
        <v>8.9324236055550177E-2</v>
      </c>
      <c r="K80" s="727">
        <f t="shared" si="10"/>
        <v>8.0572901567369445E-2</v>
      </c>
      <c r="L80" s="727" t="s">
        <v>102</v>
      </c>
      <c r="M80" s="728">
        <f t="shared" ref="M80:P80" si="16">M20/M$14</f>
        <v>0.13306565081251534</v>
      </c>
      <c r="N80" s="728">
        <f t="shared" si="16"/>
        <v>8.6515223081804926E-2</v>
      </c>
      <c r="O80" s="728">
        <f t="shared" si="16"/>
        <v>0.11046569910237852</v>
      </c>
      <c r="P80" s="727">
        <f t="shared" si="16"/>
        <v>0.13865040384877067</v>
      </c>
    </row>
    <row r="81" spans="1:16" ht="15.75" customHeight="1" x14ac:dyDescent="0.2">
      <c r="A81" s="491" t="s">
        <v>174</v>
      </c>
      <c r="B81" s="725">
        <f t="shared" si="10"/>
        <v>9.5134609578113039E-3</v>
      </c>
      <c r="C81" s="725">
        <f t="shared" si="10"/>
        <v>1.3961243854775162E-2</v>
      </c>
      <c r="D81" s="725">
        <f t="shared" si="10"/>
        <v>1.0594552559512797E-2</v>
      </c>
      <c r="E81" s="725">
        <f t="shared" si="10"/>
        <v>1.9580086104682829E-3</v>
      </c>
      <c r="F81" s="725">
        <f t="shared" si="10"/>
        <v>2.8717248130178119E-3</v>
      </c>
      <c r="G81" s="725">
        <f t="shared" si="10"/>
        <v>1.3566241453943602E-3</v>
      </c>
      <c r="H81" s="725">
        <f t="shared" si="10"/>
        <v>1.874578885207467E-3</v>
      </c>
      <c r="I81" s="725">
        <f t="shared" si="10"/>
        <v>1.1062541421884772E-3</v>
      </c>
      <c r="J81" s="725">
        <f t="shared" si="10"/>
        <v>2.1109558799161619E-3</v>
      </c>
      <c r="K81" s="725">
        <f t="shared" si="10"/>
        <v>3.9935518944596111E-3</v>
      </c>
      <c r="L81" s="725" t="s">
        <v>102</v>
      </c>
      <c r="M81" s="726">
        <f t="shared" ref="M81:P81" si="17">M21/M$14</f>
        <v>2.068819316648287E-3</v>
      </c>
      <c r="N81" s="726">
        <f t="shared" si="17"/>
        <v>1.9826682727674678E-3</v>
      </c>
      <c r="O81" s="726">
        <f t="shared" si="17"/>
        <v>2.0269935046765544E-3</v>
      </c>
      <c r="P81" s="725">
        <f t="shared" si="17"/>
        <v>4.3374841517608738E-3</v>
      </c>
    </row>
    <row r="82" spans="1:16" ht="15.75" customHeight="1" x14ac:dyDescent="0.2">
      <c r="A82" s="696" t="s">
        <v>627</v>
      </c>
      <c r="B82" s="727">
        <f t="shared" si="10"/>
        <v>1.2168956426602201E-2</v>
      </c>
      <c r="C82" s="727">
        <f t="shared" si="10"/>
        <v>6.5011612865277651E-2</v>
      </c>
      <c r="D82" s="727">
        <f t="shared" si="10"/>
        <v>2.9195064880333781E-2</v>
      </c>
      <c r="E82" s="727">
        <f t="shared" si="10"/>
        <v>2.0034393693775954E-2</v>
      </c>
      <c r="F82" s="727">
        <f t="shared" si="10"/>
        <v>1.1433191440919369E-2</v>
      </c>
      <c r="G82" s="727">
        <f t="shared" si="10"/>
        <v>8.9947136260417337E-3</v>
      </c>
      <c r="H82" s="727">
        <f t="shared" si="10"/>
        <v>1.1998521698428084E-2</v>
      </c>
      <c r="I82" s="727">
        <f t="shared" si="10"/>
        <v>6.3597644576575893E-3</v>
      </c>
      <c r="J82" s="727">
        <f t="shared" si="10"/>
        <v>1.1834812337599325E-2</v>
      </c>
      <c r="K82" s="727">
        <f t="shared" si="10"/>
        <v>2.5155731374550878E-3</v>
      </c>
      <c r="L82" s="727" t="s">
        <v>102</v>
      </c>
      <c r="M82" s="728">
        <f t="shared" ref="M82:P82" si="18">M22/M$14</f>
        <v>1.2428469397256494E-2</v>
      </c>
      <c r="N82" s="728">
        <f t="shared" si="18"/>
        <v>8.1615633240001845E-3</v>
      </c>
      <c r="O82" s="728">
        <f t="shared" si="18"/>
        <v>1.0356912251485757E-2</v>
      </c>
      <c r="P82" s="727">
        <f t="shared" si="18"/>
        <v>3.2621287471846873E-2</v>
      </c>
    </row>
    <row r="83" spans="1:16" ht="15.75" customHeight="1" x14ac:dyDescent="0.2">
      <c r="A83" s="491" t="s">
        <v>175</v>
      </c>
      <c r="B83" s="725">
        <f t="shared" si="10"/>
        <v>2.3419936156732601E-2</v>
      </c>
      <c r="C83" s="725">
        <f t="shared" si="10"/>
        <v>3.2623526213637032E-2</v>
      </c>
      <c r="D83" s="725">
        <f t="shared" si="10"/>
        <v>3.7401776123191656E-2</v>
      </c>
      <c r="E83" s="725">
        <f t="shared" si="10"/>
        <v>3.6689424852188478E-2</v>
      </c>
      <c r="F83" s="725">
        <f t="shared" si="10"/>
        <v>3.0585610014269213E-2</v>
      </c>
      <c r="G83" s="725">
        <f t="shared" si="10"/>
        <v>3.2540850170051885E-2</v>
      </c>
      <c r="H83" s="725">
        <f t="shared" si="10"/>
        <v>3.9343116108433294E-2</v>
      </c>
      <c r="I83" s="725">
        <f t="shared" si="10"/>
        <v>2.5006292556948081E-2</v>
      </c>
      <c r="J83" s="725">
        <f t="shared" si="10"/>
        <v>3.6561590465896833E-2</v>
      </c>
      <c r="K83" s="725">
        <f t="shared" si="10"/>
        <v>3.8166024055829056E-2</v>
      </c>
      <c r="L83" s="725" t="s">
        <v>102</v>
      </c>
      <c r="M83" s="726">
        <f t="shared" ref="M83:P83" si="19">M23/M$14</f>
        <v>3.5328840950930709E-2</v>
      </c>
      <c r="N83" s="726">
        <f t="shared" si="19"/>
        <v>3.2040661928946113E-2</v>
      </c>
      <c r="O83" s="726">
        <f t="shared" si="19"/>
        <v>3.3732449880776144E-2</v>
      </c>
      <c r="P83" s="725">
        <f t="shared" si="19"/>
        <v>4.3090524513798183E-2</v>
      </c>
    </row>
    <row r="84" spans="1:16" ht="15.75" customHeight="1" x14ac:dyDescent="0.2">
      <c r="A84" s="493" t="s">
        <v>176</v>
      </c>
      <c r="B84" s="727">
        <f t="shared" si="10"/>
        <v>0.27931372872097915</v>
      </c>
      <c r="C84" s="727">
        <f t="shared" si="10"/>
        <v>0.14828615678333554</v>
      </c>
      <c r="D84" s="727">
        <f t="shared" si="10"/>
        <v>0.15697457445758137</v>
      </c>
      <c r="E84" s="727">
        <f t="shared" si="10"/>
        <v>9.5560083724543041E-2</v>
      </c>
      <c r="F84" s="727">
        <f t="shared" si="10"/>
        <v>9.265203716433236E-2</v>
      </c>
      <c r="G84" s="727">
        <f t="shared" si="10"/>
        <v>9.3988129544379337E-2</v>
      </c>
      <c r="H84" s="727">
        <f t="shared" si="10"/>
        <v>9.6384722903551601E-2</v>
      </c>
      <c r="I84" s="727">
        <f t="shared" si="10"/>
        <v>7.526015526970907E-2</v>
      </c>
      <c r="J84" s="727">
        <f t="shared" si="10"/>
        <v>7.4279112712799772E-2</v>
      </c>
      <c r="K84" s="727">
        <f t="shared" si="10"/>
        <v>0.1082270880860321</v>
      </c>
      <c r="L84" s="727" t="s">
        <v>102</v>
      </c>
      <c r="M84" s="728">
        <f t="shared" ref="M84:P84" si="20">M24/M$14</f>
        <v>9.5671211752727359E-2</v>
      </c>
      <c r="N84" s="728">
        <f t="shared" si="20"/>
        <v>7.984069352810344E-2</v>
      </c>
      <c r="O84" s="728">
        <f t="shared" si="20"/>
        <v>8.7985590699459534E-2</v>
      </c>
      <c r="P84" s="727">
        <f t="shared" si="20"/>
        <v>7.3330926954421949E-2</v>
      </c>
    </row>
    <row r="85" spans="1:16" ht="15.75" customHeight="1" x14ac:dyDescent="0.2">
      <c r="A85" s="496" t="s">
        <v>177</v>
      </c>
      <c r="B85" s="729">
        <f t="shared" si="10"/>
        <v>5.5434515857683657E-2</v>
      </c>
      <c r="C85" s="729">
        <f t="shared" si="10"/>
        <v>0.17135771649629661</v>
      </c>
      <c r="D85" s="729">
        <f t="shared" si="10"/>
        <v>0.12214300865077317</v>
      </c>
      <c r="E85" s="729">
        <f t="shared" si="10"/>
        <v>7.7842803601241073E-2</v>
      </c>
      <c r="F85" s="729">
        <f t="shared" si="10"/>
        <v>5.2343485867783576E-2</v>
      </c>
      <c r="G85" s="729">
        <f t="shared" si="10"/>
        <v>5.0301810668262691E-2</v>
      </c>
      <c r="H85" s="729">
        <f t="shared" si="10"/>
        <v>4.2199147230446543E-2</v>
      </c>
      <c r="I85" s="729">
        <f t="shared" si="10"/>
        <v>3.444839843666743E-2</v>
      </c>
      <c r="J85" s="729">
        <f t="shared" si="10"/>
        <v>3.90004487551638E-2</v>
      </c>
      <c r="K85" s="729">
        <f t="shared" si="10"/>
        <v>7.2462082514323123E-2</v>
      </c>
      <c r="L85" s="729" t="s">
        <v>102</v>
      </c>
      <c r="M85" s="730">
        <f t="shared" ref="M85:P85" si="21">M25/M$14</f>
        <v>5.2197899619228307E-2</v>
      </c>
      <c r="N85" s="730">
        <f t="shared" si="21"/>
        <v>4.2206658583400572E-2</v>
      </c>
      <c r="O85" s="730">
        <f t="shared" si="21"/>
        <v>4.7347212398177824E-2</v>
      </c>
      <c r="P85" s="729">
        <f t="shared" si="21"/>
        <v>4.2270965872596378E-2</v>
      </c>
    </row>
    <row r="86" spans="1:16" ht="15.75" customHeight="1" x14ac:dyDescent="0.25">
      <c r="A86" s="502" t="s">
        <v>204</v>
      </c>
      <c r="B86" s="733"/>
      <c r="C86" s="733"/>
      <c r="D86" s="733"/>
      <c r="E86" s="733"/>
      <c r="F86" s="733"/>
      <c r="G86" s="733"/>
      <c r="H86" s="733"/>
      <c r="I86" s="733"/>
      <c r="J86" s="733"/>
      <c r="K86" s="733"/>
      <c r="L86" s="733"/>
      <c r="M86" s="734"/>
      <c r="N86" s="734"/>
      <c r="O86" s="734"/>
      <c r="P86" s="735"/>
    </row>
    <row r="87" spans="1:16" ht="15.75" customHeight="1" x14ac:dyDescent="0.25">
      <c r="A87" s="499" t="s">
        <v>291</v>
      </c>
      <c r="B87" s="731">
        <f>B28/B$28</f>
        <v>1</v>
      </c>
      <c r="C87" s="731">
        <f t="shared" ref="C87:K87" si="22">C28/C$28</f>
        <v>1</v>
      </c>
      <c r="D87" s="731">
        <f t="shared" si="22"/>
        <v>1</v>
      </c>
      <c r="E87" s="731">
        <f t="shared" si="22"/>
        <v>1</v>
      </c>
      <c r="F87" s="731">
        <f t="shared" si="22"/>
        <v>1</v>
      </c>
      <c r="G87" s="731">
        <f t="shared" si="22"/>
        <v>1</v>
      </c>
      <c r="H87" s="731">
        <f t="shared" si="22"/>
        <v>1</v>
      </c>
      <c r="I87" s="731">
        <f t="shared" si="22"/>
        <v>1</v>
      </c>
      <c r="J87" s="731">
        <f t="shared" si="22"/>
        <v>1</v>
      </c>
      <c r="K87" s="731">
        <f t="shared" si="22"/>
        <v>1</v>
      </c>
      <c r="L87" s="731" t="s">
        <v>102</v>
      </c>
      <c r="M87" s="732">
        <f t="shared" ref="M87:O87" si="23">M28/M$28</f>
        <v>1</v>
      </c>
      <c r="N87" s="732">
        <f t="shared" si="23"/>
        <v>1</v>
      </c>
      <c r="O87" s="732">
        <f t="shared" si="23"/>
        <v>1</v>
      </c>
      <c r="P87" s="731">
        <f>P28/P$28</f>
        <v>1</v>
      </c>
    </row>
    <row r="88" spans="1:16" ht="15.75" customHeight="1" x14ac:dyDescent="0.2">
      <c r="A88" s="491" t="s">
        <v>181</v>
      </c>
      <c r="B88" s="725">
        <f t="shared" ref="B88:K90" si="24">B29/B$28</f>
        <v>0.88046170951051594</v>
      </c>
      <c r="C88" s="725">
        <f t="shared" si="24"/>
        <v>0.96669656215599109</v>
      </c>
      <c r="D88" s="725">
        <f t="shared" si="24"/>
        <v>0.9862989072925108</v>
      </c>
      <c r="E88" s="725">
        <f t="shared" si="24"/>
        <v>0.94343827929478297</v>
      </c>
      <c r="F88" s="725">
        <f t="shared" si="24"/>
        <v>0.94172863449704614</v>
      </c>
      <c r="G88" s="725">
        <f t="shared" si="24"/>
        <v>0.91828389711133829</v>
      </c>
      <c r="H88" s="725">
        <f t="shared" si="24"/>
        <v>0.89868466723718288</v>
      </c>
      <c r="I88" s="725">
        <f t="shared" si="24"/>
        <v>0.89863147833137225</v>
      </c>
      <c r="J88" s="725">
        <f t="shared" si="24"/>
        <v>0.90108722316443768</v>
      </c>
      <c r="K88" s="725">
        <f t="shared" si="24"/>
        <v>0.69974052733931735</v>
      </c>
      <c r="L88" s="725" t="s">
        <v>102</v>
      </c>
      <c r="M88" s="726">
        <f t="shared" ref="M88:P88" si="25">M29/M$28</f>
        <v>0.92295098559611344</v>
      </c>
      <c r="N88" s="726">
        <f t="shared" si="25"/>
        <v>0.87218633041830007</v>
      </c>
      <c r="O88" s="726">
        <f t="shared" si="25"/>
        <v>0.90058289596276109</v>
      </c>
      <c r="P88" s="725">
        <f t="shared" si="25"/>
        <v>0.88555842628673964</v>
      </c>
    </row>
    <row r="89" spans="1:16" ht="15.75" customHeight="1" x14ac:dyDescent="0.2">
      <c r="A89" s="493" t="s">
        <v>182</v>
      </c>
      <c r="B89" s="727" t="s">
        <v>102</v>
      </c>
      <c r="C89" s="727">
        <f t="shared" si="24"/>
        <v>5.5015393879964463E-3</v>
      </c>
      <c r="D89" s="727">
        <f t="shared" si="24"/>
        <v>1.1293262608390772E-2</v>
      </c>
      <c r="E89" s="727">
        <f t="shared" si="24"/>
        <v>4.4130719038628467E-2</v>
      </c>
      <c r="F89" s="727">
        <f t="shared" si="24"/>
        <v>4.1721641847407988E-2</v>
      </c>
      <c r="G89" s="727">
        <f t="shared" si="24"/>
        <v>6.0094174868566767E-2</v>
      </c>
      <c r="H89" s="727">
        <f t="shared" si="24"/>
        <v>4.759649590660342E-2</v>
      </c>
      <c r="I89" s="727">
        <f t="shared" si="24"/>
        <v>7.8309908227213634E-2</v>
      </c>
      <c r="J89" s="727">
        <f t="shared" si="24"/>
        <v>6.7149630423811474E-2</v>
      </c>
      <c r="K89" s="727">
        <f t="shared" si="24"/>
        <v>0.12258220062888694</v>
      </c>
      <c r="L89" s="727" t="s">
        <v>102</v>
      </c>
      <c r="M89" s="728">
        <f t="shared" ref="M89:P89" si="26">M30/M$28</f>
        <v>4.8112082919085031E-2</v>
      </c>
      <c r="N89" s="728">
        <f t="shared" si="26"/>
        <v>7.928355641288154E-2</v>
      </c>
      <c r="O89" s="728">
        <f t="shared" si="26"/>
        <v>6.1846960281474753E-2</v>
      </c>
      <c r="P89" s="727">
        <f t="shared" si="26"/>
        <v>7.2065784997628141E-2</v>
      </c>
    </row>
    <row r="90" spans="1:16" ht="15.75" customHeight="1" x14ac:dyDescent="0.2">
      <c r="A90" s="496" t="s">
        <v>183</v>
      </c>
      <c r="B90" s="729">
        <f t="shared" si="24"/>
        <v>0.11953829048948403</v>
      </c>
      <c r="C90" s="729">
        <f t="shared" si="24"/>
        <v>2.7801898454680955E-2</v>
      </c>
      <c r="D90" s="729">
        <f t="shared" si="24"/>
        <v>2.4078300971395851E-3</v>
      </c>
      <c r="E90" s="729">
        <f t="shared" si="24"/>
        <v>1.2431001663704512E-2</v>
      </c>
      <c r="F90" s="729">
        <f t="shared" si="24"/>
        <v>1.654972365554579E-2</v>
      </c>
      <c r="G90" s="729">
        <f t="shared" si="24"/>
        <v>2.1621928020094973E-2</v>
      </c>
      <c r="H90" s="729">
        <f t="shared" si="24"/>
        <v>5.3718836856213634E-2</v>
      </c>
      <c r="I90" s="729">
        <f t="shared" si="24"/>
        <v>2.3058613441414022E-2</v>
      </c>
      <c r="J90" s="729">
        <f t="shared" si="24"/>
        <v>3.1763146414524893E-2</v>
      </c>
      <c r="K90" s="729">
        <f t="shared" si="24"/>
        <v>0.17767727203179573</v>
      </c>
      <c r="L90" s="729" t="s">
        <v>102</v>
      </c>
      <c r="M90" s="730">
        <f t="shared" ref="M90:P90" si="27">M31/M$28</f>
        <v>2.8936931481850579E-2</v>
      </c>
      <c r="N90" s="730">
        <f t="shared" si="27"/>
        <v>4.8530113168818459E-2</v>
      </c>
      <c r="O90" s="730">
        <f t="shared" si="27"/>
        <v>3.757014375576416E-2</v>
      </c>
      <c r="P90" s="729">
        <f t="shared" si="27"/>
        <v>4.2375788718806151E-2</v>
      </c>
    </row>
    <row r="91" spans="1:16" ht="15.75" customHeight="1" x14ac:dyDescent="0.25">
      <c r="A91" s="499" t="s">
        <v>292</v>
      </c>
      <c r="B91" s="731">
        <f>B32/B$32</f>
        <v>1</v>
      </c>
      <c r="C91" s="731">
        <f t="shared" ref="C91:K91" si="28">C32/C$32</f>
        <v>1</v>
      </c>
      <c r="D91" s="731">
        <f t="shared" si="28"/>
        <v>1</v>
      </c>
      <c r="E91" s="731">
        <f t="shared" si="28"/>
        <v>1</v>
      </c>
      <c r="F91" s="731">
        <f t="shared" si="28"/>
        <v>1</v>
      </c>
      <c r="G91" s="731">
        <f t="shared" si="28"/>
        <v>1</v>
      </c>
      <c r="H91" s="731">
        <f t="shared" si="28"/>
        <v>1</v>
      </c>
      <c r="I91" s="731">
        <f t="shared" si="28"/>
        <v>1</v>
      </c>
      <c r="J91" s="731">
        <f t="shared" si="28"/>
        <v>1</v>
      </c>
      <c r="K91" s="731">
        <f t="shared" si="28"/>
        <v>1</v>
      </c>
      <c r="L91" s="731" t="s">
        <v>102</v>
      </c>
      <c r="M91" s="732">
        <f t="shared" ref="M91:O91" si="29">M32/M$32</f>
        <v>1</v>
      </c>
      <c r="N91" s="732">
        <f t="shared" si="29"/>
        <v>1</v>
      </c>
      <c r="O91" s="732">
        <f t="shared" si="29"/>
        <v>1</v>
      </c>
      <c r="P91" s="731">
        <f>P32/P$32</f>
        <v>1</v>
      </c>
    </row>
    <row r="92" spans="1:16" ht="15.75" customHeight="1" x14ac:dyDescent="0.2">
      <c r="A92" s="491" t="s">
        <v>185</v>
      </c>
      <c r="B92" s="725">
        <f t="shared" ref="B92:K94" si="30">B33/B$32</f>
        <v>0.20608388149679799</v>
      </c>
      <c r="C92" s="725">
        <f t="shared" si="30"/>
        <v>0.15108807830605953</v>
      </c>
      <c r="D92" s="725">
        <f t="shared" si="30"/>
        <v>0.22662962128051994</v>
      </c>
      <c r="E92" s="725">
        <f t="shared" si="30"/>
        <v>0.25779139739828622</v>
      </c>
      <c r="F92" s="725">
        <f t="shared" si="30"/>
        <v>0.27043995445504382</v>
      </c>
      <c r="G92" s="725">
        <f t="shared" si="30"/>
        <v>0.27673224005429625</v>
      </c>
      <c r="H92" s="725">
        <f t="shared" si="30"/>
        <v>0.29232428054884019</v>
      </c>
      <c r="I92" s="725">
        <f t="shared" si="30"/>
        <v>0.2978941466750617</v>
      </c>
      <c r="J92" s="725">
        <f t="shared" si="30"/>
        <v>0.29086381211699947</v>
      </c>
      <c r="K92" s="725">
        <f t="shared" si="30"/>
        <v>0.10797208060520233</v>
      </c>
      <c r="L92" s="725" t="s">
        <v>102</v>
      </c>
      <c r="M92" s="726">
        <f t="shared" ref="M92:P92" si="31">M33/M$32</f>
        <v>0.27576806940586934</v>
      </c>
      <c r="N92" s="726">
        <f t="shared" si="31"/>
        <v>0.24181507391703597</v>
      </c>
      <c r="O92" s="726">
        <f t="shared" si="31"/>
        <v>0.260583581039878</v>
      </c>
      <c r="P92" s="725">
        <f t="shared" si="31"/>
        <v>0.26159076288034122</v>
      </c>
    </row>
    <row r="93" spans="1:16" ht="15.75" customHeight="1" x14ac:dyDescent="0.2">
      <c r="A93" s="493" t="s">
        <v>186</v>
      </c>
      <c r="B93" s="727">
        <f t="shared" si="30"/>
        <v>0.61986579396853259</v>
      </c>
      <c r="C93" s="727">
        <f t="shared" si="30"/>
        <v>0.68969646477652979</v>
      </c>
      <c r="D93" s="727">
        <f t="shared" si="30"/>
        <v>0.68641390287724435</v>
      </c>
      <c r="E93" s="727">
        <f t="shared" si="30"/>
        <v>0.63136084629002243</v>
      </c>
      <c r="F93" s="727">
        <f t="shared" si="30"/>
        <v>0.54925383066501399</v>
      </c>
      <c r="G93" s="727">
        <f t="shared" si="30"/>
        <v>0.48751219259601214</v>
      </c>
      <c r="H93" s="727">
        <f t="shared" si="30"/>
        <v>0.51193870493943006</v>
      </c>
      <c r="I93" s="727">
        <f t="shared" si="30"/>
        <v>0.4761954379695561</v>
      </c>
      <c r="J93" s="727">
        <f t="shared" si="30"/>
        <v>0.38833486405808976</v>
      </c>
      <c r="K93" s="727">
        <f t="shared" si="30"/>
        <v>0.2097137748163021</v>
      </c>
      <c r="L93" s="727" t="s">
        <v>102</v>
      </c>
      <c r="M93" s="728">
        <f t="shared" ref="M93:P93" si="32">M34/M$32</f>
        <v>0.5368348521837264</v>
      </c>
      <c r="N93" s="728">
        <f t="shared" si="32"/>
        <v>0.36777758651370251</v>
      </c>
      <c r="O93" s="728">
        <f t="shared" si="32"/>
        <v>0.46122891382121439</v>
      </c>
      <c r="P93" s="727">
        <f t="shared" si="32"/>
        <v>0.52593085640666937</v>
      </c>
    </row>
    <row r="94" spans="1:16" ht="15.75" customHeight="1" x14ac:dyDescent="0.2">
      <c r="A94" s="491" t="s">
        <v>187</v>
      </c>
      <c r="B94" s="729">
        <f t="shared" si="30"/>
        <v>0.17405032453547592</v>
      </c>
      <c r="C94" s="729">
        <f t="shared" si="30"/>
        <v>0.15921545691563205</v>
      </c>
      <c r="D94" s="729">
        <f t="shared" si="30"/>
        <v>8.6956475842235773E-2</v>
      </c>
      <c r="E94" s="729">
        <f t="shared" si="30"/>
        <v>0.11084775630589538</v>
      </c>
      <c r="F94" s="729">
        <f t="shared" si="30"/>
        <v>0.18030621487994211</v>
      </c>
      <c r="G94" s="729">
        <f t="shared" si="30"/>
        <v>0.23575556734414232</v>
      </c>
      <c r="H94" s="729">
        <f t="shared" si="30"/>
        <v>0.19573701451172981</v>
      </c>
      <c r="I94" s="729">
        <f t="shared" si="30"/>
        <v>0.22591041535538217</v>
      </c>
      <c r="J94" s="729">
        <f t="shared" si="30"/>
        <v>0.32080132383114357</v>
      </c>
      <c r="K94" s="729">
        <f t="shared" si="30"/>
        <v>0.68231414457566297</v>
      </c>
      <c r="L94" s="729" t="s">
        <v>102</v>
      </c>
      <c r="M94" s="730">
        <f t="shared" ref="M94:P94" si="33">M35/M$32</f>
        <v>0.18739707841040443</v>
      </c>
      <c r="N94" s="730">
        <f t="shared" si="33"/>
        <v>0.3904073395637303</v>
      </c>
      <c r="O94" s="730">
        <f t="shared" si="33"/>
        <v>0.27818750513890766</v>
      </c>
      <c r="P94" s="729">
        <f t="shared" si="33"/>
        <v>0.2124783807129895</v>
      </c>
    </row>
    <row r="95" spans="1:16" ht="15.75" customHeight="1" x14ac:dyDescent="0.25">
      <c r="A95" s="545" t="s">
        <v>229</v>
      </c>
      <c r="B95" s="736"/>
      <c r="C95" s="736"/>
      <c r="D95" s="736"/>
      <c r="E95" s="736"/>
      <c r="F95" s="736"/>
      <c r="G95" s="736"/>
      <c r="H95" s="736"/>
      <c r="I95" s="736"/>
      <c r="J95" s="736"/>
      <c r="K95" s="736"/>
      <c r="L95" s="736"/>
      <c r="M95" s="737"/>
      <c r="N95" s="737"/>
      <c r="O95" s="737"/>
      <c r="P95" s="738"/>
    </row>
    <row r="96" spans="1:16" ht="15.75" customHeight="1" x14ac:dyDescent="0.25">
      <c r="A96" s="551" t="s">
        <v>428</v>
      </c>
      <c r="B96" s="739">
        <v>0.19216983700000001</v>
      </c>
      <c r="C96" s="739">
        <v>0.22862331499999999</v>
      </c>
      <c r="D96" s="739">
        <v>0.193790096</v>
      </c>
      <c r="E96" s="739">
        <v>0.237200196</v>
      </c>
      <c r="F96" s="739">
        <v>0.221368857</v>
      </c>
      <c r="G96" s="739">
        <v>0.203400942</v>
      </c>
      <c r="H96" s="739">
        <v>0.203865297</v>
      </c>
      <c r="I96" s="739">
        <v>0.18759070899999999</v>
      </c>
      <c r="J96" s="739">
        <v>0.18646311300000001</v>
      </c>
      <c r="K96" s="739">
        <v>8.5615840999999998E-2</v>
      </c>
      <c r="L96" s="723" t="s">
        <v>102</v>
      </c>
      <c r="M96" s="740">
        <v>0.21164786799999999</v>
      </c>
      <c r="N96" s="740">
        <v>0.171608277</v>
      </c>
      <c r="O96" s="740">
        <v>0.19220888799999999</v>
      </c>
      <c r="P96" s="739">
        <v>0.15763930200000001</v>
      </c>
    </row>
    <row r="97" spans="1:16" ht="15.75" customHeight="1" x14ac:dyDescent="0.2">
      <c r="A97" s="563" t="s">
        <v>414</v>
      </c>
      <c r="B97" s="745">
        <v>0.63523483400000003</v>
      </c>
      <c r="C97" s="745">
        <v>0.49066870600000001</v>
      </c>
      <c r="D97" s="745">
        <v>0.47015802299999998</v>
      </c>
      <c r="E97" s="745">
        <v>0.49366241999999999</v>
      </c>
      <c r="F97" s="745">
        <v>0.52875357899999997</v>
      </c>
      <c r="G97" s="745">
        <v>0.54137944800000004</v>
      </c>
      <c r="H97" s="745">
        <v>0.57391215699999998</v>
      </c>
      <c r="I97" s="745">
        <v>0.58623246399999995</v>
      </c>
      <c r="J97" s="745">
        <v>0.57446788400000004</v>
      </c>
      <c r="K97" s="745">
        <v>0.59774946299999998</v>
      </c>
      <c r="L97" s="725" t="s">
        <v>102</v>
      </c>
      <c r="M97" s="746">
        <v>0.54465794199999995</v>
      </c>
      <c r="N97" s="746">
        <v>0.58312910399999995</v>
      </c>
      <c r="O97" s="746">
        <v>0.56381177999999998</v>
      </c>
      <c r="P97" s="725">
        <v>0.54637385900000002</v>
      </c>
    </row>
    <row r="98" spans="1:16" ht="15.75" customHeight="1" x14ac:dyDescent="0.25">
      <c r="A98" s="547" t="s">
        <v>422</v>
      </c>
      <c r="B98" s="741">
        <v>0.83019098400000002</v>
      </c>
      <c r="C98" s="741">
        <v>0.97528754799999995</v>
      </c>
      <c r="D98" s="741">
        <v>0.87462560600000006</v>
      </c>
      <c r="E98" s="741">
        <v>0.82967033800000001</v>
      </c>
      <c r="F98" s="741">
        <v>0.84848467000000005</v>
      </c>
      <c r="G98" s="741">
        <v>0.870481697</v>
      </c>
      <c r="H98" s="741">
        <v>0.86539795799999997</v>
      </c>
      <c r="I98" s="741">
        <v>0.88802363900000003</v>
      </c>
      <c r="J98" s="741">
        <v>0.89625360399999998</v>
      </c>
      <c r="K98" s="741">
        <v>1.070164573</v>
      </c>
      <c r="L98" s="727" t="s">
        <v>102</v>
      </c>
      <c r="M98" s="742">
        <v>0.85900462099999997</v>
      </c>
      <c r="N98" s="742">
        <v>0.91927904199999999</v>
      </c>
      <c r="O98" s="742">
        <v>0.88826748899999997</v>
      </c>
      <c r="P98" s="727">
        <v>0.91570668300000002</v>
      </c>
    </row>
    <row r="99" spans="1:16" ht="17.25" customHeight="1" x14ac:dyDescent="0.2">
      <c r="A99" s="563" t="s">
        <v>470</v>
      </c>
      <c r="B99" s="725">
        <v>0.69641303899999996</v>
      </c>
      <c r="C99" s="725">
        <v>0.62838259200000002</v>
      </c>
      <c r="D99" s="725">
        <v>0.51852484399999998</v>
      </c>
      <c r="E99" s="725">
        <v>0.36850083</v>
      </c>
      <c r="F99" s="725">
        <v>0.34479301899999998</v>
      </c>
      <c r="G99" s="725">
        <v>0.294318195</v>
      </c>
      <c r="H99" s="725">
        <v>0.24245825600000001</v>
      </c>
      <c r="I99" s="725">
        <v>0.23534993100000001</v>
      </c>
      <c r="J99" s="725">
        <v>0.25449248400000002</v>
      </c>
      <c r="K99" s="725">
        <v>0.178716552</v>
      </c>
      <c r="L99" s="725" t="s">
        <v>102</v>
      </c>
      <c r="M99" s="726">
        <v>0.29766194200000001</v>
      </c>
      <c r="N99" s="726">
        <v>0.23508815199999999</v>
      </c>
      <c r="O99" s="726">
        <v>0.26728274499999999</v>
      </c>
      <c r="P99" s="725">
        <v>0.243419051</v>
      </c>
    </row>
    <row r="100" spans="1:16" ht="15.75" customHeight="1" x14ac:dyDescent="0.25">
      <c r="A100" s="493" t="s">
        <v>416</v>
      </c>
      <c r="B100" s="727">
        <v>0.19922772799999999</v>
      </c>
      <c r="C100" s="727">
        <v>0.55397920499999997</v>
      </c>
      <c r="D100" s="727">
        <v>0.767664032</v>
      </c>
      <c r="E100" s="727">
        <v>0.63229483200000003</v>
      </c>
      <c r="F100" s="727">
        <v>0.79032466899999998</v>
      </c>
      <c r="G100" s="727">
        <v>0.76168268699999997</v>
      </c>
      <c r="H100" s="727">
        <v>0.74314605199999995</v>
      </c>
      <c r="I100" s="727">
        <v>0.76167502499999995</v>
      </c>
      <c r="J100" s="727">
        <v>0.83750570000000002</v>
      </c>
      <c r="K100" s="727">
        <v>1.156579869</v>
      </c>
      <c r="L100" s="727" t="s">
        <v>102</v>
      </c>
      <c r="M100" s="728">
        <v>0.74274083800000001</v>
      </c>
      <c r="N100" s="728">
        <v>0.85470881700000001</v>
      </c>
      <c r="O100" s="728">
        <v>0.79710061600000004</v>
      </c>
      <c r="P100" s="741">
        <v>0.76901132000000005</v>
      </c>
    </row>
    <row r="101" spans="1:16" ht="15.75" customHeight="1" x14ac:dyDescent="0.2">
      <c r="A101" s="496" t="s">
        <v>475</v>
      </c>
      <c r="B101" s="743">
        <v>1.0367273619999999</v>
      </c>
      <c r="C101" s="743">
        <v>2.423108971</v>
      </c>
      <c r="D101" s="743">
        <v>3.9613171519999999</v>
      </c>
      <c r="E101" s="743">
        <v>2.6656589749999999</v>
      </c>
      <c r="F101" s="743">
        <v>3.5701709859999999</v>
      </c>
      <c r="G101" s="743">
        <v>3.7447352939999998</v>
      </c>
      <c r="H101" s="743">
        <v>3.6452798139999998</v>
      </c>
      <c r="I101" s="743">
        <v>4.0603024980000004</v>
      </c>
      <c r="J101" s="743">
        <v>4.4915355400000001</v>
      </c>
      <c r="K101" s="743">
        <v>13.508947073</v>
      </c>
      <c r="L101" s="729" t="s">
        <v>102</v>
      </c>
      <c r="M101" s="744">
        <v>3.5093235119999999</v>
      </c>
      <c r="N101" s="744">
        <v>4.9805803759999998</v>
      </c>
      <c r="O101" s="744">
        <v>4.1470538850000001</v>
      </c>
      <c r="P101" s="743">
        <v>4.8782969009999997</v>
      </c>
    </row>
    <row r="102" spans="1:16" ht="15" customHeight="1" x14ac:dyDescent="0.2">
      <c r="A102" s="256" t="s">
        <v>288</v>
      </c>
      <c r="B102" s="40"/>
      <c r="C102" s="40"/>
      <c r="D102" s="40"/>
      <c r="E102" s="40"/>
      <c r="F102" s="40"/>
      <c r="G102" s="13"/>
      <c r="H102" s="13"/>
      <c r="I102" s="13"/>
      <c r="J102" s="13"/>
      <c r="K102" s="13"/>
      <c r="L102" s="13"/>
      <c r="M102" s="216"/>
      <c r="N102" s="216"/>
      <c r="O102" s="216"/>
      <c r="P102" s="40"/>
    </row>
    <row r="103" spans="1:16" ht="15" customHeight="1" x14ac:dyDescent="0.2">
      <c r="A103" s="169" t="s">
        <v>567</v>
      </c>
      <c r="B103" s="40"/>
      <c r="C103" s="40"/>
      <c r="D103" s="40"/>
      <c r="E103" s="40"/>
      <c r="F103" s="40"/>
      <c r="G103" s="13"/>
      <c r="H103" s="13"/>
      <c r="I103" s="13"/>
      <c r="J103" s="13"/>
      <c r="K103" s="13"/>
      <c r="L103" s="13"/>
      <c r="M103" s="216"/>
      <c r="N103" s="216"/>
      <c r="O103" s="216"/>
      <c r="P103" s="40"/>
    </row>
    <row r="104" spans="1:16" ht="15" customHeight="1" x14ac:dyDescent="0.2">
      <c r="A104" s="256" t="s">
        <v>823</v>
      </c>
      <c r="B104" s="40"/>
      <c r="C104" s="40"/>
      <c r="D104" s="40"/>
      <c r="E104" s="40"/>
      <c r="F104" s="40"/>
      <c r="G104" s="13"/>
      <c r="H104" s="13"/>
      <c r="I104" s="13"/>
      <c r="J104" s="13"/>
      <c r="K104" s="13"/>
      <c r="L104" s="13"/>
      <c r="M104" s="216"/>
      <c r="N104" s="216"/>
      <c r="O104" s="216"/>
      <c r="P104" s="40"/>
    </row>
    <row r="105" spans="1:16" ht="15" customHeight="1" x14ac:dyDescent="0.2">
      <c r="A105" s="287" t="s">
        <v>807</v>
      </c>
      <c r="B105" s="426"/>
      <c r="C105" s="426"/>
      <c r="D105" s="426"/>
      <c r="E105" s="7"/>
      <c r="F105" s="7"/>
      <c r="G105" s="186"/>
      <c r="J105" s="186"/>
      <c r="M105" s="216"/>
      <c r="N105" s="216"/>
      <c r="O105" s="216"/>
    </row>
    <row r="106" spans="1:16" ht="15" customHeight="1" x14ac:dyDescent="0.2">
      <c r="A106" s="13"/>
      <c r="B106" s="13"/>
      <c r="C106" s="13"/>
      <c r="D106" s="13"/>
      <c r="E106" s="13"/>
      <c r="F106" s="13"/>
      <c r="G106" s="13"/>
      <c r="H106" s="13"/>
      <c r="I106" s="13"/>
      <c r="J106" s="13"/>
      <c r="K106" s="13"/>
      <c r="L106" s="13"/>
      <c r="M106" s="216"/>
      <c r="N106" s="216"/>
      <c r="O106" s="216"/>
      <c r="P106" s="40"/>
    </row>
    <row r="107" spans="1:16" ht="18" customHeight="1" x14ac:dyDescent="0.25">
      <c r="A107" s="281" t="s">
        <v>820</v>
      </c>
      <c r="B107" s="13"/>
      <c r="C107" s="13"/>
      <c r="D107" s="13"/>
      <c r="E107" s="13"/>
      <c r="F107" s="13"/>
      <c r="G107" s="13"/>
      <c r="H107" s="13"/>
      <c r="I107" s="13"/>
      <c r="J107" s="13"/>
      <c r="K107" s="13"/>
      <c r="L107" s="13"/>
      <c r="M107" s="216"/>
      <c r="N107" s="216"/>
      <c r="O107" s="216"/>
      <c r="P107" s="40"/>
    </row>
    <row r="108" spans="1:16" ht="15" customHeight="1" thickBot="1" x14ac:dyDescent="0.25">
      <c r="A108" s="13"/>
      <c r="B108" s="13"/>
      <c r="C108" s="13"/>
      <c r="D108" s="13"/>
      <c r="E108" s="13"/>
      <c r="F108" s="13"/>
      <c r="G108" s="13"/>
      <c r="H108" s="13"/>
      <c r="I108" s="13"/>
      <c r="J108" s="13"/>
      <c r="K108" s="13"/>
      <c r="L108" s="13"/>
      <c r="M108" s="216"/>
      <c r="N108" s="216"/>
      <c r="O108" s="216"/>
      <c r="P108" s="286" t="s">
        <v>23</v>
      </c>
    </row>
    <row r="109" spans="1:16" ht="15" customHeight="1" x14ac:dyDescent="0.2">
      <c r="A109" s="566" t="s">
        <v>81</v>
      </c>
      <c r="B109" s="43" t="s">
        <v>35</v>
      </c>
      <c r="C109" s="43" t="s">
        <v>124</v>
      </c>
      <c r="D109" s="43" t="s">
        <v>126</v>
      </c>
      <c r="E109" s="43" t="s">
        <v>36</v>
      </c>
      <c r="F109" s="43" t="s">
        <v>37</v>
      </c>
      <c r="G109" s="43" t="s">
        <v>38</v>
      </c>
      <c r="H109" s="43" t="s">
        <v>39</v>
      </c>
      <c r="I109" s="43" t="s">
        <v>128</v>
      </c>
      <c r="J109" s="43" t="s">
        <v>129</v>
      </c>
      <c r="K109" s="43" t="s">
        <v>130</v>
      </c>
      <c r="L109" s="253">
        <v>100000</v>
      </c>
      <c r="M109" s="251" t="s">
        <v>234</v>
      </c>
      <c r="N109" s="251" t="s">
        <v>232</v>
      </c>
      <c r="O109" s="258" t="s">
        <v>77</v>
      </c>
      <c r="P109" s="282" t="s">
        <v>223</v>
      </c>
    </row>
    <row r="110" spans="1:16" ht="15" customHeight="1" x14ac:dyDescent="0.2">
      <c r="A110" s="230" t="s">
        <v>228</v>
      </c>
      <c r="B110" s="44" t="s">
        <v>123</v>
      </c>
      <c r="C110" s="44" t="s">
        <v>40</v>
      </c>
      <c r="D110" s="44" t="s">
        <v>40</v>
      </c>
      <c r="E110" s="44" t="s">
        <v>40</v>
      </c>
      <c r="F110" s="44" t="s">
        <v>40</v>
      </c>
      <c r="G110" s="44" t="s">
        <v>40</v>
      </c>
      <c r="H110" s="44" t="s">
        <v>40</v>
      </c>
      <c r="I110" s="44" t="s">
        <v>40</v>
      </c>
      <c r="J110" s="44" t="s">
        <v>40</v>
      </c>
      <c r="K110" s="44" t="s">
        <v>40</v>
      </c>
      <c r="L110" s="44" t="s">
        <v>43</v>
      </c>
      <c r="M110" s="240" t="s">
        <v>233</v>
      </c>
      <c r="N110" s="240" t="s">
        <v>141</v>
      </c>
      <c r="O110" s="257" t="s">
        <v>140</v>
      </c>
      <c r="P110" s="283" t="s">
        <v>287</v>
      </c>
    </row>
    <row r="111" spans="1:16" ht="15" customHeight="1" thickBot="1" x14ac:dyDescent="0.25">
      <c r="A111" s="424" t="s">
        <v>82</v>
      </c>
      <c r="B111" s="45" t="s">
        <v>43</v>
      </c>
      <c r="C111" s="45" t="s">
        <v>125</v>
      </c>
      <c r="D111" s="45" t="s">
        <v>127</v>
      </c>
      <c r="E111" s="45" t="s">
        <v>44</v>
      </c>
      <c r="F111" s="45" t="s">
        <v>45</v>
      </c>
      <c r="G111" s="45" t="s">
        <v>46</v>
      </c>
      <c r="H111" s="45" t="s">
        <v>42</v>
      </c>
      <c r="I111" s="45" t="s">
        <v>131</v>
      </c>
      <c r="J111" s="45" t="s">
        <v>132</v>
      </c>
      <c r="K111" s="45" t="s">
        <v>133</v>
      </c>
      <c r="L111" s="45" t="s">
        <v>134</v>
      </c>
      <c r="M111" s="252" t="s">
        <v>141</v>
      </c>
      <c r="N111" s="252" t="s">
        <v>134</v>
      </c>
      <c r="O111" s="259" t="s">
        <v>41</v>
      </c>
      <c r="P111" s="284" t="s">
        <v>242</v>
      </c>
    </row>
    <row r="112" spans="1:16" ht="15.75" customHeight="1" x14ac:dyDescent="0.25">
      <c r="A112" s="545" t="s">
        <v>226</v>
      </c>
      <c r="B112" s="193"/>
      <c r="C112" s="193"/>
      <c r="D112" s="193"/>
      <c r="E112" s="193"/>
      <c r="F112" s="193"/>
      <c r="G112" s="193"/>
      <c r="H112" s="193"/>
      <c r="I112" s="193"/>
      <c r="J112" s="193"/>
      <c r="K112" s="193"/>
      <c r="L112" s="193"/>
      <c r="M112" s="254"/>
      <c r="N112" s="254"/>
      <c r="O112" s="254"/>
    </row>
    <row r="113" spans="1:16" ht="15.75" customHeight="1" x14ac:dyDescent="0.25">
      <c r="A113" s="488" t="s">
        <v>289</v>
      </c>
      <c r="B113" s="573">
        <v>-3.0512358759999998</v>
      </c>
      <c r="C113" s="573">
        <v>4.5612660900000002</v>
      </c>
      <c r="D113" s="573">
        <v>5.6506850780000004</v>
      </c>
      <c r="E113" s="573">
        <v>4.9178938929999996</v>
      </c>
      <c r="F113" s="573">
        <v>5.8554532139999997</v>
      </c>
      <c r="G113" s="573">
        <v>6.072793173</v>
      </c>
      <c r="H113" s="573">
        <v>2.968605889</v>
      </c>
      <c r="I113" s="573">
        <v>4.5106589230000003</v>
      </c>
      <c r="J113" s="573">
        <v>1.6419633899999999</v>
      </c>
      <c r="K113" s="573">
        <v>7.1830025180000003</v>
      </c>
      <c r="L113" s="573" t="s">
        <v>102</v>
      </c>
      <c r="M113" s="574">
        <v>4.6480088730000002</v>
      </c>
      <c r="N113" s="574">
        <v>3.6917754089999999</v>
      </c>
      <c r="O113" s="574">
        <v>4.169729469</v>
      </c>
      <c r="P113" s="573">
        <v>2.8031138470000001</v>
      </c>
    </row>
    <row r="114" spans="1:16" ht="15.75" customHeight="1" x14ac:dyDescent="0.2">
      <c r="A114" s="491" t="s">
        <v>164</v>
      </c>
      <c r="B114" s="575">
        <v>-13.168468752000001</v>
      </c>
      <c r="C114" s="575">
        <v>1.170964578</v>
      </c>
      <c r="D114" s="575">
        <v>14.139124504</v>
      </c>
      <c r="E114" s="575">
        <v>7.0866527689999996</v>
      </c>
      <c r="F114" s="575">
        <v>12.82134793</v>
      </c>
      <c r="G114" s="575">
        <v>16.675831229</v>
      </c>
      <c r="H114" s="575">
        <v>6.7170992890000001</v>
      </c>
      <c r="I114" s="575">
        <v>8.8700656329999994</v>
      </c>
      <c r="J114" s="575">
        <v>2.7574348359999998</v>
      </c>
      <c r="K114" s="575">
        <v>6.4600254379999997</v>
      </c>
      <c r="L114" s="575" t="s">
        <v>102</v>
      </c>
      <c r="M114" s="576">
        <v>10.723634657</v>
      </c>
      <c r="N114" s="576">
        <v>5.7996193170000003</v>
      </c>
      <c r="O114" s="576">
        <v>8.4902001289999998</v>
      </c>
      <c r="P114" s="575">
        <v>6.455983453</v>
      </c>
    </row>
    <row r="115" spans="1:16" ht="15.75" customHeight="1" x14ac:dyDescent="0.2">
      <c r="A115" s="493" t="s">
        <v>165</v>
      </c>
      <c r="B115" s="577">
        <v>1.7586733809999999</v>
      </c>
      <c r="C115" s="578">
        <v>4.8668870660000003</v>
      </c>
      <c r="D115" s="577">
        <v>0.77006571400000001</v>
      </c>
      <c r="E115" s="577">
        <v>4.7666618359999999</v>
      </c>
      <c r="F115" s="577">
        <v>4.8411376199999996</v>
      </c>
      <c r="G115" s="577">
        <v>3.845328576</v>
      </c>
      <c r="H115" s="577">
        <v>3.2635343080000001</v>
      </c>
      <c r="I115" s="577">
        <v>3.3643662079999999</v>
      </c>
      <c r="J115" s="577">
        <v>0.33206338699999999</v>
      </c>
      <c r="K115" s="577">
        <v>2.1602974650000002</v>
      </c>
      <c r="L115" s="577" t="s">
        <v>102</v>
      </c>
      <c r="M115" s="579">
        <v>3.8804897999999999</v>
      </c>
      <c r="N115" s="579">
        <v>1.860174472</v>
      </c>
      <c r="O115" s="579">
        <v>2.8302541899999998</v>
      </c>
      <c r="P115" s="577">
        <v>2.5955764330000002</v>
      </c>
    </row>
    <row r="116" spans="1:16" ht="15.75" customHeight="1" x14ac:dyDescent="0.2">
      <c r="A116" s="491" t="s">
        <v>166</v>
      </c>
      <c r="B116" s="575">
        <v>-11.139585992000001</v>
      </c>
      <c r="C116" s="575">
        <v>-5.2770016819999999</v>
      </c>
      <c r="D116" s="575">
        <v>-10.110338698</v>
      </c>
      <c r="E116" s="575">
        <v>-18.670685082999999</v>
      </c>
      <c r="F116" s="575">
        <v>-7.9834546489999996</v>
      </c>
      <c r="G116" s="575">
        <v>11.186546989</v>
      </c>
      <c r="H116" s="575">
        <v>-5.2114894180000002</v>
      </c>
      <c r="I116" s="575">
        <v>0.199033929</v>
      </c>
      <c r="J116" s="575">
        <v>-9.5046578410000002</v>
      </c>
      <c r="K116" s="575">
        <v>-5.22113549</v>
      </c>
      <c r="L116" s="575" t="s">
        <v>102</v>
      </c>
      <c r="M116" s="576">
        <v>-3.2155722170000001</v>
      </c>
      <c r="N116" s="576">
        <v>-4.6192203660000004</v>
      </c>
      <c r="O116" s="576">
        <v>-3.9181518149999999</v>
      </c>
      <c r="P116" s="575">
        <v>-7.5040548960000004</v>
      </c>
    </row>
    <row r="117" spans="1:16" ht="15.75" customHeight="1" x14ac:dyDescent="0.2">
      <c r="A117" s="493" t="s">
        <v>167</v>
      </c>
      <c r="B117" s="577">
        <v>-26.080225562999999</v>
      </c>
      <c r="C117" s="577">
        <v>-2.3720655700000002</v>
      </c>
      <c r="D117" s="577">
        <v>1.4665481039999999</v>
      </c>
      <c r="E117" s="577">
        <v>1.5897961190000001</v>
      </c>
      <c r="F117" s="577">
        <v>-0.15984516800000001</v>
      </c>
      <c r="G117" s="577">
        <v>1.299433391</v>
      </c>
      <c r="H117" s="577">
        <v>-1.848066719</v>
      </c>
      <c r="I117" s="577">
        <v>3.0405583269999998</v>
      </c>
      <c r="J117" s="577">
        <v>-1.025585561</v>
      </c>
      <c r="K117" s="577">
        <v>-2.5891372540000002</v>
      </c>
      <c r="L117" s="577" t="s">
        <v>102</v>
      </c>
      <c r="M117" s="579">
        <v>-0.29954461700000001</v>
      </c>
      <c r="N117" s="579">
        <v>0.15929040799999999</v>
      </c>
      <c r="O117" s="579">
        <v>-4.9524305999999997E-2</v>
      </c>
      <c r="P117" s="577">
        <v>-0.45066425100000002</v>
      </c>
    </row>
    <row r="118" spans="1:16" ht="15.75" customHeight="1" x14ac:dyDescent="0.2">
      <c r="A118" s="496" t="s">
        <v>686</v>
      </c>
      <c r="B118" s="580">
        <v>14.887485212</v>
      </c>
      <c r="C118" s="580">
        <v>20.469156297000001</v>
      </c>
      <c r="D118" s="580">
        <v>10.451213266</v>
      </c>
      <c r="E118" s="580">
        <v>8.6311153550000004</v>
      </c>
      <c r="F118" s="580">
        <v>-2.1799408269999998</v>
      </c>
      <c r="G118" s="580">
        <v>-14.976510051</v>
      </c>
      <c r="H118" s="580">
        <v>-5.9424392109999999</v>
      </c>
      <c r="I118" s="580">
        <v>2.8623071229999999</v>
      </c>
      <c r="J118" s="580">
        <v>33.819755061000002</v>
      </c>
      <c r="K118" s="580">
        <v>185.43536218899999</v>
      </c>
      <c r="L118" s="580" t="s">
        <v>102</v>
      </c>
      <c r="M118" s="581">
        <v>-4.8422222240000004</v>
      </c>
      <c r="N118" s="581">
        <v>39.998798520999998</v>
      </c>
      <c r="O118" s="581">
        <v>12.854139010999999</v>
      </c>
      <c r="P118" s="580">
        <v>2.118546035</v>
      </c>
    </row>
    <row r="119" spans="1:16" ht="15.75" customHeight="1" x14ac:dyDescent="0.25">
      <c r="A119" s="499" t="s">
        <v>290</v>
      </c>
      <c r="B119" s="582">
        <v>9.3041939980000006</v>
      </c>
      <c r="C119" s="582">
        <v>-0.223424972</v>
      </c>
      <c r="D119" s="582">
        <v>4.262356026</v>
      </c>
      <c r="E119" s="582">
        <v>9.2374967720000001</v>
      </c>
      <c r="F119" s="582">
        <v>4.90578878</v>
      </c>
      <c r="G119" s="582">
        <v>5.0603375650000002</v>
      </c>
      <c r="H119" s="582">
        <v>4.9077386389999997</v>
      </c>
      <c r="I119" s="582">
        <v>5.4800560200000001</v>
      </c>
      <c r="J119" s="582">
        <v>6.5158485339999999</v>
      </c>
      <c r="K119" s="582">
        <v>9.6508868440000004</v>
      </c>
      <c r="L119" s="582" t="s">
        <v>102</v>
      </c>
      <c r="M119" s="583">
        <v>5.4746351769999997</v>
      </c>
      <c r="N119" s="583">
        <v>6.5471993939999997</v>
      </c>
      <c r="O119" s="583">
        <v>5.992648398</v>
      </c>
      <c r="P119" s="582">
        <v>3.6881325989999998</v>
      </c>
    </row>
    <row r="120" spans="1:16" ht="15.75" customHeight="1" x14ac:dyDescent="0.2">
      <c r="A120" s="491" t="s">
        <v>79</v>
      </c>
      <c r="B120" s="575">
        <v>10.276157534999999</v>
      </c>
      <c r="C120" s="575">
        <v>-8.0523296230000003</v>
      </c>
      <c r="D120" s="575">
        <v>-3.059667621</v>
      </c>
      <c r="E120" s="575">
        <v>8.1237600039999993</v>
      </c>
      <c r="F120" s="575">
        <v>6.1045739079999999</v>
      </c>
      <c r="G120" s="575">
        <v>6.4758202489999999</v>
      </c>
      <c r="H120" s="575">
        <v>6.620007373</v>
      </c>
      <c r="I120" s="575">
        <v>6.8940582609999996</v>
      </c>
      <c r="J120" s="575">
        <v>6.5104809680000004</v>
      </c>
      <c r="K120" s="575">
        <v>7.1731703439999999</v>
      </c>
      <c r="L120" s="575" t="s">
        <v>102</v>
      </c>
      <c r="M120" s="576">
        <v>6.5570455729999999</v>
      </c>
      <c r="N120" s="576">
        <v>6.7661681050000002</v>
      </c>
      <c r="O120" s="576">
        <v>6.664373597</v>
      </c>
      <c r="P120" s="575">
        <v>2.4274777190000001</v>
      </c>
    </row>
    <row r="121" spans="1:16" ht="15.75" customHeight="1" x14ac:dyDescent="0.2">
      <c r="A121" s="493" t="s">
        <v>170</v>
      </c>
      <c r="B121" s="577">
        <v>7.3342924370000002</v>
      </c>
      <c r="C121" s="577">
        <v>-7.5665454380000003</v>
      </c>
      <c r="D121" s="577">
        <v>-3.6502504089999999</v>
      </c>
      <c r="E121" s="577">
        <v>3.5345515330000001</v>
      </c>
      <c r="F121" s="577">
        <v>3.0796428840000001</v>
      </c>
      <c r="G121" s="577">
        <v>2.831479141</v>
      </c>
      <c r="H121" s="577">
        <v>3.4990455900000001</v>
      </c>
      <c r="I121" s="577">
        <v>3.3123227239999999</v>
      </c>
      <c r="J121" s="577">
        <v>2.8321719619999999</v>
      </c>
      <c r="K121" s="577">
        <v>4.3247532509999997</v>
      </c>
      <c r="L121" s="577" t="s">
        <v>102</v>
      </c>
      <c r="M121" s="579">
        <v>3.1713640810000001</v>
      </c>
      <c r="N121" s="579">
        <v>3.242235983</v>
      </c>
      <c r="O121" s="579">
        <v>3.2081305260000001</v>
      </c>
      <c r="P121" s="577">
        <v>-0.30431648900000002</v>
      </c>
    </row>
    <row r="122" spans="1:16" ht="15.75" customHeight="1" x14ac:dyDescent="0.2">
      <c r="A122" s="491" t="s">
        <v>326</v>
      </c>
      <c r="B122" s="575">
        <v>-1.6899442000000001E-2</v>
      </c>
      <c r="C122" s="575">
        <v>-4.9458953560000003</v>
      </c>
      <c r="D122" s="575">
        <v>-2.6597859549999998</v>
      </c>
      <c r="E122" s="575">
        <v>-0.434029316</v>
      </c>
      <c r="F122" s="575">
        <v>-4.57182742</v>
      </c>
      <c r="G122" s="575">
        <v>-1.0739450159999999</v>
      </c>
      <c r="H122" s="575">
        <v>-3.6106870729999998</v>
      </c>
      <c r="I122" s="575">
        <v>-2.0899068590000001</v>
      </c>
      <c r="J122" s="575">
        <v>-15.359277713000001</v>
      </c>
      <c r="K122" s="575">
        <v>-7.7145488000000002</v>
      </c>
      <c r="L122" s="575" t="s">
        <v>102</v>
      </c>
      <c r="M122" s="576">
        <v>-2.7807078540000001</v>
      </c>
      <c r="N122" s="576">
        <v>-8.3235299539999996</v>
      </c>
      <c r="O122" s="576">
        <v>-5.5288909889999998</v>
      </c>
      <c r="P122" s="575">
        <v>0.60504695500000005</v>
      </c>
    </row>
    <row r="123" spans="1:16" ht="15.75" customHeight="1" x14ac:dyDescent="0.2">
      <c r="A123" s="493" t="s">
        <v>171</v>
      </c>
      <c r="B123" s="577">
        <v>60.418647505999999</v>
      </c>
      <c r="C123" s="577">
        <v>-9.9954731589999994</v>
      </c>
      <c r="D123" s="577">
        <v>-0.62771095099999996</v>
      </c>
      <c r="E123" s="577">
        <v>38.032243467000001</v>
      </c>
      <c r="F123" s="577">
        <v>23.048882504000002</v>
      </c>
      <c r="G123" s="577">
        <v>22.467448863000001</v>
      </c>
      <c r="H123" s="577">
        <v>19.725552636</v>
      </c>
      <c r="I123" s="577">
        <v>25.044082209999999</v>
      </c>
      <c r="J123" s="577">
        <v>27.655009754999998</v>
      </c>
      <c r="K123" s="577">
        <v>21.965414246999998</v>
      </c>
      <c r="L123" s="577" t="s">
        <v>102</v>
      </c>
      <c r="M123" s="579">
        <v>22.451387482000001</v>
      </c>
      <c r="N123" s="579">
        <v>25.672798832000002</v>
      </c>
      <c r="O123" s="579">
        <v>24.015074658</v>
      </c>
      <c r="P123" s="577">
        <v>21.004831713000002</v>
      </c>
    </row>
    <row r="124" spans="1:16" ht="15.75" customHeight="1" x14ac:dyDescent="0.2">
      <c r="A124" s="491" t="s">
        <v>172</v>
      </c>
      <c r="B124" s="575">
        <v>-10.330807101</v>
      </c>
      <c r="C124" s="575">
        <v>17.157258349999999</v>
      </c>
      <c r="D124" s="575">
        <v>7.3813901250000002</v>
      </c>
      <c r="E124" s="575">
        <v>1.8825160750000001</v>
      </c>
      <c r="F124" s="575">
        <v>-2.6730324859999999</v>
      </c>
      <c r="G124" s="575">
        <v>-5.1716179889999996</v>
      </c>
      <c r="H124" s="575">
        <v>-4.1164650270000003</v>
      </c>
      <c r="I124" s="575">
        <v>-12.441081710000001</v>
      </c>
      <c r="J124" s="575">
        <v>-10.269921778000001</v>
      </c>
      <c r="K124" s="575">
        <v>-18.884933238999999</v>
      </c>
      <c r="L124" s="575" t="s">
        <v>102</v>
      </c>
      <c r="M124" s="576">
        <v>-2.7860119280000002</v>
      </c>
      <c r="N124" s="576">
        <v>-12.406687940999999</v>
      </c>
      <c r="O124" s="576">
        <v>-6.7004428699999998</v>
      </c>
      <c r="P124" s="575">
        <v>3.6803634199999999</v>
      </c>
    </row>
    <row r="125" spans="1:16" ht="15.75" customHeight="1" x14ac:dyDescent="0.2">
      <c r="A125" s="493" t="s">
        <v>173</v>
      </c>
      <c r="B125" s="577">
        <v>-3.1232071719999999</v>
      </c>
      <c r="C125" s="577">
        <v>-1.733150518</v>
      </c>
      <c r="D125" s="577">
        <v>3.3509396470000001</v>
      </c>
      <c r="E125" s="577">
        <v>3.1008437309999999</v>
      </c>
      <c r="F125" s="577">
        <v>2.323832119</v>
      </c>
      <c r="G125" s="577">
        <v>8.3616857000000003E-2</v>
      </c>
      <c r="H125" s="577">
        <v>-9.9384216999999997E-2</v>
      </c>
      <c r="I125" s="577">
        <v>-1.1157849879999999</v>
      </c>
      <c r="J125" s="577">
        <v>-0.64034460900000001</v>
      </c>
      <c r="K125" s="577">
        <v>-3.8251558999999997E-2</v>
      </c>
      <c r="L125" s="577" t="s">
        <v>102</v>
      </c>
      <c r="M125" s="579">
        <v>1.134395692</v>
      </c>
      <c r="N125" s="579">
        <v>-0.75076182700000005</v>
      </c>
      <c r="O125" s="579">
        <v>0.409220431</v>
      </c>
      <c r="P125" s="577">
        <v>0.347206036</v>
      </c>
    </row>
    <row r="126" spans="1:16" ht="15.75" customHeight="1" x14ac:dyDescent="0.2">
      <c r="A126" s="491" t="s">
        <v>174</v>
      </c>
      <c r="B126" s="850">
        <v>-0.19782393700000001</v>
      </c>
      <c r="C126" s="575">
        <v>-5.949301825</v>
      </c>
      <c r="D126" s="575">
        <v>57.241634912000002</v>
      </c>
      <c r="E126" s="575">
        <v>29.208368791000002</v>
      </c>
      <c r="F126" s="575">
        <v>36.029615886999999</v>
      </c>
      <c r="G126" s="575">
        <v>24.301892058</v>
      </c>
      <c r="H126" s="575">
        <v>80.491899997000004</v>
      </c>
      <c r="I126" s="575">
        <v>40.894748313000001</v>
      </c>
      <c r="J126" s="575">
        <v>22.633295455999999</v>
      </c>
      <c r="K126" s="575">
        <v>5.1889651539999999</v>
      </c>
      <c r="L126" s="575" t="s">
        <v>102</v>
      </c>
      <c r="M126" s="576">
        <v>44.629576667999999</v>
      </c>
      <c r="N126" s="576">
        <v>20.119851806</v>
      </c>
      <c r="O126" s="576">
        <v>31.853517790000001</v>
      </c>
      <c r="P126" s="575">
        <v>5.5365149120000003</v>
      </c>
    </row>
    <row r="127" spans="1:16" ht="15.75" customHeight="1" x14ac:dyDescent="0.2">
      <c r="A127" s="696" t="s">
        <v>627</v>
      </c>
      <c r="B127" s="577">
        <v>-53.952809666</v>
      </c>
      <c r="C127" s="577">
        <v>185.920805132</v>
      </c>
      <c r="D127" s="577">
        <v>26.445739736</v>
      </c>
      <c r="E127" s="577">
        <v>-9.5326220159999995</v>
      </c>
      <c r="F127" s="577">
        <v>-44.784349886999998</v>
      </c>
      <c r="G127" s="577">
        <v>-47.033381214999999</v>
      </c>
      <c r="H127" s="577">
        <v>-32.374933495000001</v>
      </c>
      <c r="I127" s="577">
        <v>-66.450426164000007</v>
      </c>
      <c r="J127" s="577">
        <v>-49.571192498999999</v>
      </c>
      <c r="K127" s="577">
        <v>-89.041706099999999</v>
      </c>
      <c r="L127" s="577" t="s">
        <v>102</v>
      </c>
      <c r="M127" s="579">
        <v>-33.850170272</v>
      </c>
      <c r="N127" s="579">
        <v>-62.092193936999998</v>
      </c>
      <c r="O127" s="579">
        <v>-48.522826658</v>
      </c>
      <c r="P127" s="577">
        <v>20.395716267000001</v>
      </c>
    </row>
    <row r="128" spans="1:16" ht="15.75" customHeight="1" x14ac:dyDescent="0.2">
      <c r="A128" s="491" t="s">
        <v>687</v>
      </c>
      <c r="B128" s="575">
        <v>-35.996663169999998</v>
      </c>
      <c r="C128" s="575">
        <v>-12.576977376</v>
      </c>
      <c r="D128" s="575">
        <v>-4.5034237179999996</v>
      </c>
      <c r="E128" s="575">
        <v>24.569124492</v>
      </c>
      <c r="F128" s="575">
        <v>-2.7307216620000001</v>
      </c>
      <c r="G128" s="575">
        <v>-5.1073803849999999</v>
      </c>
      <c r="H128" s="575">
        <v>-19.564223715000001</v>
      </c>
      <c r="I128" s="575">
        <v>-3.9004791299999999</v>
      </c>
      <c r="J128" s="575">
        <v>11.402877139999999</v>
      </c>
      <c r="K128" s="575">
        <v>16.726977278</v>
      </c>
      <c r="L128" s="575" t="s">
        <v>102</v>
      </c>
      <c r="M128" s="576">
        <v>-8.8042435319999992</v>
      </c>
      <c r="N128" s="576">
        <v>6.8107661100000003</v>
      </c>
      <c r="O128" s="576">
        <v>-2.211723638</v>
      </c>
      <c r="P128" s="575">
        <v>-3.3235833540000002</v>
      </c>
    </row>
    <row r="129" spans="1:16" ht="15.75" customHeight="1" x14ac:dyDescent="0.2">
      <c r="A129" s="493" t="s">
        <v>176</v>
      </c>
      <c r="B129" s="577">
        <v>45.152580503000003</v>
      </c>
      <c r="C129" s="577">
        <v>14.653290781000001</v>
      </c>
      <c r="D129" s="577">
        <v>24.323739500999999</v>
      </c>
      <c r="E129" s="577">
        <v>26.113832424999998</v>
      </c>
      <c r="F129" s="577">
        <v>30.067461827999999</v>
      </c>
      <c r="G129" s="577">
        <v>26.964520968999999</v>
      </c>
      <c r="H129" s="577">
        <v>26.804982946999999</v>
      </c>
      <c r="I129" s="577">
        <v>24.976146758999999</v>
      </c>
      <c r="J129" s="577">
        <v>21.291425007000001</v>
      </c>
      <c r="K129" s="577">
        <v>5.968917287</v>
      </c>
      <c r="L129" s="577" t="s">
        <v>102</v>
      </c>
      <c r="M129" s="579">
        <v>27.321916687000002</v>
      </c>
      <c r="N129" s="579">
        <v>19.109880792999999</v>
      </c>
      <c r="O129" s="579">
        <v>23.568662506999999</v>
      </c>
      <c r="P129" s="577">
        <v>18.274237907</v>
      </c>
    </row>
    <row r="130" spans="1:16" ht="15.75" customHeight="1" x14ac:dyDescent="0.2">
      <c r="A130" s="496" t="s">
        <v>177</v>
      </c>
      <c r="B130" s="580">
        <v>-20.504438337</v>
      </c>
      <c r="C130" s="580">
        <v>-10.820710021</v>
      </c>
      <c r="D130" s="580">
        <v>8.4841867359999998</v>
      </c>
      <c r="E130" s="580">
        <v>14.020551257999999</v>
      </c>
      <c r="F130" s="580">
        <v>-10.676723712999999</v>
      </c>
      <c r="G130" s="580">
        <v>-7.3720881919999997</v>
      </c>
      <c r="H130" s="580">
        <v>-6.2413006979999999</v>
      </c>
      <c r="I130" s="580">
        <v>4.1599675219999996</v>
      </c>
      <c r="J130" s="580">
        <v>37.116527433999998</v>
      </c>
      <c r="K130" s="580">
        <v>226.51387132299999</v>
      </c>
      <c r="L130" s="580" t="s">
        <v>102</v>
      </c>
      <c r="M130" s="581">
        <v>-3.9870611</v>
      </c>
      <c r="N130" s="581">
        <v>43.547494411999999</v>
      </c>
      <c r="O130" s="581">
        <v>12.074641107</v>
      </c>
      <c r="P130" s="580">
        <v>9.6223480559999999</v>
      </c>
    </row>
    <row r="131" spans="1:16" ht="15.75" customHeight="1" x14ac:dyDescent="0.25">
      <c r="A131" s="545" t="s">
        <v>227</v>
      </c>
      <c r="B131" s="584"/>
      <c r="C131" s="584"/>
      <c r="D131" s="584"/>
      <c r="E131" s="584"/>
      <c r="F131" s="584"/>
      <c r="G131" s="584"/>
      <c r="H131" s="584"/>
      <c r="I131" s="584"/>
      <c r="J131" s="584"/>
      <c r="K131" s="584"/>
      <c r="L131" s="584"/>
      <c r="M131" s="585"/>
      <c r="N131" s="585"/>
      <c r="O131" s="585"/>
      <c r="P131" s="584"/>
    </row>
    <row r="132" spans="1:16" ht="15.75" customHeight="1" x14ac:dyDescent="0.25">
      <c r="A132" s="488" t="s">
        <v>291</v>
      </c>
      <c r="B132" s="573">
        <v>6.0779695670000002</v>
      </c>
      <c r="C132" s="573">
        <v>21.576761747999999</v>
      </c>
      <c r="D132" s="573">
        <v>23.88273474</v>
      </c>
      <c r="E132" s="573">
        <v>16.692499415</v>
      </c>
      <c r="F132" s="573">
        <v>7.7299792470000002</v>
      </c>
      <c r="G132" s="573">
        <v>5.6840439529999998</v>
      </c>
      <c r="H132" s="573">
        <v>4.3195915429999996</v>
      </c>
      <c r="I132" s="573">
        <v>3.5079888260000001</v>
      </c>
      <c r="J132" s="573">
        <v>5.9779093029999997</v>
      </c>
      <c r="K132" s="573">
        <v>-7.1625219119999999</v>
      </c>
      <c r="L132" s="573" t="s">
        <v>102</v>
      </c>
      <c r="M132" s="574">
        <v>7.6804466920000003</v>
      </c>
      <c r="N132" s="574">
        <v>2.977522665</v>
      </c>
      <c r="O132" s="574">
        <v>5.5563353339999999</v>
      </c>
      <c r="P132" s="573">
        <v>6.2078419809999996</v>
      </c>
    </row>
    <row r="133" spans="1:16" ht="15.75" customHeight="1" x14ac:dyDescent="0.2">
      <c r="A133" s="546" t="s">
        <v>568</v>
      </c>
      <c r="B133" s="586">
        <v>3.9357210180000002</v>
      </c>
      <c r="C133" s="586">
        <v>23.079573293999999</v>
      </c>
      <c r="D133" s="586">
        <v>32.242672558000002</v>
      </c>
      <c r="E133" s="586">
        <v>16.971748345999998</v>
      </c>
      <c r="F133" s="586">
        <v>7.673826407</v>
      </c>
      <c r="G133" s="586">
        <v>3.3715591429999998</v>
      </c>
      <c r="H133" s="586">
        <v>4.4171162410000004</v>
      </c>
      <c r="I133" s="586">
        <v>0.55038742900000004</v>
      </c>
      <c r="J133" s="586">
        <v>8.9532310119999998</v>
      </c>
      <c r="K133" s="586">
        <v>-22.783761877</v>
      </c>
      <c r="L133" s="586" t="s">
        <v>102</v>
      </c>
      <c r="M133" s="587">
        <v>7.2721802579999997</v>
      </c>
      <c r="N133" s="587">
        <v>0.87932975499999999</v>
      </c>
      <c r="O133" s="587">
        <v>4.4476636960000002</v>
      </c>
      <c r="P133" s="586">
        <v>5.8748658770000004</v>
      </c>
    </row>
    <row r="134" spans="1:16" ht="15.75" customHeight="1" x14ac:dyDescent="0.2">
      <c r="A134" s="547" t="s">
        <v>182</v>
      </c>
      <c r="B134" s="851" t="s">
        <v>821</v>
      </c>
      <c r="C134" s="588">
        <v>165.088646584</v>
      </c>
      <c r="D134" s="588">
        <v>-75.563834564000004</v>
      </c>
      <c r="E134" s="588">
        <v>25.348823221</v>
      </c>
      <c r="F134" s="588">
        <v>-6.9574722519999996</v>
      </c>
      <c r="G134" s="588">
        <v>62.368980049000001</v>
      </c>
      <c r="H134" s="588">
        <v>29.302282691999999</v>
      </c>
      <c r="I134" s="588">
        <v>71.302353959000001</v>
      </c>
      <c r="J134" s="588">
        <v>-15.244346784999999</v>
      </c>
      <c r="K134" s="588">
        <v>-11.211988303</v>
      </c>
      <c r="L134" s="588" t="s">
        <v>102</v>
      </c>
      <c r="M134" s="589">
        <v>25.290761183000001</v>
      </c>
      <c r="N134" s="589">
        <v>7.0911286560000004</v>
      </c>
      <c r="O134" s="589">
        <v>14.317077115</v>
      </c>
      <c r="P134" s="588">
        <v>7.3680276259999999</v>
      </c>
    </row>
    <row r="135" spans="1:16" ht="15.75" customHeight="1" x14ac:dyDescent="0.2">
      <c r="A135" s="546" t="s">
        <v>183</v>
      </c>
      <c r="B135" s="586">
        <v>25.064340133000002</v>
      </c>
      <c r="C135" s="606">
        <v>-20.625436594</v>
      </c>
      <c r="D135" s="586">
        <v>-84.132525217999998</v>
      </c>
      <c r="E135" s="586">
        <v>-18.187593697000001</v>
      </c>
      <c r="F135" s="586">
        <v>88.217996885999995</v>
      </c>
      <c r="G135" s="586">
        <v>3.5902967819999998</v>
      </c>
      <c r="H135" s="586">
        <v>-12.10131689</v>
      </c>
      <c r="I135" s="586">
        <v>-13.579792796</v>
      </c>
      <c r="J135" s="586">
        <v>-14.901534931</v>
      </c>
      <c r="K135" s="586">
        <v>440.37284244</v>
      </c>
      <c r="L135" s="586" t="s">
        <v>102</v>
      </c>
      <c r="M135" s="587">
        <v>-3.191638288</v>
      </c>
      <c r="N135" s="587">
        <v>49.469740958000003</v>
      </c>
      <c r="O135" s="587">
        <v>21.090359639999999</v>
      </c>
      <c r="P135" s="586">
        <v>11.486325915</v>
      </c>
    </row>
    <row r="136" spans="1:16" ht="15.75" customHeight="1" x14ac:dyDescent="0.25">
      <c r="A136" s="548" t="s">
        <v>292</v>
      </c>
      <c r="B136" s="590">
        <v>33.532879712000003</v>
      </c>
      <c r="C136" s="590">
        <v>4.4821676659999996</v>
      </c>
      <c r="D136" s="590">
        <v>21.441107184</v>
      </c>
      <c r="E136" s="590">
        <v>9.6899492330000001</v>
      </c>
      <c r="F136" s="590">
        <v>16.942123936000002</v>
      </c>
      <c r="G136" s="590">
        <v>34.050810077999998</v>
      </c>
      <c r="H136" s="590">
        <v>-1.1445697210000001</v>
      </c>
      <c r="I136" s="590">
        <v>-1.2139363940000001</v>
      </c>
      <c r="J136" s="590">
        <v>-10.259920028</v>
      </c>
      <c r="K136" s="590">
        <v>21.054004941999999</v>
      </c>
      <c r="L136" s="590" t="s">
        <v>102</v>
      </c>
      <c r="M136" s="591">
        <v>12.468727695</v>
      </c>
      <c r="N136" s="591">
        <v>0.11698119999999999</v>
      </c>
      <c r="O136" s="591">
        <v>6.5877441790000004</v>
      </c>
      <c r="P136" s="590">
        <v>2.6317899730000001</v>
      </c>
    </row>
    <row r="137" spans="1:16" ht="15.75" customHeight="1" x14ac:dyDescent="0.2">
      <c r="A137" s="546" t="s">
        <v>569</v>
      </c>
      <c r="B137" s="586">
        <v>-1.7685550759999999</v>
      </c>
      <c r="C137" s="586">
        <v>-22.090117410000001</v>
      </c>
      <c r="D137" s="586">
        <v>11.47867667</v>
      </c>
      <c r="E137" s="586">
        <v>27.828066665000001</v>
      </c>
      <c r="F137" s="586">
        <v>-9.7887576549999995</v>
      </c>
      <c r="G137" s="586">
        <v>24.969760990000001</v>
      </c>
      <c r="H137" s="586">
        <v>14.37786623</v>
      </c>
      <c r="I137" s="586">
        <v>0.48638765499999997</v>
      </c>
      <c r="J137" s="586">
        <v>-4.389799826</v>
      </c>
      <c r="K137" s="586">
        <v>-11.269746519</v>
      </c>
      <c r="L137" s="586" t="s">
        <v>102</v>
      </c>
      <c r="M137" s="587">
        <v>11.425608463</v>
      </c>
      <c r="N137" s="587">
        <v>-3.380205798</v>
      </c>
      <c r="O137" s="587">
        <v>4.7631700239999999</v>
      </c>
      <c r="P137" s="586">
        <v>-2.673816134</v>
      </c>
    </row>
    <row r="138" spans="1:16" ht="15.75" customHeight="1" x14ac:dyDescent="0.2">
      <c r="A138" s="549" t="s">
        <v>570</v>
      </c>
      <c r="B138" s="588">
        <v>59.263607063000002</v>
      </c>
      <c r="C138" s="588">
        <v>-4.2424148949999996</v>
      </c>
      <c r="D138" s="588">
        <v>16.286062899000001</v>
      </c>
      <c r="E138" s="588">
        <v>3.2915507050000001</v>
      </c>
      <c r="F138" s="588">
        <v>18.333402647</v>
      </c>
      <c r="G138" s="588">
        <v>22.469680467</v>
      </c>
      <c r="H138" s="588">
        <v>18.705164070999999</v>
      </c>
      <c r="I138" s="588">
        <v>19.495193045000001</v>
      </c>
      <c r="J138" s="588">
        <v>-23.278313139000002</v>
      </c>
      <c r="K138" s="588">
        <v>-14.659390179000001</v>
      </c>
      <c r="L138" s="588" t="s">
        <v>102</v>
      </c>
      <c r="M138" s="589">
        <v>16.060888616</v>
      </c>
      <c r="N138" s="589">
        <v>-7.2654433669999996</v>
      </c>
      <c r="O138" s="589">
        <v>6.507128561</v>
      </c>
      <c r="P138" s="588">
        <v>7.8184770830000003</v>
      </c>
    </row>
    <row r="139" spans="1:16" ht="15.75" customHeight="1" x14ac:dyDescent="0.2">
      <c r="A139" s="546" t="s">
        <v>187</v>
      </c>
      <c r="B139" s="586">
        <v>16.128318058000001</v>
      </c>
      <c r="C139" s="586">
        <v>270.94277516</v>
      </c>
      <c r="D139" s="586">
        <v>191.11834709799999</v>
      </c>
      <c r="E139" s="586">
        <v>12.252467346</v>
      </c>
      <c r="F139" s="586">
        <v>97.745899855999994</v>
      </c>
      <c r="G139" s="586">
        <v>86.399317074999999</v>
      </c>
      <c r="H139" s="586">
        <v>-39.723417824999999</v>
      </c>
      <c r="I139" s="586">
        <v>-28.809076698999998</v>
      </c>
      <c r="J139" s="586">
        <v>5.5439657909999998</v>
      </c>
      <c r="K139" s="586">
        <v>48.764312984999997</v>
      </c>
      <c r="L139" s="586" t="s">
        <v>102</v>
      </c>
      <c r="M139" s="587">
        <v>4.6329859469999999</v>
      </c>
      <c r="N139" s="587">
        <v>10.922223941</v>
      </c>
      <c r="O139" s="587">
        <v>8.4938729859999995</v>
      </c>
      <c r="P139" s="586">
        <v>-2.4375262420000001</v>
      </c>
    </row>
    <row r="140" spans="1:16" ht="15.75" customHeight="1" x14ac:dyDescent="0.25">
      <c r="A140" s="550" t="s">
        <v>229</v>
      </c>
      <c r="B140" s="592"/>
      <c r="C140" s="592"/>
      <c r="D140" s="592"/>
      <c r="E140" s="592"/>
      <c r="F140" s="592"/>
      <c r="G140" s="592"/>
      <c r="H140" s="592"/>
      <c r="I140" s="592"/>
      <c r="J140" s="592"/>
      <c r="K140" s="592"/>
      <c r="L140" s="592"/>
      <c r="M140" s="593"/>
      <c r="N140" s="593"/>
      <c r="O140" s="593"/>
      <c r="P140" s="592"/>
    </row>
    <row r="141" spans="1:16" ht="15.75" customHeight="1" x14ac:dyDescent="0.25">
      <c r="A141" s="551" t="s">
        <v>466</v>
      </c>
      <c r="B141" s="594">
        <v>-2.4588809020000002</v>
      </c>
      <c r="C141" s="594">
        <v>4.8423987430000004</v>
      </c>
      <c r="D141" s="594">
        <v>5.1867981399999996</v>
      </c>
      <c r="E141" s="594">
        <v>3.9267360089999999</v>
      </c>
      <c r="F141" s="594">
        <v>5.1739288219999997</v>
      </c>
      <c r="G141" s="594">
        <v>5.3704551519999999</v>
      </c>
      <c r="H141" s="594">
        <v>2.284349508</v>
      </c>
      <c r="I141" s="594">
        <v>3.7427123349999998</v>
      </c>
      <c r="J141" s="594">
        <v>0.60007764200000002</v>
      </c>
      <c r="K141" s="594">
        <v>6.478034332</v>
      </c>
      <c r="L141" s="594" t="s">
        <v>102</v>
      </c>
      <c r="M141" s="595">
        <v>3.9188674030000001</v>
      </c>
      <c r="N141" s="595">
        <v>2.8094319369999998</v>
      </c>
      <c r="O141" s="595">
        <v>3.3828223039999998</v>
      </c>
      <c r="P141" s="594">
        <v>2.4118924690000001</v>
      </c>
    </row>
    <row r="142" spans="1:16" ht="15.75" customHeight="1" x14ac:dyDescent="0.2">
      <c r="A142" s="552" t="s">
        <v>409</v>
      </c>
      <c r="B142" s="596">
        <v>10.517630007999999</v>
      </c>
      <c r="C142" s="596">
        <v>-12.500478470999999</v>
      </c>
      <c r="D142" s="596">
        <v>-1.270560022</v>
      </c>
      <c r="E142" s="596">
        <v>3.7469505449999998</v>
      </c>
      <c r="F142" s="596">
        <v>3.2980598489999999</v>
      </c>
      <c r="G142" s="596">
        <v>2.8099687649999998</v>
      </c>
      <c r="H142" s="596">
        <v>4.4203018329999999</v>
      </c>
      <c r="I142" s="596">
        <v>3.5935451980000002</v>
      </c>
      <c r="J142" s="596">
        <v>3.1012466110000001</v>
      </c>
      <c r="K142" s="596">
        <v>6.1975638289999999</v>
      </c>
      <c r="L142" s="596" t="s">
        <v>102</v>
      </c>
      <c r="M142" s="597">
        <v>3.5964914139999999</v>
      </c>
      <c r="N142" s="597">
        <v>3.7457379099999999</v>
      </c>
      <c r="O142" s="597">
        <v>3.6987646519999999</v>
      </c>
      <c r="P142" s="596">
        <v>-0.81809993999999997</v>
      </c>
    </row>
    <row r="143" spans="1:16" ht="15.75" customHeight="1" x14ac:dyDescent="0.25">
      <c r="A143" s="553" t="s">
        <v>410</v>
      </c>
      <c r="B143" s="598">
        <v>7.9901027779999998</v>
      </c>
      <c r="C143" s="598">
        <v>-7.31802069</v>
      </c>
      <c r="D143" s="598">
        <v>-4.0416887409999998</v>
      </c>
      <c r="E143" s="598">
        <v>2.7236164079999998</v>
      </c>
      <c r="F143" s="598">
        <v>2.4632120259999999</v>
      </c>
      <c r="G143" s="598">
        <v>2.2206635430000001</v>
      </c>
      <c r="H143" s="598">
        <v>2.8504962859999998</v>
      </c>
      <c r="I143" s="598">
        <v>2.382043028</v>
      </c>
      <c r="J143" s="598">
        <v>1.6666657579999999</v>
      </c>
      <c r="K143" s="598">
        <v>3.6328363389999998</v>
      </c>
      <c r="L143" s="598" t="s">
        <v>102</v>
      </c>
      <c r="M143" s="599">
        <v>2.5196589579999999</v>
      </c>
      <c r="N143" s="599">
        <v>2.2445361930000001</v>
      </c>
      <c r="O143" s="599">
        <v>2.4028870769999999</v>
      </c>
      <c r="P143" s="598">
        <v>-0.68245178399999995</v>
      </c>
    </row>
    <row r="144" spans="1:16" ht="15.75" customHeight="1" x14ac:dyDescent="0.25">
      <c r="A144" s="554" t="s">
        <v>411</v>
      </c>
      <c r="B144" s="596">
        <v>9.9720403970000007</v>
      </c>
      <c r="C144" s="596">
        <v>4.4843138999999997E-2</v>
      </c>
      <c r="D144" s="596">
        <v>3.8387712939999998</v>
      </c>
      <c r="E144" s="596">
        <v>8.3818932870000005</v>
      </c>
      <c r="F144" s="596">
        <v>4.2784373110000002</v>
      </c>
      <c r="G144" s="596">
        <v>4.4362826220000002</v>
      </c>
      <c r="H144" s="596">
        <v>4.2503621340000004</v>
      </c>
      <c r="I144" s="596">
        <v>4.5302568880000003</v>
      </c>
      <c r="J144" s="596">
        <v>5.3085913119999999</v>
      </c>
      <c r="K144" s="596">
        <v>8.9236452190000008</v>
      </c>
      <c r="L144" s="596" t="s">
        <v>102</v>
      </c>
      <c r="M144" s="597">
        <v>4.8083809239999997</v>
      </c>
      <c r="N144" s="597">
        <v>5.5175615000000002</v>
      </c>
      <c r="O144" s="597">
        <v>5.165679774</v>
      </c>
      <c r="P144" s="596">
        <v>3.2948543620000001</v>
      </c>
    </row>
    <row r="145" spans="1:16384" ht="15.75" customHeight="1" x14ac:dyDescent="0.25">
      <c r="A145" s="549" t="s">
        <v>479</v>
      </c>
      <c r="B145" s="600">
        <v>6.7261037999999997</v>
      </c>
      <c r="C145" s="600">
        <v>21.158943539999999</v>
      </c>
      <c r="D145" s="600">
        <v>30.678153482999999</v>
      </c>
      <c r="E145" s="600">
        <v>15.928555364999999</v>
      </c>
      <c r="F145" s="600">
        <v>6.9331346829999996</v>
      </c>
      <c r="G145" s="600">
        <v>3.2521399190000002</v>
      </c>
      <c r="H145" s="600">
        <v>3.7468880219999998</v>
      </c>
      <c r="I145" s="600">
        <v>-1.4509626369999999</v>
      </c>
      <c r="J145" s="600">
        <v>7.5187591830000002</v>
      </c>
      <c r="K145" s="600">
        <v>-20.207913530999999</v>
      </c>
      <c r="L145" s="600" t="s">
        <v>102</v>
      </c>
      <c r="M145" s="601">
        <v>6.6104955810000003</v>
      </c>
      <c r="N145" s="601">
        <v>-0.231396097</v>
      </c>
      <c r="O145" s="601">
        <v>3.5771953120000002</v>
      </c>
      <c r="P145" s="600">
        <v>5.4534089730000002</v>
      </c>
    </row>
    <row r="146" spans="1:16384" ht="15.75" customHeight="1" x14ac:dyDescent="0.25">
      <c r="A146" s="555" t="s">
        <v>423</v>
      </c>
      <c r="B146" s="596">
        <v>-9.5418034110000001</v>
      </c>
      <c r="C146" s="596">
        <v>-10.420149905000001</v>
      </c>
      <c r="D146" s="596">
        <v>4.18154878</v>
      </c>
      <c r="E146" s="596">
        <v>0.556706072</v>
      </c>
      <c r="F146" s="596">
        <v>0.166272434</v>
      </c>
      <c r="G146" s="596">
        <v>1.214774105</v>
      </c>
      <c r="H146" s="596">
        <v>-4.31515834</v>
      </c>
      <c r="I146" s="596">
        <v>-3.142033423</v>
      </c>
      <c r="J146" s="596">
        <v>1.0555552500000001</v>
      </c>
      <c r="K146" s="596">
        <v>-8.4864453439999998</v>
      </c>
      <c r="L146" s="596" t="s">
        <v>102</v>
      </c>
      <c r="M146" s="597">
        <v>-1.2815069020000001</v>
      </c>
      <c r="N146" s="597">
        <v>-2.6053325530000002</v>
      </c>
      <c r="O146" s="597">
        <v>-1.948618451</v>
      </c>
      <c r="P146" s="596">
        <v>-0.39499742999999998</v>
      </c>
    </row>
    <row r="147" spans="1:16384" ht="15.75" customHeight="1" x14ac:dyDescent="0.25">
      <c r="A147" s="547" t="s">
        <v>413</v>
      </c>
      <c r="B147" s="602">
        <v>-2.5312919410000001</v>
      </c>
      <c r="C147" s="602">
        <v>-1.4689415889999999</v>
      </c>
      <c r="D147" s="602">
        <v>2.9310577100000001</v>
      </c>
      <c r="E147" s="602">
        <v>2.293305626</v>
      </c>
      <c r="F147" s="602">
        <v>1.7119211169999999</v>
      </c>
      <c r="G147" s="602">
        <v>-0.51087652900000002</v>
      </c>
      <c r="H147" s="602">
        <v>-0.72538491599999999</v>
      </c>
      <c r="I147" s="602">
        <v>-2.0061916210000001</v>
      </c>
      <c r="J147" s="602">
        <v>-1.766493095</v>
      </c>
      <c r="K147" s="602">
        <v>-0.70123155400000003</v>
      </c>
      <c r="L147" s="602" t="s">
        <v>102</v>
      </c>
      <c r="M147" s="603">
        <v>0.49555753800000002</v>
      </c>
      <c r="N147" s="603">
        <v>-1.70987457</v>
      </c>
      <c r="O147" s="603">
        <v>-0.37418555100000001</v>
      </c>
      <c r="P147" s="602">
        <v>-3.3400416000000002E-2</v>
      </c>
    </row>
    <row r="148" spans="1:16384" ht="15.75" customHeight="1" x14ac:dyDescent="0.2">
      <c r="A148" s="552" t="s">
        <v>424</v>
      </c>
      <c r="B148" s="596">
        <v>3.002615703</v>
      </c>
      <c r="C148" s="596">
        <v>0.14299904699999999</v>
      </c>
      <c r="D148" s="596">
        <v>-2.2771269790000002</v>
      </c>
      <c r="E148" s="596">
        <v>-7.1260821000000002E-2</v>
      </c>
      <c r="F148" s="596">
        <v>-0.51155778500000004</v>
      </c>
      <c r="G148" s="596">
        <v>-1.1612496889999999</v>
      </c>
      <c r="H148" s="596">
        <v>0.16391362800000001</v>
      </c>
      <c r="I148" s="596">
        <v>-0.65012153399999995</v>
      </c>
      <c r="J148" s="596">
        <v>-0.75000499099999995</v>
      </c>
      <c r="K148" s="596">
        <v>-2.9388317420000001</v>
      </c>
      <c r="L148" s="596" t="s">
        <v>102</v>
      </c>
      <c r="M148" s="597">
        <v>-0.40241951100000001</v>
      </c>
      <c r="N148" s="597">
        <v>-1.048554862</v>
      </c>
      <c r="O148" s="597">
        <v>-0.734425824</v>
      </c>
      <c r="P148" s="596">
        <v>-0.11052452</v>
      </c>
    </row>
    <row r="149" spans="1:16384" ht="15.75" customHeight="1" x14ac:dyDescent="0.25">
      <c r="A149" s="553" t="s">
        <v>985</v>
      </c>
      <c r="B149" s="598">
        <v>10.295220386</v>
      </c>
      <c r="C149" s="598">
        <v>-3.5297957549999999</v>
      </c>
      <c r="D149" s="598">
        <v>-1.059420136</v>
      </c>
      <c r="E149" s="598">
        <v>3.1405436249999998</v>
      </c>
      <c r="F149" s="598">
        <v>-0.69853586300000003</v>
      </c>
      <c r="G149" s="598">
        <v>-0.76034689</v>
      </c>
      <c r="H149" s="598">
        <v>1.4993024939999999</v>
      </c>
      <c r="I149" s="598">
        <v>0.75355682999999996</v>
      </c>
      <c r="J149" s="598">
        <v>3.9010318329999998</v>
      </c>
      <c r="K149" s="598">
        <v>2.1053658510000002</v>
      </c>
      <c r="L149" s="598" t="s">
        <v>102</v>
      </c>
      <c r="M149" s="599">
        <v>0.62272814899999995</v>
      </c>
      <c r="N149" s="599">
        <v>2.2811930710000001</v>
      </c>
      <c r="O149" s="599">
        <v>1.4135946370000001</v>
      </c>
      <c r="P149" s="598">
        <v>0.72517804600000002</v>
      </c>
    </row>
    <row r="150" spans="1:16384" ht="15.75" customHeight="1" x14ac:dyDescent="0.25">
      <c r="A150" s="554" t="s">
        <v>425</v>
      </c>
      <c r="B150" s="596">
        <v>-10.792440186</v>
      </c>
      <c r="C150" s="596">
        <v>15.315084387000001</v>
      </c>
      <c r="D150" s="596">
        <v>1.9843791159999999</v>
      </c>
      <c r="E150" s="596">
        <v>-3.192214742</v>
      </c>
      <c r="F150" s="596">
        <v>0.23803482200000001</v>
      </c>
      <c r="G150" s="596">
        <v>-0.22607666100000001</v>
      </c>
      <c r="H150" s="596">
        <v>-2.2834232499999998</v>
      </c>
      <c r="I150" s="596">
        <v>-0.46725556200000001</v>
      </c>
      <c r="J150" s="596">
        <v>-4.7457728589999997</v>
      </c>
      <c r="K150" s="596">
        <v>1.7433473690000001</v>
      </c>
      <c r="L150" s="596" t="s">
        <v>102</v>
      </c>
      <c r="M150" s="597">
        <v>-1.2532926179999999</v>
      </c>
      <c r="N150" s="597">
        <v>-1.9276628549999999</v>
      </c>
      <c r="O150" s="597">
        <v>-1.5637606749999999</v>
      </c>
      <c r="P150" s="596">
        <v>-0.87876046399999996</v>
      </c>
    </row>
    <row r="151" spans="1:16384" s="3" customFormat="1" ht="15.75" customHeight="1" x14ac:dyDescent="0.25">
      <c r="A151" s="549" t="s">
        <v>471</v>
      </c>
      <c r="B151" s="600">
        <v>-2.1180503060000002</v>
      </c>
      <c r="C151" s="600">
        <v>10.950684072</v>
      </c>
      <c r="D151" s="600">
        <v>10.649742211</v>
      </c>
      <c r="E151" s="600">
        <v>2.3988492130000001</v>
      </c>
      <c r="F151" s="600">
        <v>0.85597520800000004</v>
      </c>
      <c r="G151" s="600">
        <v>-0.33753755000000002</v>
      </c>
      <c r="H151" s="600">
        <v>-0.117662763</v>
      </c>
      <c r="I151" s="600">
        <v>-1.4284052309999999</v>
      </c>
      <c r="J151" s="600">
        <v>0.52313765000000001</v>
      </c>
      <c r="K151" s="600">
        <v>-6.5248221439999998</v>
      </c>
      <c r="L151" s="600" t="s">
        <v>102</v>
      </c>
      <c r="M151" s="601">
        <v>0.50315960599999998</v>
      </c>
      <c r="N151" s="601">
        <v>-1.3546464170000001</v>
      </c>
      <c r="O151" s="601">
        <v>-0.40991116399999999</v>
      </c>
      <c r="P151" s="600">
        <v>0.49826601799999998</v>
      </c>
      <c r="Q151"/>
    </row>
    <row r="152" spans="1:16384" ht="15.75" customHeight="1" x14ac:dyDescent="0.25">
      <c r="A152" s="555" t="s">
        <v>426</v>
      </c>
      <c r="B152" s="596">
        <v>-4.2977849629999998</v>
      </c>
      <c r="C152" s="596">
        <v>-6.4717551069999999</v>
      </c>
      <c r="D152" s="596">
        <v>0.25257634299999998</v>
      </c>
      <c r="E152" s="596">
        <v>-4.920433085</v>
      </c>
      <c r="F152" s="596">
        <v>-3.2445505529999998</v>
      </c>
      <c r="G152" s="596">
        <v>-2.4243172849999999</v>
      </c>
      <c r="H152" s="596">
        <v>-6.6524985689999996</v>
      </c>
      <c r="I152" s="596">
        <v>-6.033362168</v>
      </c>
      <c r="J152" s="596">
        <v>-3.5247364019999998</v>
      </c>
      <c r="K152" s="596">
        <v>-22.003472972000001</v>
      </c>
      <c r="L152" s="596" t="s">
        <v>102</v>
      </c>
      <c r="M152" s="597">
        <v>-4.5819260880000003</v>
      </c>
      <c r="N152" s="597">
        <v>-7.1284284290000004</v>
      </c>
      <c r="O152" s="597">
        <v>-5.7835100419999996</v>
      </c>
      <c r="P152" s="596">
        <v>-2.8488056369999999</v>
      </c>
    </row>
    <row r="153" spans="1:16384" ht="15.75" customHeight="1" x14ac:dyDescent="0.25">
      <c r="A153" s="556" t="s">
        <v>980</v>
      </c>
      <c r="B153" s="604">
        <v>-1.6780451460000001</v>
      </c>
      <c r="C153" s="604">
        <v>7.8861573000000004E-2</v>
      </c>
      <c r="D153" s="604">
        <v>0.21769164999999999</v>
      </c>
      <c r="E153" s="604">
        <v>-0.645888719</v>
      </c>
      <c r="F153" s="604">
        <v>-3.2872529999999997E-2</v>
      </c>
      <c r="G153" s="604">
        <v>2.0046052000000002E-2</v>
      </c>
      <c r="H153" s="604">
        <v>-0.64159103699999998</v>
      </c>
      <c r="I153" s="604">
        <v>-0.50501367600000002</v>
      </c>
      <c r="J153" s="604">
        <v>-1.4273286279999999</v>
      </c>
      <c r="K153" s="604">
        <v>-7.8133586289999997</v>
      </c>
      <c r="L153" s="604" t="s">
        <v>102</v>
      </c>
      <c r="M153" s="605">
        <v>-0.32943536699999998</v>
      </c>
      <c r="N153" s="605">
        <v>-1.242644348</v>
      </c>
      <c r="O153" s="605">
        <v>-0.65398836400000004</v>
      </c>
      <c r="P153" s="604">
        <v>-0.42466968999999999</v>
      </c>
    </row>
    <row r="154" spans="1:16384" ht="15" customHeight="1" x14ac:dyDescent="0.2">
      <c r="A154" s="256" t="s">
        <v>817</v>
      </c>
      <c r="B154" s="13"/>
      <c r="C154" s="13"/>
      <c r="D154" s="13"/>
      <c r="E154" s="13"/>
      <c r="F154" s="13"/>
      <c r="G154" s="13"/>
      <c r="H154" s="13"/>
      <c r="I154" s="13"/>
      <c r="J154" s="13"/>
      <c r="K154" s="13"/>
      <c r="L154" s="13"/>
      <c r="M154" s="13"/>
      <c r="N154" s="13"/>
      <c r="O154" s="13"/>
      <c r="P154" s="40"/>
    </row>
    <row r="155" spans="1:16384" ht="15" customHeight="1" x14ac:dyDescent="0.2">
      <c r="A155" s="256" t="s">
        <v>362</v>
      </c>
      <c r="B155" s="13"/>
      <c r="C155" s="13"/>
      <c r="D155" s="13"/>
      <c r="E155" s="13"/>
      <c r="F155" s="13"/>
      <c r="G155" s="13"/>
      <c r="H155" s="13"/>
      <c r="I155" s="13"/>
      <c r="J155" s="13"/>
      <c r="K155" s="13"/>
      <c r="L155" s="13"/>
      <c r="M155" s="13"/>
      <c r="N155" s="13"/>
      <c r="O155" s="13"/>
      <c r="P155" s="40"/>
    </row>
    <row r="156" spans="1:16384" ht="15" customHeight="1" x14ac:dyDescent="0.2">
      <c r="A156" s="287" t="s">
        <v>812</v>
      </c>
      <c r="B156" s="13"/>
      <c r="C156" s="13"/>
      <c r="D156" s="13"/>
      <c r="E156" s="13"/>
      <c r="F156" s="13"/>
      <c r="G156" s="13"/>
      <c r="H156" s="13"/>
      <c r="I156" s="13"/>
      <c r="J156" s="13"/>
      <c r="K156" s="13"/>
      <c r="L156" s="13"/>
      <c r="M156" s="13"/>
      <c r="N156" s="13"/>
      <c r="O156" s="13"/>
      <c r="P156" s="40"/>
    </row>
    <row r="157" spans="1:16384" ht="15" customHeight="1" x14ac:dyDescent="0.2">
      <c r="A157" s="38" t="s">
        <v>571</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c r="FP157" s="38"/>
      <c r="FQ157" s="38"/>
      <c r="FR157" s="38"/>
      <c r="FS157" s="38"/>
      <c r="FT157" s="38"/>
      <c r="FU157" s="38"/>
      <c r="FV157" s="38"/>
      <c r="FW157" s="38"/>
      <c r="FX157" s="38"/>
      <c r="FY157" s="38"/>
      <c r="FZ157" s="38"/>
      <c r="GA157" s="38"/>
      <c r="GB157" s="38"/>
      <c r="GC157" s="38"/>
      <c r="GD157" s="38"/>
      <c r="GE157" s="38"/>
      <c r="GF157" s="38"/>
      <c r="GG157" s="38"/>
      <c r="GH157" s="38"/>
      <c r="GI157" s="38"/>
      <c r="GJ157" s="38"/>
      <c r="GK157" s="38"/>
      <c r="GL157" s="38"/>
      <c r="GM157" s="38"/>
      <c r="GN157" s="38"/>
      <c r="GO157" s="38"/>
      <c r="GP157" s="38"/>
      <c r="GQ157" s="38"/>
      <c r="GR157" s="38"/>
      <c r="GS157" s="38"/>
      <c r="GT157" s="38"/>
      <c r="GU157" s="38"/>
      <c r="GV157" s="38"/>
      <c r="GW157" s="38"/>
      <c r="GX157" s="38"/>
      <c r="GY157" s="38"/>
      <c r="GZ157" s="38"/>
      <c r="HA157" s="38"/>
      <c r="HB157" s="38"/>
      <c r="HC157" s="38"/>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c r="IA157" s="38"/>
      <c r="IB157" s="38"/>
      <c r="IC157" s="38"/>
      <c r="ID157" s="38"/>
      <c r="IE157" s="38"/>
      <c r="IF157" s="38"/>
      <c r="IG157" s="38"/>
      <c r="IH157" s="38"/>
      <c r="II157" s="38"/>
      <c r="IJ157" s="38"/>
      <c r="IK157" s="38"/>
      <c r="IL157" s="38"/>
      <c r="IM157" s="38"/>
      <c r="IN157" s="38"/>
      <c r="IO157" s="38"/>
      <c r="IP157" s="38"/>
      <c r="IQ157" s="38"/>
      <c r="IR157" s="38"/>
      <c r="IS157" s="38"/>
      <c r="IT157" s="38"/>
      <c r="IU157" s="38"/>
      <c r="IV157" s="38"/>
      <c r="IW157" s="38"/>
      <c r="IX157" s="38"/>
      <c r="IY157" s="38"/>
      <c r="IZ157" s="38"/>
      <c r="JA157" s="38"/>
      <c r="JB157" s="38"/>
      <c r="JC157" s="38"/>
      <c r="JD157" s="38"/>
      <c r="JE157" s="38"/>
      <c r="JF157" s="38"/>
      <c r="JG157" s="38"/>
      <c r="JH157" s="38"/>
      <c r="JI157" s="38"/>
      <c r="JJ157" s="38"/>
      <c r="JK157" s="38"/>
      <c r="JL157" s="38"/>
      <c r="JM157" s="38"/>
      <c r="JN157" s="38"/>
      <c r="JO157" s="38"/>
      <c r="JP157" s="38"/>
      <c r="JQ157" s="38"/>
      <c r="JR157" s="38"/>
      <c r="JS157" s="38"/>
      <c r="JT157" s="38"/>
      <c r="JU157" s="38"/>
      <c r="JV157" s="38"/>
      <c r="JW157" s="38"/>
      <c r="JX157" s="38"/>
      <c r="JY157" s="38"/>
      <c r="JZ157" s="38"/>
      <c r="KA157" s="38"/>
      <c r="KB157" s="38"/>
      <c r="KC157" s="38"/>
      <c r="KD157" s="38"/>
      <c r="KE157" s="38"/>
      <c r="KF157" s="38"/>
      <c r="KG157" s="38"/>
      <c r="KH157" s="38"/>
      <c r="KI157" s="38"/>
      <c r="KJ157" s="38"/>
      <c r="KK157" s="38"/>
      <c r="KL157" s="38"/>
      <c r="KM157" s="38"/>
      <c r="KN157" s="38"/>
      <c r="KO157" s="38"/>
      <c r="KP157" s="38"/>
      <c r="KQ157" s="38"/>
      <c r="KR157" s="38"/>
      <c r="KS157" s="38"/>
      <c r="KT157" s="38"/>
      <c r="KU157" s="38"/>
      <c r="KV157" s="38"/>
      <c r="KW157" s="38"/>
      <c r="KX157" s="38"/>
      <c r="KY157" s="38"/>
      <c r="KZ157" s="38"/>
      <c r="LA157" s="38"/>
      <c r="LB157" s="38"/>
      <c r="LC157" s="38"/>
      <c r="LD157" s="38"/>
      <c r="LE157" s="38"/>
      <c r="LF157" s="38"/>
      <c r="LG157" s="38"/>
      <c r="LH157" s="38"/>
      <c r="LI157" s="38"/>
      <c r="LJ157" s="38"/>
      <c r="LK157" s="38"/>
      <c r="LL157" s="38"/>
      <c r="LM157" s="38"/>
      <c r="LN157" s="38"/>
      <c r="LO157" s="38"/>
      <c r="LP157" s="38"/>
      <c r="LQ157" s="38"/>
      <c r="LR157" s="38"/>
      <c r="LS157" s="38"/>
      <c r="LT157" s="38"/>
      <c r="LU157" s="38"/>
      <c r="LV157" s="38"/>
      <c r="LW157" s="38"/>
      <c r="LX157" s="38"/>
      <c r="LY157" s="38"/>
      <c r="LZ157" s="38"/>
      <c r="MA157" s="38"/>
      <c r="MB157" s="38"/>
      <c r="MC157" s="38"/>
      <c r="MD157" s="38"/>
      <c r="ME157" s="38"/>
      <c r="MF157" s="38"/>
      <c r="MG157" s="38"/>
      <c r="MH157" s="38"/>
      <c r="MI157" s="38"/>
      <c r="MJ157" s="38"/>
      <c r="MK157" s="38"/>
      <c r="ML157" s="38"/>
      <c r="MM157" s="38"/>
      <c r="MN157" s="38"/>
      <c r="MO157" s="38"/>
      <c r="MP157" s="38"/>
      <c r="MQ157" s="38"/>
      <c r="MR157" s="38"/>
      <c r="MS157" s="38"/>
      <c r="MT157" s="38"/>
      <c r="MU157" s="38"/>
      <c r="MV157" s="38"/>
      <c r="MW157" s="38"/>
      <c r="MX157" s="38"/>
      <c r="MY157" s="38"/>
      <c r="MZ157" s="38"/>
      <c r="NA157" s="38"/>
      <c r="NB157" s="38"/>
      <c r="NC157" s="38"/>
      <c r="ND157" s="38"/>
      <c r="NE157" s="38"/>
      <c r="NF157" s="38"/>
      <c r="NG157" s="38"/>
      <c r="NH157" s="38"/>
      <c r="NI157" s="38"/>
      <c r="NJ157" s="38"/>
      <c r="NK157" s="38"/>
      <c r="NL157" s="38"/>
      <c r="NM157" s="38"/>
      <c r="NN157" s="38"/>
      <c r="NO157" s="38"/>
      <c r="NP157" s="38"/>
      <c r="NQ157" s="38"/>
      <c r="NR157" s="38"/>
      <c r="NS157" s="38"/>
      <c r="NT157" s="38"/>
      <c r="NU157" s="38"/>
      <c r="NV157" s="38"/>
      <c r="NW157" s="38"/>
      <c r="NX157" s="38"/>
      <c r="NY157" s="38"/>
      <c r="NZ157" s="38"/>
      <c r="OA157" s="38"/>
      <c r="OB157" s="38"/>
      <c r="OC157" s="38"/>
      <c r="OD157" s="38"/>
      <c r="OE157" s="38"/>
      <c r="OF157" s="38"/>
      <c r="OG157" s="38"/>
      <c r="OH157" s="38"/>
      <c r="OI157" s="38"/>
      <c r="OJ157" s="38"/>
      <c r="OK157" s="38"/>
      <c r="OL157" s="38"/>
      <c r="OM157" s="38"/>
      <c r="ON157" s="38"/>
      <c r="OO157" s="38"/>
      <c r="OP157" s="38"/>
      <c r="OQ157" s="38"/>
      <c r="OR157" s="38"/>
      <c r="OS157" s="38"/>
      <c r="OT157" s="38"/>
      <c r="OU157" s="38"/>
      <c r="OV157" s="38"/>
      <c r="OW157" s="38"/>
      <c r="OX157" s="38"/>
      <c r="OY157" s="38"/>
      <c r="OZ157" s="38"/>
      <c r="PA157" s="38"/>
      <c r="PB157" s="38"/>
      <c r="PC157" s="38"/>
      <c r="PD157" s="38"/>
      <c r="PE157" s="38"/>
      <c r="PF157" s="38"/>
      <c r="PG157" s="38"/>
      <c r="PH157" s="38"/>
      <c r="PI157" s="38"/>
      <c r="PJ157" s="38"/>
      <c r="PK157" s="38"/>
      <c r="PL157" s="38"/>
      <c r="PM157" s="38"/>
      <c r="PN157" s="38"/>
      <c r="PO157" s="38"/>
      <c r="PP157" s="38"/>
      <c r="PQ157" s="38"/>
      <c r="PR157" s="38"/>
      <c r="PS157" s="38"/>
      <c r="PT157" s="38"/>
      <c r="PU157" s="38"/>
      <c r="PV157" s="38"/>
      <c r="PW157" s="38"/>
      <c r="PX157" s="38"/>
      <c r="PY157" s="38"/>
      <c r="PZ157" s="38"/>
      <c r="QA157" s="38"/>
      <c r="QB157" s="38"/>
      <c r="QC157" s="38"/>
      <c r="QD157" s="38"/>
      <c r="QE157" s="38"/>
      <c r="QF157" s="38"/>
      <c r="QG157" s="38"/>
      <c r="QH157" s="38"/>
      <c r="QI157" s="38"/>
      <c r="QJ157" s="38"/>
      <c r="QK157" s="38"/>
      <c r="QL157" s="38"/>
      <c r="QM157" s="38"/>
      <c r="QN157" s="38"/>
      <c r="QO157" s="38"/>
      <c r="QP157" s="38"/>
      <c r="QQ157" s="38"/>
      <c r="QR157" s="38"/>
      <c r="QS157" s="38"/>
      <c r="QT157" s="38"/>
      <c r="QU157" s="38"/>
      <c r="QV157" s="38"/>
      <c r="QW157" s="38"/>
      <c r="QX157" s="38"/>
      <c r="QY157" s="38"/>
      <c r="QZ157" s="38"/>
      <c r="RA157" s="38"/>
      <c r="RB157" s="38"/>
      <c r="RC157" s="38"/>
      <c r="RD157" s="38"/>
      <c r="RE157" s="38"/>
      <c r="RF157" s="38"/>
      <c r="RG157" s="38"/>
      <c r="RH157" s="38"/>
      <c r="RI157" s="38"/>
      <c r="RJ157" s="38"/>
      <c r="RK157" s="38"/>
      <c r="RL157" s="38"/>
      <c r="RM157" s="38"/>
      <c r="RN157" s="38"/>
      <c r="RO157" s="38"/>
      <c r="RP157" s="38"/>
      <c r="RQ157" s="38"/>
      <c r="RR157" s="38"/>
      <c r="RS157" s="38"/>
      <c r="RT157" s="38"/>
      <c r="RU157" s="38"/>
      <c r="RV157" s="38"/>
      <c r="RW157" s="38"/>
      <c r="RX157" s="38"/>
      <c r="RY157" s="38"/>
      <c r="RZ157" s="38"/>
      <c r="SA157" s="38"/>
      <c r="SB157" s="38"/>
      <c r="SC157" s="38"/>
      <c r="SD157" s="38"/>
      <c r="SE157" s="38"/>
      <c r="SF157" s="38"/>
      <c r="SG157" s="38"/>
      <c r="SH157" s="38"/>
      <c r="SI157" s="38"/>
      <c r="SJ157" s="38"/>
      <c r="SK157" s="38"/>
      <c r="SL157" s="38"/>
      <c r="SM157" s="38"/>
      <c r="SN157" s="38"/>
      <c r="SO157" s="38"/>
      <c r="SP157" s="38"/>
      <c r="SQ157" s="38"/>
      <c r="SR157" s="38"/>
      <c r="SS157" s="38"/>
      <c r="ST157" s="38"/>
      <c r="SU157" s="38"/>
      <c r="SV157" s="38"/>
      <c r="SW157" s="38"/>
      <c r="SX157" s="38"/>
      <c r="SY157" s="38"/>
      <c r="SZ157" s="38"/>
      <c r="TA157" s="38"/>
      <c r="TB157" s="38"/>
      <c r="TC157" s="38"/>
      <c r="TD157" s="38"/>
      <c r="TE157" s="38"/>
      <c r="TF157" s="38"/>
      <c r="TG157" s="38"/>
      <c r="TH157" s="38"/>
      <c r="TI157" s="38"/>
      <c r="TJ157" s="38"/>
      <c r="TK157" s="38"/>
      <c r="TL157" s="38"/>
      <c r="TM157" s="38"/>
      <c r="TN157" s="38"/>
      <c r="TO157" s="38"/>
      <c r="TP157" s="38"/>
      <c r="TQ157" s="38"/>
      <c r="TR157" s="38"/>
      <c r="TS157" s="38"/>
      <c r="TT157" s="38"/>
      <c r="TU157" s="38"/>
      <c r="TV157" s="38"/>
      <c r="TW157" s="38"/>
      <c r="TX157" s="38"/>
      <c r="TY157" s="38"/>
      <c r="TZ157" s="38"/>
      <c r="UA157" s="38"/>
      <c r="UB157" s="38"/>
      <c r="UC157" s="38"/>
      <c r="UD157" s="38"/>
      <c r="UE157" s="38"/>
      <c r="UF157" s="38"/>
      <c r="UG157" s="38"/>
      <c r="UH157" s="38"/>
      <c r="UI157" s="38"/>
      <c r="UJ157" s="38"/>
      <c r="UK157" s="38"/>
      <c r="UL157" s="38"/>
      <c r="UM157" s="38"/>
      <c r="UN157" s="38"/>
      <c r="UO157" s="38"/>
      <c r="UP157" s="38"/>
      <c r="UQ157" s="38"/>
      <c r="UR157" s="38"/>
      <c r="US157" s="38"/>
      <c r="UT157" s="38"/>
      <c r="UU157" s="38"/>
      <c r="UV157" s="38"/>
      <c r="UW157" s="38"/>
      <c r="UX157" s="38"/>
      <c r="UY157" s="38"/>
      <c r="UZ157" s="38"/>
      <c r="VA157" s="38"/>
      <c r="VB157" s="38"/>
      <c r="VC157" s="38"/>
      <c r="VD157" s="38"/>
      <c r="VE157" s="38"/>
      <c r="VF157" s="38"/>
      <c r="VG157" s="38"/>
      <c r="VH157" s="38"/>
      <c r="VI157" s="38"/>
      <c r="VJ157" s="38"/>
      <c r="VK157" s="38"/>
      <c r="VL157" s="38"/>
      <c r="VM157" s="38"/>
      <c r="VN157" s="38"/>
      <c r="VO157" s="38"/>
      <c r="VP157" s="38"/>
      <c r="VQ157" s="38"/>
      <c r="VR157" s="38"/>
      <c r="VS157" s="38"/>
      <c r="VT157" s="38"/>
      <c r="VU157" s="38"/>
      <c r="VV157" s="38"/>
      <c r="VW157" s="38"/>
      <c r="VX157" s="38"/>
      <c r="VY157" s="38"/>
      <c r="VZ157" s="38"/>
      <c r="WA157" s="38"/>
      <c r="WB157" s="38"/>
      <c r="WC157" s="38"/>
      <c r="WD157" s="38"/>
      <c r="WE157" s="38"/>
      <c r="WF157" s="38"/>
      <c r="WG157" s="38"/>
      <c r="WH157" s="38"/>
      <c r="WI157" s="38"/>
      <c r="WJ157" s="38"/>
      <c r="WK157" s="38"/>
      <c r="WL157" s="38"/>
      <c r="WM157" s="38"/>
      <c r="WN157" s="38"/>
      <c r="WO157" s="38"/>
      <c r="WP157" s="38"/>
      <c r="WQ157" s="38"/>
      <c r="WR157" s="38"/>
      <c r="WS157" s="38"/>
      <c r="WT157" s="38"/>
      <c r="WU157" s="38"/>
      <c r="WV157" s="38"/>
      <c r="WW157" s="38"/>
      <c r="WX157" s="38"/>
      <c r="WY157" s="38"/>
      <c r="WZ157" s="38"/>
      <c r="XA157" s="38"/>
      <c r="XB157" s="38"/>
      <c r="XC157" s="38"/>
      <c r="XD157" s="38"/>
      <c r="XE157" s="38"/>
      <c r="XF157" s="38"/>
      <c r="XG157" s="38"/>
      <c r="XH157" s="38"/>
      <c r="XI157" s="38"/>
      <c r="XJ157" s="38"/>
      <c r="XK157" s="38"/>
      <c r="XL157" s="38"/>
      <c r="XM157" s="38"/>
      <c r="XN157" s="38"/>
      <c r="XO157" s="38"/>
      <c r="XP157" s="38"/>
      <c r="XQ157" s="38"/>
      <c r="XR157" s="38"/>
      <c r="XS157" s="38"/>
      <c r="XT157" s="38"/>
      <c r="XU157" s="38"/>
      <c r="XV157" s="38"/>
      <c r="XW157" s="38"/>
      <c r="XX157" s="38"/>
      <c r="XY157" s="38"/>
      <c r="XZ157" s="38"/>
      <c r="YA157" s="38"/>
      <c r="YB157" s="38"/>
      <c r="YC157" s="38"/>
      <c r="YD157" s="38"/>
      <c r="YE157" s="38"/>
      <c r="YF157" s="38"/>
      <c r="YG157" s="38"/>
      <c r="YH157" s="38"/>
      <c r="YI157" s="38"/>
      <c r="YJ157" s="38"/>
      <c r="YK157" s="38"/>
      <c r="YL157" s="38"/>
      <c r="YM157" s="38"/>
      <c r="YN157" s="38"/>
      <c r="YO157" s="38"/>
      <c r="YP157" s="38"/>
      <c r="YQ157" s="38"/>
      <c r="YR157" s="38"/>
      <c r="YS157" s="38"/>
      <c r="YT157" s="38"/>
      <c r="YU157" s="38"/>
      <c r="YV157" s="38"/>
      <c r="YW157" s="38"/>
      <c r="YX157" s="38"/>
      <c r="YY157" s="38"/>
      <c r="YZ157" s="38"/>
      <c r="ZA157" s="38"/>
      <c r="ZB157" s="38"/>
      <c r="ZC157" s="38"/>
      <c r="ZD157" s="38"/>
      <c r="ZE157" s="38"/>
      <c r="ZF157" s="38"/>
      <c r="ZG157" s="38"/>
      <c r="ZH157" s="38"/>
      <c r="ZI157" s="38"/>
      <c r="ZJ157" s="38"/>
      <c r="ZK157" s="38"/>
      <c r="ZL157" s="38"/>
      <c r="ZM157" s="38"/>
      <c r="ZN157" s="38"/>
      <c r="ZO157" s="38"/>
      <c r="ZP157" s="38"/>
      <c r="ZQ157" s="38"/>
      <c r="ZR157" s="38"/>
      <c r="ZS157" s="38"/>
      <c r="ZT157" s="38"/>
      <c r="ZU157" s="38"/>
      <c r="ZV157" s="38"/>
      <c r="ZW157" s="38"/>
      <c r="ZX157" s="38"/>
      <c r="ZY157" s="38"/>
      <c r="ZZ157" s="38"/>
      <c r="AAA157" s="38"/>
      <c r="AAB157" s="38"/>
      <c r="AAC157" s="38"/>
      <c r="AAD157" s="38"/>
      <c r="AAE157" s="38"/>
      <c r="AAF157" s="38"/>
      <c r="AAG157" s="38"/>
      <c r="AAH157" s="38"/>
      <c r="AAI157" s="38"/>
      <c r="AAJ157" s="38"/>
      <c r="AAK157" s="38"/>
      <c r="AAL157" s="38"/>
      <c r="AAM157" s="38"/>
      <c r="AAN157" s="38"/>
      <c r="AAO157" s="38"/>
      <c r="AAP157" s="38"/>
      <c r="AAQ157" s="38"/>
      <c r="AAR157" s="38"/>
      <c r="AAS157" s="38"/>
      <c r="AAT157" s="38"/>
      <c r="AAU157" s="38"/>
      <c r="AAV157" s="38"/>
      <c r="AAW157" s="38"/>
      <c r="AAX157" s="38"/>
      <c r="AAY157" s="38"/>
      <c r="AAZ157" s="38"/>
      <c r="ABA157" s="38"/>
      <c r="ABB157" s="38"/>
      <c r="ABC157" s="38"/>
      <c r="ABD157" s="38"/>
      <c r="ABE157" s="38"/>
      <c r="ABF157" s="38"/>
      <c r="ABG157" s="38"/>
      <c r="ABH157" s="38"/>
      <c r="ABI157" s="38"/>
      <c r="ABJ157" s="38"/>
      <c r="ABK157" s="38"/>
      <c r="ABL157" s="38"/>
      <c r="ABM157" s="38"/>
      <c r="ABN157" s="38"/>
      <c r="ABO157" s="38"/>
      <c r="ABP157" s="38"/>
      <c r="ABQ157" s="38"/>
      <c r="ABR157" s="38"/>
      <c r="ABS157" s="38"/>
      <c r="ABT157" s="38"/>
      <c r="ABU157" s="38"/>
      <c r="ABV157" s="38"/>
      <c r="ABW157" s="38"/>
      <c r="ABX157" s="38"/>
      <c r="ABY157" s="38"/>
      <c r="ABZ157" s="38"/>
      <c r="ACA157" s="38"/>
      <c r="ACB157" s="38"/>
      <c r="ACC157" s="38"/>
      <c r="ACD157" s="38"/>
      <c r="ACE157" s="38"/>
      <c r="ACF157" s="38"/>
      <c r="ACG157" s="38"/>
      <c r="ACH157" s="38"/>
      <c r="ACI157" s="38"/>
      <c r="ACJ157" s="38"/>
      <c r="ACK157" s="38"/>
      <c r="ACL157" s="38"/>
      <c r="ACM157" s="38"/>
      <c r="ACN157" s="38"/>
      <c r="ACO157" s="38"/>
      <c r="ACP157" s="38"/>
      <c r="ACQ157" s="38"/>
      <c r="ACR157" s="38"/>
      <c r="ACS157" s="38"/>
      <c r="ACT157" s="38"/>
      <c r="ACU157" s="38"/>
      <c r="ACV157" s="38"/>
      <c r="ACW157" s="38"/>
      <c r="ACX157" s="38"/>
      <c r="ACY157" s="38"/>
      <c r="ACZ157" s="38"/>
      <c r="ADA157" s="38"/>
      <c r="ADB157" s="38"/>
      <c r="ADC157" s="38"/>
      <c r="ADD157" s="38"/>
      <c r="ADE157" s="38"/>
      <c r="ADF157" s="38"/>
      <c r="ADG157" s="38"/>
      <c r="ADH157" s="38"/>
      <c r="ADI157" s="38"/>
      <c r="ADJ157" s="38"/>
      <c r="ADK157" s="38"/>
      <c r="ADL157" s="38"/>
      <c r="ADM157" s="38"/>
      <c r="ADN157" s="38"/>
      <c r="ADO157" s="38"/>
      <c r="ADP157" s="38"/>
      <c r="ADQ157" s="38"/>
      <c r="ADR157" s="38"/>
      <c r="ADS157" s="38"/>
      <c r="ADT157" s="38"/>
      <c r="ADU157" s="38"/>
      <c r="ADV157" s="38"/>
      <c r="ADW157" s="38"/>
      <c r="ADX157" s="38"/>
      <c r="ADY157" s="38"/>
      <c r="ADZ157" s="38"/>
      <c r="AEA157" s="38"/>
      <c r="AEB157" s="38"/>
      <c r="AEC157" s="38"/>
      <c r="AED157" s="38"/>
      <c r="AEE157" s="38"/>
      <c r="AEF157" s="38"/>
      <c r="AEG157" s="38"/>
      <c r="AEH157" s="38"/>
      <c r="AEI157" s="38"/>
      <c r="AEJ157" s="38"/>
      <c r="AEK157" s="38"/>
      <c r="AEL157" s="38"/>
      <c r="AEM157" s="38"/>
      <c r="AEN157" s="38"/>
      <c r="AEO157" s="38"/>
      <c r="AEP157" s="38"/>
      <c r="AEQ157" s="38"/>
      <c r="AER157" s="38"/>
      <c r="AES157" s="38"/>
      <c r="AET157" s="38"/>
      <c r="AEU157" s="38"/>
      <c r="AEV157" s="38"/>
      <c r="AEW157" s="38"/>
      <c r="AEX157" s="38"/>
      <c r="AEY157" s="38"/>
      <c r="AEZ157" s="38"/>
      <c r="AFA157" s="38"/>
      <c r="AFB157" s="38"/>
      <c r="AFC157" s="38"/>
      <c r="AFD157" s="38"/>
      <c r="AFE157" s="38"/>
      <c r="AFF157" s="38"/>
      <c r="AFG157" s="38"/>
      <c r="AFH157" s="38"/>
      <c r="AFI157" s="38"/>
      <c r="AFJ157" s="38"/>
      <c r="AFK157" s="38"/>
      <c r="AFL157" s="38"/>
      <c r="AFM157" s="38"/>
      <c r="AFN157" s="38"/>
      <c r="AFO157" s="38"/>
      <c r="AFP157" s="38"/>
      <c r="AFQ157" s="38"/>
      <c r="AFR157" s="38"/>
      <c r="AFS157" s="38"/>
      <c r="AFT157" s="38"/>
      <c r="AFU157" s="38"/>
      <c r="AFV157" s="38"/>
      <c r="AFW157" s="38"/>
      <c r="AFX157" s="38"/>
      <c r="AFY157" s="38"/>
      <c r="AFZ157" s="38"/>
      <c r="AGA157" s="38"/>
      <c r="AGB157" s="38"/>
      <c r="AGC157" s="38"/>
      <c r="AGD157" s="38"/>
      <c r="AGE157" s="38"/>
      <c r="AGF157" s="38"/>
      <c r="AGG157" s="38"/>
      <c r="AGH157" s="38"/>
      <c r="AGI157" s="38"/>
      <c r="AGJ157" s="38"/>
      <c r="AGK157" s="38"/>
      <c r="AGL157" s="38"/>
      <c r="AGM157" s="38"/>
      <c r="AGN157" s="38"/>
      <c r="AGO157" s="38"/>
      <c r="AGP157" s="38"/>
      <c r="AGQ157" s="38"/>
      <c r="AGR157" s="38"/>
      <c r="AGS157" s="38"/>
      <c r="AGT157" s="38"/>
      <c r="AGU157" s="38"/>
      <c r="AGV157" s="38"/>
      <c r="AGW157" s="38"/>
      <c r="AGX157" s="38"/>
      <c r="AGY157" s="38"/>
      <c r="AGZ157" s="38"/>
      <c r="AHA157" s="38"/>
      <c r="AHB157" s="38"/>
      <c r="AHC157" s="38"/>
      <c r="AHD157" s="38"/>
      <c r="AHE157" s="38"/>
      <c r="AHF157" s="38"/>
      <c r="AHG157" s="38"/>
      <c r="AHH157" s="38"/>
      <c r="AHI157" s="38"/>
      <c r="AHJ157" s="38"/>
      <c r="AHK157" s="38"/>
      <c r="AHL157" s="38"/>
      <c r="AHM157" s="38"/>
      <c r="AHN157" s="38"/>
      <c r="AHO157" s="38"/>
      <c r="AHP157" s="38"/>
      <c r="AHQ157" s="38"/>
      <c r="AHR157" s="38"/>
      <c r="AHS157" s="38"/>
      <c r="AHT157" s="38"/>
      <c r="AHU157" s="38"/>
      <c r="AHV157" s="38"/>
      <c r="AHW157" s="38"/>
      <c r="AHX157" s="38"/>
      <c r="AHY157" s="38"/>
      <c r="AHZ157" s="38"/>
      <c r="AIA157" s="38"/>
      <c r="AIB157" s="38"/>
      <c r="AIC157" s="38"/>
      <c r="AID157" s="38"/>
      <c r="AIE157" s="38"/>
      <c r="AIF157" s="38"/>
      <c r="AIG157" s="38"/>
      <c r="AIH157" s="38"/>
      <c r="AII157" s="38"/>
      <c r="AIJ157" s="38"/>
      <c r="AIK157" s="38"/>
      <c r="AIL157" s="38"/>
      <c r="AIM157" s="38"/>
      <c r="AIN157" s="38"/>
      <c r="AIO157" s="38"/>
      <c r="AIP157" s="38"/>
      <c r="AIQ157" s="38"/>
      <c r="AIR157" s="38"/>
      <c r="AIS157" s="38"/>
      <c r="AIT157" s="38"/>
      <c r="AIU157" s="38"/>
      <c r="AIV157" s="38"/>
      <c r="AIW157" s="38"/>
      <c r="AIX157" s="38"/>
      <c r="AIY157" s="38"/>
      <c r="AIZ157" s="38"/>
      <c r="AJA157" s="38"/>
      <c r="AJB157" s="38"/>
      <c r="AJC157" s="38"/>
      <c r="AJD157" s="38"/>
      <c r="AJE157" s="38"/>
      <c r="AJF157" s="38"/>
      <c r="AJG157" s="38"/>
      <c r="AJH157" s="38"/>
      <c r="AJI157" s="38"/>
      <c r="AJJ157" s="38"/>
      <c r="AJK157" s="38"/>
      <c r="AJL157" s="38"/>
      <c r="AJM157" s="38"/>
      <c r="AJN157" s="38"/>
      <c r="AJO157" s="38"/>
      <c r="AJP157" s="38"/>
      <c r="AJQ157" s="38"/>
      <c r="AJR157" s="38"/>
      <c r="AJS157" s="38"/>
      <c r="AJT157" s="38"/>
      <c r="AJU157" s="38"/>
      <c r="AJV157" s="38"/>
      <c r="AJW157" s="38"/>
      <c r="AJX157" s="38"/>
      <c r="AJY157" s="38"/>
      <c r="AJZ157" s="38"/>
      <c r="AKA157" s="38"/>
      <c r="AKB157" s="38"/>
      <c r="AKC157" s="38"/>
      <c r="AKD157" s="38"/>
      <c r="AKE157" s="38"/>
      <c r="AKF157" s="38"/>
      <c r="AKG157" s="38"/>
      <c r="AKH157" s="38"/>
      <c r="AKI157" s="38"/>
      <c r="AKJ157" s="38"/>
      <c r="AKK157" s="38"/>
      <c r="AKL157" s="38"/>
      <c r="AKM157" s="38"/>
      <c r="AKN157" s="38"/>
      <c r="AKO157" s="38"/>
      <c r="AKP157" s="38"/>
      <c r="AKQ157" s="38"/>
      <c r="AKR157" s="38"/>
      <c r="AKS157" s="38"/>
      <c r="AKT157" s="38"/>
      <c r="AKU157" s="38"/>
      <c r="AKV157" s="38"/>
      <c r="AKW157" s="38"/>
      <c r="AKX157" s="38"/>
      <c r="AKY157" s="38"/>
      <c r="AKZ157" s="38"/>
      <c r="ALA157" s="38"/>
      <c r="ALB157" s="38"/>
      <c r="ALC157" s="38"/>
      <c r="ALD157" s="38"/>
      <c r="ALE157" s="38"/>
      <c r="ALF157" s="38"/>
      <c r="ALG157" s="38"/>
      <c r="ALH157" s="38"/>
      <c r="ALI157" s="38"/>
      <c r="ALJ157" s="38"/>
      <c r="ALK157" s="38"/>
      <c r="ALL157" s="38"/>
      <c r="ALM157" s="38"/>
      <c r="ALN157" s="38"/>
      <c r="ALO157" s="38"/>
      <c r="ALP157" s="38"/>
      <c r="ALQ157" s="38"/>
      <c r="ALR157" s="38"/>
      <c r="ALS157" s="38"/>
      <c r="ALT157" s="38"/>
      <c r="ALU157" s="38"/>
      <c r="ALV157" s="38"/>
      <c r="ALW157" s="38"/>
      <c r="ALX157" s="38"/>
      <c r="ALY157" s="38"/>
      <c r="ALZ157" s="38"/>
      <c r="AMA157" s="38"/>
      <c r="AMB157" s="38"/>
      <c r="AMC157" s="38"/>
      <c r="AMD157" s="38"/>
      <c r="AME157" s="38"/>
      <c r="AMF157" s="38"/>
      <c r="AMG157" s="38"/>
      <c r="AMH157" s="38"/>
      <c r="AMI157" s="38"/>
      <c r="AMJ157" s="38"/>
      <c r="AMK157" s="38"/>
      <c r="AML157" s="38"/>
      <c r="AMM157" s="38"/>
      <c r="AMN157" s="38"/>
      <c r="AMO157" s="38"/>
      <c r="AMP157" s="38"/>
      <c r="AMQ157" s="38"/>
      <c r="AMR157" s="38"/>
      <c r="AMS157" s="38"/>
      <c r="AMT157" s="38"/>
      <c r="AMU157" s="38"/>
      <c r="AMV157" s="38"/>
      <c r="AMW157" s="38"/>
      <c r="AMX157" s="38"/>
      <c r="AMY157" s="38"/>
      <c r="AMZ157" s="38"/>
      <c r="ANA157" s="38"/>
      <c r="ANB157" s="38"/>
      <c r="ANC157" s="38"/>
      <c r="AND157" s="38"/>
      <c r="ANE157" s="38"/>
      <c r="ANF157" s="38"/>
      <c r="ANG157" s="38"/>
      <c r="ANH157" s="38"/>
      <c r="ANI157" s="38"/>
      <c r="ANJ157" s="38"/>
      <c r="ANK157" s="38"/>
      <c r="ANL157" s="38"/>
      <c r="ANM157" s="38"/>
      <c r="ANN157" s="38"/>
      <c r="ANO157" s="38"/>
      <c r="ANP157" s="38"/>
      <c r="ANQ157" s="38"/>
      <c r="ANR157" s="38"/>
      <c r="ANS157" s="38"/>
      <c r="ANT157" s="38"/>
      <c r="ANU157" s="38"/>
      <c r="ANV157" s="38"/>
      <c r="ANW157" s="38"/>
      <c r="ANX157" s="38"/>
      <c r="ANY157" s="38"/>
      <c r="ANZ157" s="38"/>
      <c r="AOA157" s="38"/>
      <c r="AOB157" s="38"/>
      <c r="AOC157" s="38"/>
      <c r="AOD157" s="38"/>
      <c r="AOE157" s="38"/>
      <c r="AOF157" s="38"/>
      <c r="AOG157" s="38"/>
      <c r="AOH157" s="38"/>
      <c r="AOI157" s="38"/>
      <c r="AOJ157" s="38"/>
      <c r="AOK157" s="38"/>
      <c r="AOL157" s="38"/>
      <c r="AOM157" s="38"/>
      <c r="AON157" s="38"/>
      <c r="AOO157" s="38"/>
      <c r="AOP157" s="38"/>
      <c r="AOQ157" s="38"/>
      <c r="AOR157" s="38"/>
      <c r="AOS157" s="38"/>
      <c r="AOT157" s="38"/>
      <c r="AOU157" s="38"/>
      <c r="AOV157" s="38"/>
      <c r="AOW157" s="38"/>
      <c r="AOX157" s="38"/>
      <c r="AOY157" s="38"/>
      <c r="AOZ157" s="38"/>
      <c r="APA157" s="38"/>
      <c r="APB157" s="38"/>
      <c r="APC157" s="38"/>
      <c r="APD157" s="38"/>
      <c r="APE157" s="38"/>
      <c r="APF157" s="38"/>
      <c r="APG157" s="38"/>
      <c r="APH157" s="38"/>
      <c r="API157" s="38"/>
      <c r="APJ157" s="38"/>
      <c r="APK157" s="38"/>
      <c r="APL157" s="38"/>
      <c r="APM157" s="38"/>
      <c r="APN157" s="38"/>
      <c r="APO157" s="38"/>
      <c r="APP157" s="38"/>
      <c r="APQ157" s="38"/>
      <c r="APR157" s="38"/>
      <c r="APS157" s="38"/>
      <c r="APT157" s="38"/>
      <c r="APU157" s="38"/>
      <c r="APV157" s="38"/>
      <c r="APW157" s="38"/>
      <c r="APX157" s="38"/>
      <c r="APY157" s="38"/>
      <c r="APZ157" s="38"/>
      <c r="AQA157" s="38"/>
      <c r="AQB157" s="38"/>
      <c r="AQC157" s="38"/>
      <c r="AQD157" s="38"/>
      <c r="AQE157" s="38"/>
      <c r="AQF157" s="38"/>
      <c r="AQG157" s="38"/>
      <c r="AQH157" s="38"/>
      <c r="AQI157" s="38"/>
      <c r="AQJ157" s="38"/>
      <c r="AQK157" s="38"/>
      <c r="AQL157" s="38"/>
      <c r="AQM157" s="38"/>
      <c r="AQN157" s="38"/>
      <c r="AQO157" s="38"/>
      <c r="AQP157" s="38"/>
      <c r="AQQ157" s="38"/>
      <c r="AQR157" s="38"/>
      <c r="AQS157" s="38"/>
      <c r="AQT157" s="38"/>
      <c r="AQU157" s="38"/>
      <c r="AQV157" s="38"/>
      <c r="AQW157" s="38"/>
      <c r="AQX157" s="38"/>
      <c r="AQY157" s="38"/>
      <c r="AQZ157" s="38"/>
      <c r="ARA157" s="38"/>
      <c r="ARB157" s="38"/>
      <c r="ARC157" s="38"/>
      <c r="ARD157" s="38"/>
      <c r="ARE157" s="38"/>
      <c r="ARF157" s="38"/>
      <c r="ARG157" s="38"/>
      <c r="ARH157" s="38"/>
      <c r="ARI157" s="38"/>
      <c r="ARJ157" s="38"/>
      <c r="ARK157" s="38"/>
      <c r="ARL157" s="38"/>
      <c r="ARM157" s="38"/>
      <c r="ARN157" s="38"/>
      <c r="ARO157" s="38"/>
      <c r="ARP157" s="38"/>
      <c r="ARQ157" s="38"/>
      <c r="ARR157" s="38"/>
      <c r="ARS157" s="38"/>
      <c r="ART157" s="38"/>
      <c r="ARU157" s="38"/>
      <c r="ARV157" s="38"/>
      <c r="ARW157" s="38"/>
      <c r="ARX157" s="38"/>
      <c r="ARY157" s="38"/>
      <c r="ARZ157" s="38"/>
      <c r="ASA157" s="38"/>
      <c r="ASB157" s="38"/>
      <c r="ASC157" s="38"/>
      <c r="ASD157" s="38"/>
      <c r="ASE157" s="38"/>
      <c r="ASF157" s="38"/>
      <c r="ASG157" s="38"/>
      <c r="ASH157" s="38"/>
      <c r="ASI157" s="38"/>
      <c r="ASJ157" s="38"/>
      <c r="ASK157" s="38"/>
      <c r="ASL157" s="38"/>
      <c r="ASM157" s="38"/>
      <c r="ASN157" s="38"/>
      <c r="ASO157" s="38"/>
      <c r="ASP157" s="38"/>
      <c r="ASQ157" s="38"/>
      <c r="ASR157" s="38"/>
      <c r="ASS157" s="38"/>
      <c r="AST157" s="38"/>
      <c r="ASU157" s="38"/>
      <c r="ASV157" s="38"/>
      <c r="ASW157" s="38"/>
      <c r="ASX157" s="38"/>
      <c r="ASY157" s="38"/>
      <c r="ASZ157" s="38"/>
      <c r="ATA157" s="38"/>
      <c r="ATB157" s="38"/>
      <c r="ATC157" s="38"/>
      <c r="ATD157" s="38"/>
      <c r="ATE157" s="38"/>
      <c r="ATF157" s="38"/>
      <c r="ATG157" s="38"/>
      <c r="ATH157" s="38"/>
      <c r="ATI157" s="38"/>
      <c r="ATJ157" s="38"/>
      <c r="ATK157" s="38"/>
      <c r="ATL157" s="38"/>
      <c r="ATM157" s="38"/>
      <c r="ATN157" s="38"/>
      <c r="ATO157" s="38"/>
      <c r="ATP157" s="38"/>
      <c r="ATQ157" s="38"/>
      <c r="ATR157" s="38"/>
      <c r="ATS157" s="38"/>
      <c r="ATT157" s="38"/>
      <c r="ATU157" s="38"/>
      <c r="ATV157" s="38"/>
      <c r="ATW157" s="38"/>
      <c r="ATX157" s="38"/>
      <c r="ATY157" s="38"/>
      <c r="ATZ157" s="38"/>
      <c r="AUA157" s="38"/>
      <c r="AUB157" s="38"/>
      <c r="AUC157" s="38"/>
      <c r="AUD157" s="38"/>
      <c r="AUE157" s="38"/>
      <c r="AUF157" s="38"/>
      <c r="AUG157" s="38"/>
      <c r="AUH157" s="38"/>
      <c r="AUI157" s="38"/>
      <c r="AUJ157" s="38"/>
      <c r="AUK157" s="38"/>
      <c r="AUL157" s="38"/>
      <c r="AUM157" s="38"/>
      <c r="AUN157" s="38"/>
      <c r="AUO157" s="38"/>
      <c r="AUP157" s="38"/>
      <c r="AUQ157" s="38"/>
      <c r="AUR157" s="38"/>
      <c r="AUS157" s="38"/>
      <c r="AUT157" s="38"/>
      <c r="AUU157" s="38"/>
      <c r="AUV157" s="38"/>
      <c r="AUW157" s="38"/>
      <c r="AUX157" s="38"/>
      <c r="AUY157" s="38"/>
      <c r="AUZ157" s="38"/>
      <c r="AVA157" s="38"/>
      <c r="AVB157" s="38"/>
      <c r="AVC157" s="38"/>
      <c r="AVD157" s="38"/>
      <c r="AVE157" s="38"/>
      <c r="AVF157" s="38"/>
      <c r="AVG157" s="38"/>
      <c r="AVH157" s="38"/>
      <c r="AVI157" s="38"/>
      <c r="AVJ157" s="38"/>
      <c r="AVK157" s="38"/>
      <c r="AVL157" s="38"/>
      <c r="AVM157" s="38"/>
      <c r="AVN157" s="38"/>
      <c r="AVO157" s="38"/>
      <c r="AVP157" s="38"/>
      <c r="AVQ157" s="38"/>
      <c r="AVR157" s="38"/>
      <c r="AVS157" s="38"/>
      <c r="AVT157" s="38"/>
      <c r="AVU157" s="38"/>
      <c r="AVV157" s="38"/>
      <c r="AVW157" s="38"/>
      <c r="AVX157" s="38"/>
      <c r="AVY157" s="38"/>
      <c r="AVZ157" s="38"/>
      <c r="AWA157" s="38"/>
      <c r="AWB157" s="38"/>
      <c r="AWC157" s="38"/>
      <c r="AWD157" s="38"/>
      <c r="AWE157" s="38"/>
      <c r="AWF157" s="38"/>
      <c r="AWG157" s="38"/>
      <c r="AWH157" s="38"/>
      <c r="AWI157" s="38"/>
      <c r="AWJ157" s="38"/>
      <c r="AWK157" s="38"/>
      <c r="AWL157" s="38"/>
      <c r="AWM157" s="38"/>
      <c r="AWN157" s="38"/>
      <c r="AWO157" s="38"/>
      <c r="AWP157" s="38"/>
      <c r="AWQ157" s="38"/>
      <c r="AWR157" s="38"/>
      <c r="AWS157" s="38"/>
      <c r="AWT157" s="38"/>
      <c r="AWU157" s="38"/>
      <c r="AWV157" s="38"/>
      <c r="AWW157" s="38"/>
      <c r="AWX157" s="38"/>
      <c r="AWY157" s="38"/>
      <c r="AWZ157" s="38"/>
      <c r="AXA157" s="38"/>
      <c r="AXB157" s="38"/>
      <c r="AXC157" s="38"/>
      <c r="AXD157" s="38"/>
      <c r="AXE157" s="38"/>
      <c r="AXF157" s="38"/>
      <c r="AXG157" s="38"/>
      <c r="AXH157" s="38"/>
      <c r="AXI157" s="38"/>
      <c r="AXJ157" s="38"/>
      <c r="AXK157" s="38"/>
      <c r="AXL157" s="38"/>
      <c r="AXM157" s="38"/>
      <c r="AXN157" s="38"/>
      <c r="AXO157" s="38"/>
      <c r="AXP157" s="38"/>
      <c r="AXQ157" s="38"/>
      <c r="AXR157" s="38"/>
      <c r="AXS157" s="38"/>
      <c r="AXT157" s="38"/>
      <c r="AXU157" s="38"/>
      <c r="AXV157" s="38"/>
      <c r="AXW157" s="38"/>
      <c r="AXX157" s="38"/>
      <c r="AXY157" s="38"/>
      <c r="AXZ157" s="38"/>
      <c r="AYA157" s="38"/>
      <c r="AYB157" s="38"/>
      <c r="AYC157" s="38"/>
      <c r="AYD157" s="38"/>
      <c r="AYE157" s="38"/>
      <c r="AYF157" s="38"/>
      <c r="AYG157" s="38"/>
      <c r="AYH157" s="38"/>
      <c r="AYI157" s="38"/>
      <c r="AYJ157" s="38"/>
      <c r="AYK157" s="38"/>
      <c r="AYL157" s="38"/>
      <c r="AYM157" s="38"/>
      <c r="AYN157" s="38"/>
      <c r="AYO157" s="38"/>
      <c r="AYP157" s="38"/>
      <c r="AYQ157" s="38"/>
      <c r="AYR157" s="38"/>
      <c r="AYS157" s="38"/>
      <c r="AYT157" s="38"/>
      <c r="AYU157" s="38"/>
      <c r="AYV157" s="38"/>
      <c r="AYW157" s="38"/>
      <c r="AYX157" s="38"/>
      <c r="AYY157" s="38"/>
      <c r="AYZ157" s="38"/>
      <c r="AZA157" s="38"/>
      <c r="AZB157" s="38"/>
      <c r="AZC157" s="38"/>
      <c r="AZD157" s="38"/>
      <c r="AZE157" s="38"/>
      <c r="AZF157" s="38"/>
      <c r="AZG157" s="38"/>
      <c r="AZH157" s="38"/>
      <c r="AZI157" s="38"/>
      <c r="AZJ157" s="38"/>
      <c r="AZK157" s="38"/>
      <c r="AZL157" s="38"/>
      <c r="AZM157" s="38"/>
      <c r="AZN157" s="38"/>
      <c r="AZO157" s="38"/>
      <c r="AZP157" s="38"/>
      <c r="AZQ157" s="38"/>
      <c r="AZR157" s="38"/>
      <c r="AZS157" s="38"/>
      <c r="AZT157" s="38"/>
      <c r="AZU157" s="38"/>
      <c r="AZV157" s="38"/>
      <c r="AZW157" s="38"/>
      <c r="AZX157" s="38"/>
      <c r="AZY157" s="38"/>
      <c r="AZZ157" s="38"/>
      <c r="BAA157" s="38"/>
      <c r="BAB157" s="38"/>
      <c r="BAC157" s="38"/>
      <c r="BAD157" s="38"/>
      <c r="BAE157" s="38"/>
      <c r="BAF157" s="38"/>
      <c r="BAG157" s="38"/>
      <c r="BAH157" s="38"/>
      <c r="BAI157" s="38"/>
      <c r="BAJ157" s="38"/>
      <c r="BAK157" s="38"/>
      <c r="BAL157" s="38"/>
      <c r="BAM157" s="38"/>
      <c r="BAN157" s="38"/>
      <c r="BAO157" s="38"/>
      <c r="BAP157" s="38"/>
      <c r="BAQ157" s="38"/>
      <c r="BAR157" s="38"/>
      <c r="BAS157" s="38"/>
      <c r="BAT157" s="38"/>
      <c r="BAU157" s="38"/>
      <c r="BAV157" s="38"/>
      <c r="BAW157" s="38"/>
      <c r="BAX157" s="38"/>
      <c r="BAY157" s="38"/>
      <c r="BAZ157" s="38"/>
      <c r="BBA157" s="38"/>
      <c r="BBB157" s="38"/>
      <c r="BBC157" s="38"/>
      <c r="BBD157" s="38"/>
      <c r="BBE157" s="38"/>
      <c r="BBF157" s="38"/>
      <c r="BBG157" s="38"/>
      <c r="BBH157" s="38"/>
      <c r="BBI157" s="38"/>
      <c r="BBJ157" s="38"/>
      <c r="BBK157" s="38"/>
      <c r="BBL157" s="38"/>
      <c r="BBM157" s="38"/>
      <c r="BBN157" s="38"/>
      <c r="BBO157" s="38"/>
      <c r="BBP157" s="38"/>
      <c r="BBQ157" s="38"/>
      <c r="BBR157" s="38"/>
      <c r="BBS157" s="38"/>
      <c r="BBT157" s="38"/>
      <c r="BBU157" s="38"/>
      <c r="BBV157" s="38"/>
      <c r="BBW157" s="38"/>
      <c r="BBX157" s="38"/>
      <c r="BBY157" s="38"/>
      <c r="BBZ157" s="38"/>
      <c r="BCA157" s="38"/>
      <c r="BCB157" s="38"/>
      <c r="BCC157" s="38"/>
      <c r="BCD157" s="38"/>
      <c r="BCE157" s="38"/>
      <c r="BCF157" s="38"/>
      <c r="BCG157" s="38"/>
      <c r="BCH157" s="38"/>
      <c r="BCI157" s="38"/>
      <c r="BCJ157" s="38"/>
      <c r="BCK157" s="38"/>
      <c r="BCL157" s="38"/>
      <c r="BCM157" s="38"/>
      <c r="BCN157" s="38"/>
      <c r="BCO157" s="38"/>
      <c r="BCP157" s="38"/>
      <c r="BCQ157" s="38"/>
      <c r="BCR157" s="38"/>
      <c r="BCS157" s="38"/>
      <c r="BCT157" s="38"/>
      <c r="BCU157" s="38"/>
      <c r="BCV157" s="38"/>
      <c r="BCW157" s="38"/>
      <c r="BCX157" s="38"/>
      <c r="BCY157" s="38"/>
      <c r="BCZ157" s="38"/>
      <c r="BDA157" s="38"/>
      <c r="BDB157" s="38"/>
      <c r="BDC157" s="38"/>
      <c r="BDD157" s="38"/>
      <c r="BDE157" s="38"/>
      <c r="BDF157" s="38"/>
      <c r="BDG157" s="38"/>
      <c r="BDH157" s="38"/>
      <c r="BDI157" s="38"/>
      <c r="BDJ157" s="38"/>
      <c r="BDK157" s="38"/>
      <c r="BDL157" s="38"/>
      <c r="BDM157" s="38"/>
      <c r="BDN157" s="38"/>
      <c r="BDO157" s="38"/>
      <c r="BDP157" s="38"/>
      <c r="BDQ157" s="38"/>
      <c r="BDR157" s="38"/>
      <c r="BDS157" s="38"/>
      <c r="BDT157" s="38"/>
      <c r="BDU157" s="38"/>
      <c r="BDV157" s="38"/>
      <c r="BDW157" s="38"/>
      <c r="BDX157" s="38"/>
      <c r="BDY157" s="38"/>
      <c r="BDZ157" s="38"/>
      <c r="BEA157" s="38"/>
      <c r="BEB157" s="38"/>
      <c r="BEC157" s="38"/>
      <c r="BED157" s="38"/>
      <c r="BEE157" s="38"/>
      <c r="BEF157" s="38"/>
      <c r="BEG157" s="38"/>
      <c r="BEH157" s="38"/>
      <c r="BEI157" s="38"/>
      <c r="BEJ157" s="38"/>
      <c r="BEK157" s="38"/>
      <c r="BEL157" s="38"/>
      <c r="BEM157" s="38"/>
      <c r="BEN157" s="38"/>
      <c r="BEO157" s="38"/>
      <c r="BEP157" s="38"/>
      <c r="BEQ157" s="38"/>
      <c r="BER157" s="38"/>
      <c r="BES157" s="38"/>
      <c r="BET157" s="38"/>
      <c r="BEU157" s="38"/>
      <c r="BEV157" s="38"/>
      <c r="BEW157" s="38"/>
      <c r="BEX157" s="38"/>
      <c r="BEY157" s="38"/>
      <c r="BEZ157" s="38"/>
      <c r="BFA157" s="38"/>
      <c r="BFB157" s="38"/>
      <c r="BFC157" s="38"/>
      <c r="BFD157" s="38"/>
      <c r="BFE157" s="38"/>
      <c r="BFF157" s="38"/>
      <c r="BFG157" s="38"/>
      <c r="BFH157" s="38"/>
      <c r="BFI157" s="38"/>
      <c r="BFJ157" s="38"/>
      <c r="BFK157" s="38"/>
      <c r="BFL157" s="38"/>
      <c r="BFM157" s="38"/>
      <c r="BFN157" s="38"/>
      <c r="BFO157" s="38"/>
      <c r="BFP157" s="38"/>
      <c r="BFQ157" s="38"/>
      <c r="BFR157" s="38"/>
      <c r="BFS157" s="38"/>
      <c r="BFT157" s="38"/>
      <c r="BFU157" s="38"/>
      <c r="BFV157" s="38"/>
      <c r="BFW157" s="38"/>
      <c r="BFX157" s="38"/>
      <c r="BFY157" s="38"/>
      <c r="BFZ157" s="38"/>
      <c r="BGA157" s="38"/>
      <c r="BGB157" s="38"/>
      <c r="BGC157" s="38"/>
      <c r="BGD157" s="38"/>
      <c r="BGE157" s="38"/>
      <c r="BGF157" s="38"/>
      <c r="BGG157" s="38"/>
      <c r="BGH157" s="38"/>
      <c r="BGI157" s="38"/>
      <c r="BGJ157" s="38"/>
      <c r="BGK157" s="38"/>
      <c r="BGL157" s="38"/>
      <c r="BGM157" s="38"/>
      <c r="BGN157" s="38"/>
      <c r="BGO157" s="38"/>
      <c r="BGP157" s="38"/>
      <c r="BGQ157" s="38"/>
      <c r="BGR157" s="38"/>
      <c r="BGS157" s="38"/>
      <c r="BGT157" s="38"/>
      <c r="BGU157" s="38"/>
      <c r="BGV157" s="38"/>
      <c r="BGW157" s="38"/>
      <c r="BGX157" s="38"/>
      <c r="BGY157" s="38"/>
      <c r="BGZ157" s="38"/>
      <c r="BHA157" s="38"/>
      <c r="BHB157" s="38"/>
      <c r="BHC157" s="38"/>
      <c r="BHD157" s="38"/>
      <c r="BHE157" s="38"/>
      <c r="BHF157" s="38"/>
      <c r="BHG157" s="38"/>
      <c r="BHH157" s="38"/>
      <c r="BHI157" s="38"/>
      <c r="BHJ157" s="38"/>
      <c r="BHK157" s="38"/>
      <c r="BHL157" s="38"/>
      <c r="BHM157" s="38"/>
      <c r="BHN157" s="38"/>
      <c r="BHO157" s="38"/>
      <c r="BHP157" s="38"/>
      <c r="BHQ157" s="38"/>
      <c r="BHR157" s="38"/>
      <c r="BHS157" s="38"/>
      <c r="BHT157" s="38"/>
      <c r="BHU157" s="38"/>
      <c r="BHV157" s="38"/>
      <c r="BHW157" s="38"/>
      <c r="BHX157" s="38"/>
      <c r="BHY157" s="38"/>
      <c r="BHZ157" s="38"/>
      <c r="BIA157" s="38"/>
      <c r="BIB157" s="38"/>
      <c r="BIC157" s="38"/>
      <c r="BID157" s="38"/>
      <c r="BIE157" s="38"/>
      <c r="BIF157" s="38"/>
      <c r="BIG157" s="38"/>
      <c r="BIH157" s="38"/>
      <c r="BII157" s="38"/>
      <c r="BIJ157" s="38"/>
      <c r="BIK157" s="38"/>
      <c r="BIL157" s="38"/>
      <c r="BIM157" s="38"/>
      <c r="BIN157" s="38"/>
      <c r="BIO157" s="38"/>
      <c r="BIP157" s="38"/>
      <c r="BIQ157" s="38"/>
      <c r="BIR157" s="38"/>
      <c r="BIS157" s="38"/>
      <c r="BIT157" s="38"/>
      <c r="BIU157" s="38"/>
      <c r="BIV157" s="38"/>
      <c r="BIW157" s="38"/>
      <c r="BIX157" s="38"/>
      <c r="BIY157" s="38"/>
      <c r="BIZ157" s="38"/>
      <c r="BJA157" s="38"/>
      <c r="BJB157" s="38"/>
      <c r="BJC157" s="38"/>
      <c r="BJD157" s="38"/>
      <c r="BJE157" s="38"/>
      <c r="BJF157" s="38"/>
      <c r="BJG157" s="38"/>
      <c r="BJH157" s="38"/>
      <c r="BJI157" s="38"/>
      <c r="BJJ157" s="38"/>
      <c r="BJK157" s="38"/>
      <c r="BJL157" s="38"/>
      <c r="BJM157" s="38"/>
      <c r="BJN157" s="38"/>
      <c r="BJO157" s="38"/>
      <c r="BJP157" s="38"/>
      <c r="BJQ157" s="38"/>
      <c r="BJR157" s="38"/>
      <c r="BJS157" s="38"/>
      <c r="BJT157" s="38"/>
      <c r="BJU157" s="38"/>
      <c r="BJV157" s="38"/>
      <c r="BJW157" s="38"/>
      <c r="BJX157" s="38"/>
      <c r="BJY157" s="38"/>
      <c r="BJZ157" s="38"/>
      <c r="BKA157" s="38"/>
      <c r="BKB157" s="38"/>
      <c r="BKC157" s="38"/>
      <c r="BKD157" s="38"/>
      <c r="BKE157" s="38"/>
      <c r="BKF157" s="38"/>
      <c r="BKG157" s="38"/>
      <c r="BKH157" s="38"/>
      <c r="BKI157" s="38"/>
      <c r="BKJ157" s="38"/>
      <c r="BKK157" s="38"/>
      <c r="BKL157" s="38"/>
      <c r="BKM157" s="38"/>
      <c r="BKN157" s="38"/>
      <c r="BKO157" s="38"/>
      <c r="BKP157" s="38"/>
      <c r="BKQ157" s="38"/>
      <c r="BKR157" s="38"/>
      <c r="BKS157" s="38"/>
      <c r="BKT157" s="38"/>
      <c r="BKU157" s="38"/>
      <c r="BKV157" s="38"/>
      <c r="BKW157" s="38"/>
      <c r="BKX157" s="38"/>
      <c r="BKY157" s="38"/>
      <c r="BKZ157" s="38"/>
      <c r="BLA157" s="38"/>
      <c r="BLB157" s="38"/>
      <c r="BLC157" s="38"/>
      <c r="BLD157" s="38"/>
      <c r="BLE157" s="38"/>
      <c r="BLF157" s="38"/>
      <c r="BLG157" s="38"/>
      <c r="BLH157" s="38"/>
      <c r="BLI157" s="38"/>
      <c r="BLJ157" s="38"/>
      <c r="BLK157" s="38"/>
      <c r="BLL157" s="38"/>
      <c r="BLM157" s="38"/>
      <c r="BLN157" s="38"/>
      <c r="BLO157" s="38"/>
      <c r="BLP157" s="38"/>
      <c r="BLQ157" s="38"/>
      <c r="BLR157" s="38"/>
      <c r="BLS157" s="38"/>
      <c r="BLT157" s="38"/>
      <c r="BLU157" s="38"/>
      <c r="BLV157" s="38"/>
      <c r="BLW157" s="38"/>
      <c r="BLX157" s="38"/>
      <c r="BLY157" s="38"/>
      <c r="BLZ157" s="38"/>
      <c r="BMA157" s="38"/>
      <c r="BMB157" s="38"/>
      <c r="BMC157" s="38"/>
      <c r="BMD157" s="38"/>
      <c r="BME157" s="38"/>
      <c r="BMF157" s="38"/>
      <c r="BMG157" s="38"/>
      <c r="BMH157" s="38"/>
      <c r="BMI157" s="38"/>
      <c r="BMJ157" s="38"/>
      <c r="BMK157" s="38"/>
      <c r="BML157" s="38"/>
      <c r="BMM157" s="38"/>
      <c r="BMN157" s="38"/>
      <c r="BMO157" s="38"/>
      <c r="BMP157" s="38"/>
      <c r="BMQ157" s="38"/>
      <c r="BMR157" s="38"/>
      <c r="BMS157" s="38"/>
      <c r="BMT157" s="38"/>
      <c r="BMU157" s="38"/>
      <c r="BMV157" s="38"/>
      <c r="BMW157" s="38"/>
      <c r="BMX157" s="38"/>
      <c r="BMY157" s="38"/>
      <c r="BMZ157" s="38"/>
      <c r="BNA157" s="38"/>
      <c r="BNB157" s="38"/>
      <c r="BNC157" s="38"/>
      <c r="BND157" s="38"/>
      <c r="BNE157" s="38"/>
      <c r="BNF157" s="38"/>
      <c r="BNG157" s="38"/>
      <c r="BNH157" s="38"/>
      <c r="BNI157" s="38"/>
      <c r="BNJ157" s="38"/>
      <c r="BNK157" s="38"/>
      <c r="BNL157" s="38"/>
      <c r="BNM157" s="38"/>
      <c r="BNN157" s="38"/>
      <c r="BNO157" s="38"/>
      <c r="BNP157" s="38"/>
      <c r="BNQ157" s="38"/>
      <c r="BNR157" s="38"/>
      <c r="BNS157" s="38"/>
      <c r="BNT157" s="38"/>
      <c r="BNU157" s="38"/>
      <c r="BNV157" s="38"/>
      <c r="BNW157" s="38"/>
      <c r="BNX157" s="38"/>
      <c r="BNY157" s="38"/>
      <c r="BNZ157" s="38"/>
      <c r="BOA157" s="38"/>
      <c r="BOB157" s="38"/>
      <c r="BOC157" s="38"/>
      <c r="BOD157" s="38"/>
      <c r="BOE157" s="38"/>
      <c r="BOF157" s="38"/>
      <c r="BOG157" s="38"/>
      <c r="BOH157" s="38"/>
      <c r="BOI157" s="38"/>
      <c r="BOJ157" s="38"/>
      <c r="BOK157" s="38"/>
      <c r="BOL157" s="38"/>
      <c r="BOM157" s="38"/>
      <c r="BON157" s="38"/>
      <c r="BOO157" s="38"/>
      <c r="BOP157" s="38"/>
      <c r="BOQ157" s="38"/>
      <c r="BOR157" s="38"/>
      <c r="BOS157" s="38"/>
      <c r="BOT157" s="38"/>
      <c r="BOU157" s="38"/>
      <c r="BOV157" s="38"/>
      <c r="BOW157" s="38"/>
      <c r="BOX157" s="38"/>
      <c r="BOY157" s="38"/>
      <c r="BOZ157" s="38"/>
      <c r="BPA157" s="38"/>
      <c r="BPB157" s="38"/>
      <c r="BPC157" s="38"/>
      <c r="BPD157" s="38"/>
      <c r="BPE157" s="38"/>
      <c r="BPF157" s="38"/>
      <c r="BPG157" s="38"/>
      <c r="BPH157" s="38"/>
      <c r="BPI157" s="38"/>
      <c r="BPJ157" s="38"/>
      <c r="BPK157" s="38"/>
      <c r="BPL157" s="38"/>
      <c r="BPM157" s="38"/>
      <c r="BPN157" s="38"/>
      <c r="BPO157" s="38"/>
      <c r="BPP157" s="38"/>
      <c r="BPQ157" s="38"/>
      <c r="BPR157" s="38"/>
      <c r="BPS157" s="38"/>
      <c r="BPT157" s="38"/>
      <c r="BPU157" s="38"/>
      <c r="BPV157" s="38"/>
      <c r="BPW157" s="38"/>
      <c r="BPX157" s="38"/>
      <c r="BPY157" s="38"/>
      <c r="BPZ157" s="38"/>
      <c r="BQA157" s="38"/>
      <c r="BQB157" s="38"/>
      <c r="BQC157" s="38"/>
      <c r="BQD157" s="38"/>
      <c r="BQE157" s="38"/>
      <c r="BQF157" s="38"/>
      <c r="BQG157" s="38"/>
      <c r="BQH157" s="38"/>
      <c r="BQI157" s="38"/>
      <c r="BQJ157" s="38"/>
      <c r="BQK157" s="38"/>
      <c r="BQL157" s="38"/>
      <c r="BQM157" s="38"/>
      <c r="BQN157" s="38"/>
      <c r="BQO157" s="38"/>
      <c r="BQP157" s="38"/>
      <c r="BQQ157" s="38"/>
      <c r="BQR157" s="38"/>
      <c r="BQS157" s="38"/>
      <c r="BQT157" s="38"/>
      <c r="BQU157" s="38"/>
      <c r="BQV157" s="38"/>
      <c r="BQW157" s="38"/>
      <c r="BQX157" s="38"/>
      <c r="BQY157" s="38"/>
      <c r="BQZ157" s="38"/>
      <c r="BRA157" s="38"/>
      <c r="BRB157" s="38"/>
      <c r="BRC157" s="38"/>
      <c r="BRD157" s="38"/>
      <c r="BRE157" s="38"/>
      <c r="BRF157" s="38"/>
      <c r="BRG157" s="38"/>
      <c r="BRH157" s="38"/>
      <c r="BRI157" s="38"/>
      <c r="BRJ157" s="38"/>
      <c r="BRK157" s="38"/>
      <c r="BRL157" s="38"/>
      <c r="BRM157" s="38"/>
      <c r="BRN157" s="38"/>
      <c r="BRO157" s="38"/>
      <c r="BRP157" s="38"/>
      <c r="BRQ157" s="38"/>
      <c r="BRR157" s="38"/>
      <c r="BRS157" s="38"/>
      <c r="BRT157" s="38"/>
      <c r="BRU157" s="38"/>
      <c r="BRV157" s="38"/>
      <c r="BRW157" s="38"/>
      <c r="BRX157" s="38"/>
      <c r="BRY157" s="38"/>
      <c r="BRZ157" s="38"/>
      <c r="BSA157" s="38"/>
      <c r="BSB157" s="38"/>
      <c r="BSC157" s="38"/>
      <c r="BSD157" s="38"/>
      <c r="BSE157" s="38"/>
      <c r="BSF157" s="38"/>
      <c r="BSG157" s="38"/>
      <c r="BSH157" s="38"/>
      <c r="BSI157" s="38"/>
      <c r="BSJ157" s="38"/>
      <c r="BSK157" s="38"/>
      <c r="BSL157" s="38"/>
      <c r="BSM157" s="38"/>
      <c r="BSN157" s="38"/>
      <c r="BSO157" s="38"/>
      <c r="BSP157" s="38"/>
      <c r="BSQ157" s="38"/>
      <c r="BSR157" s="38"/>
      <c r="BSS157" s="38"/>
      <c r="BST157" s="38"/>
      <c r="BSU157" s="38"/>
      <c r="BSV157" s="38"/>
      <c r="BSW157" s="38"/>
      <c r="BSX157" s="38"/>
      <c r="BSY157" s="38"/>
      <c r="BSZ157" s="38"/>
      <c r="BTA157" s="38"/>
      <c r="BTB157" s="38"/>
      <c r="BTC157" s="38"/>
      <c r="BTD157" s="38"/>
      <c r="BTE157" s="38"/>
      <c r="BTF157" s="38"/>
      <c r="BTG157" s="38"/>
      <c r="BTH157" s="38"/>
      <c r="BTI157" s="38"/>
      <c r="BTJ157" s="38"/>
      <c r="BTK157" s="38"/>
      <c r="BTL157" s="38"/>
      <c r="BTM157" s="38"/>
      <c r="BTN157" s="38"/>
      <c r="BTO157" s="38"/>
      <c r="BTP157" s="38"/>
      <c r="BTQ157" s="38"/>
      <c r="BTR157" s="38"/>
      <c r="BTS157" s="38"/>
      <c r="BTT157" s="38"/>
      <c r="BTU157" s="38"/>
      <c r="BTV157" s="38"/>
      <c r="BTW157" s="38"/>
      <c r="BTX157" s="38"/>
      <c r="BTY157" s="38"/>
      <c r="BTZ157" s="38"/>
      <c r="BUA157" s="38"/>
      <c r="BUB157" s="38"/>
      <c r="BUC157" s="38"/>
      <c r="BUD157" s="38"/>
      <c r="BUE157" s="38"/>
      <c r="BUF157" s="38"/>
      <c r="BUG157" s="38"/>
      <c r="BUH157" s="38"/>
      <c r="BUI157" s="38"/>
      <c r="BUJ157" s="38"/>
      <c r="BUK157" s="38"/>
      <c r="BUL157" s="38"/>
      <c r="BUM157" s="38"/>
      <c r="BUN157" s="38"/>
      <c r="BUO157" s="38"/>
      <c r="BUP157" s="38"/>
      <c r="BUQ157" s="38"/>
      <c r="BUR157" s="38"/>
      <c r="BUS157" s="38"/>
      <c r="BUT157" s="38"/>
      <c r="BUU157" s="38"/>
      <c r="BUV157" s="38"/>
      <c r="BUW157" s="38"/>
      <c r="BUX157" s="38"/>
      <c r="BUY157" s="38"/>
      <c r="BUZ157" s="38"/>
      <c r="BVA157" s="38"/>
      <c r="BVB157" s="38"/>
      <c r="BVC157" s="38"/>
      <c r="BVD157" s="38"/>
      <c r="BVE157" s="38"/>
      <c r="BVF157" s="38"/>
      <c r="BVG157" s="38"/>
      <c r="BVH157" s="38"/>
      <c r="BVI157" s="38"/>
      <c r="BVJ157" s="38"/>
      <c r="BVK157" s="38"/>
      <c r="BVL157" s="38"/>
      <c r="BVM157" s="38"/>
      <c r="BVN157" s="38"/>
      <c r="BVO157" s="38"/>
      <c r="BVP157" s="38"/>
      <c r="BVQ157" s="38"/>
      <c r="BVR157" s="38"/>
      <c r="BVS157" s="38"/>
      <c r="BVT157" s="38"/>
      <c r="BVU157" s="38"/>
      <c r="BVV157" s="38"/>
      <c r="BVW157" s="38"/>
      <c r="BVX157" s="38"/>
      <c r="BVY157" s="38"/>
      <c r="BVZ157" s="38"/>
      <c r="BWA157" s="38"/>
      <c r="BWB157" s="38"/>
      <c r="BWC157" s="38"/>
      <c r="BWD157" s="38"/>
      <c r="BWE157" s="38"/>
      <c r="BWF157" s="38"/>
      <c r="BWG157" s="38"/>
      <c r="BWH157" s="38"/>
      <c r="BWI157" s="38"/>
      <c r="BWJ157" s="38"/>
      <c r="BWK157" s="38"/>
      <c r="BWL157" s="38"/>
      <c r="BWM157" s="38"/>
      <c r="BWN157" s="38"/>
      <c r="BWO157" s="38"/>
      <c r="BWP157" s="38"/>
      <c r="BWQ157" s="38"/>
      <c r="BWR157" s="38"/>
      <c r="BWS157" s="38"/>
      <c r="BWT157" s="38"/>
      <c r="BWU157" s="38"/>
      <c r="BWV157" s="38"/>
      <c r="BWW157" s="38"/>
      <c r="BWX157" s="38"/>
      <c r="BWY157" s="38"/>
      <c r="BWZ157" s="38"/>
      <c r="BXA157" s="38"/>
      <c r="BXB157" s="38"/>
      <c r="BXC157" s="38"/>
      <c r="BXD157" s="38"/>
      <c r="BXE157" s="38"/>
      <c r="BXF157" s="38"/>
      <c r="BXG157" s="38"/>
      <c r="BXH157" s="38"/>
      <c r="BXI157" s="38"/>
      <c r="BXJ157" s="38"/>
      <c r="BXK157" s="38"/>
      <c r="BXL157" s="38"/>
      <c r="BXM157" s="38"/>
      <c r="BXN157" s="38"/>
      <c r="BXO157" s="38"/>
      <c r="BXP157" s="38"/>
      <c r="BXQ157" s="38"/>
      <c r="BXR157" s="38"/>
      <c r="BXS157" s="38"/>
      <c r="BXT157" s="38"/>
      <c r="BXU157" s="38"/>
      <c r="BXV157" s="38"/>
      <c r="BXW157" s="38"/>
      <c r="BXX157" s="38"/>
      <c r="BXY157" s="38"/>
      <c r="BXZ157" s="38"/>
      <c r="BYA157" s="38"/>
      <c r="BYB157" s="38"/>
      <c r="BYC157" s="38"/>
      <c r="BYD157" s="38"/>
      <c r="BYE157" s="38"/>
      <c r="BYF157" s="38"/>
      <c r="BYG157" s="38"/>
      <c r="BYH157" s="38"/>
      <c r="BYI157" s="38"/>
      <c r="BYJ157" s="38"/>
      <c r="BYK157" s="38"/>
      <c r="BYL157" s="38"/>
      <c r="BYM157" s="38"/>
      <c r="BYN157" s="38"/>
      <c r="BYO157" s="38"/>
      <c r="BYP157" s="38"/>
      <c r="BYQ157" s="38"/>
      <c r="BYR157" s="38"/>
      <c r="BYS157" s="38"/>
      <c r="BYT157" s="38"/>
      <c r="BYU157" s="38"/>
      <c r="BYV157" s="38"/>
      <c r="BYW157" s="38"/>
      <c r="BYX157" s="38"/>
      <c r="BYY157" s="38"/>
      <c r="BYZ157" s="38"/>
      <c r="BZA157" s="38"/>
      <c r="BZB157" s="38"/>
      <c r="BZC157" s="38"/>
      <c r="BZD157" s="38"/>
      <c r="BZE157" s="38"/>
      <c r="BZF157" s="38"/>
      <c r="BZG157" s="38"/>
      <c r="BZH157" s="38"/>
      <c r="BZI157" s="38"/>
      <c r="BZJ157" s="38"/>
      <c r="BZK157" s="38"/>
      <c r="BZL157" s="38"/>
      <c r="BZM157" s="38"/>
      <c r="BZN157" s="38"/>
      <c r="BZO157" s="38"/>
      <c r="BZP157" s="38"/>
      <c r="BZQ157" s="38"/>
      <c r="BZR157" s="38"/>
      <c r="BZS157" s="38"/>
      <c r="BZT157" s="38"/>
      <c r="BZU157" s="38"/>
      <c r="BZV157" s="38"/>
      <c r="BZW157" s="38"/>
      <c r="BZX157" s="38"/>
      <c r="BZY157" s="38"/>
      <c r="BZZ157" s="38"/>
      <c r="CAA157" s="38"/>
      <c r="CAB157" s="38"/>
      <c r="CAC157" s="38"/>
      <c r="CAD157" s="38"/>
      <c r="CAE157" s="38"/>
      <c r="CAF157" s="38"/>
      <c r="CAG157" s="38"/>
      <c r="CAH157" s="38"/>
      <c r="CAI157" s="38"/>
      <c r="CAJ157" s="38"/>
      <c r="CAK157" s="38"/>
      <c r="CAL157" s="38"/>
      <c r="CAM157" s="38"/>
      <c r="CAN157" s="38"/>
      <c r="CAO157" s="38"/>
      <c r="CAP157" s="38"/>
      <c r="CAQ157" s="38"/>
      <c r="CAR157" s="38"/>
      <c r="CAS157" s="38"/>
      <c r="CAT157" s="38"/>
      <c r="CAU157" s="38"/>
      <c r="CAV157" s="38"/>
      <c r="CAW157" s="38"/>
      <c r="CAX157" s="38"/>
      <c r="CAY157" s="38"/>
      <c r="CAZ157" s="38"/>
      <c r="CBA157" s="38"/>
      <c r="CBB157" s="38"/>
      <c r="CBC157" s="38"/>
      <c r="CBD157" s="38"/>
      <c r="CBE157" s="38"/>
      <c r="CBF157" s="38"/>
      <c r="CBG157" s="38"/>
      <c r="CBH157" s="38"/>
      <c r="CBI157" s="38"/>
      <c r="CBJ157" s="38"/>
      <c r="CBK157" s="38"/>
      <c r="CBL157" s="38"/>
      <c r="CBM157" s="38"/>
      <c r="CBN157" s="38"/>
      <c r="CBO157" s="38"/>
      <c r="CBP157" s="38"/>
      <c r="CBQ157" s="38"/>
      <c r="CBR157" s="38"/>
      <c r="CBS157" s="38"/>
      <c r="CBT157" s="38"/>
      <c r="CBU157" s="38"/>
      <c r="CBV157" s="38"/>
      <c r="CBW157" s="38"/>
      <c r="CBX157" s="38"/>
      <c r="CBY157" s="38"/>
      <c r="CBZ157" s="38"/>
      <c r="CCA157" s="38"/>
      <c r="CCB157" s="38"/>
      <c r="CCC157" s="38"/>
      <c r="CCD157" s="38"/>
      <c r="CCE157" s="38"/>
      <c r="CCF157" s="38"/>
      <c r="CCG157" s="38"/>
      <c r="CCH157" s="38"/>
      <c r="CCI157" s="38"/>
      <c r="CCJ157" s="38"/>
      <c r="CCK157" s="38"/>
      <c r="CCL157" s="38"/>
      <c r="CCM157" s="38"/>
      <c r="CCN157" s="38"/>
      <c r="CCO157" s="38"/>
      <c r="CCP157" s="38"/>
      <c r="CCQ157" s="38"/>
      <c r="CCR157" s="38"/>
      <c r="CCS157" s="38"/>
      <c r="CCT157" s="38"/>
      <c r="CCU157" s="38"/>
      <c r="CCV157" s="38"/>
      <c r="CCW157" s="38"/>
      <c r="CCX157" s="38"/>
      <c r="CCY157" s="38"/>
      <c r="CCZ157" s="38"/>
      <c r="CDA157" s="38"/>
      <c r="CDB157" s="38"/>
      <c r="CDC157" s="38"/>
      <c r="CDD157" s="38"/>
      <c r="CDE157" s="38"/>
      <c r="CDF157" s="38"/>
      <c r="CDG157" s="38"/>
      <c r="CDH157" s="38"/>
      <c r="CDI157" s="38"/>
      <c r="CDJ157" s="38"/>
      <c r="CDK157" s="38"/>
      <c r="CDL157" s="38"/>
      <c r="CDM157" s="38"/>
      <c r="CDN157" s="38"/>
      <c r="CDO157" s="38"/>
      <c r="CDP157" s="38"/>
      <c r="CDQ157" s="38"/>
      <c r="CDR157" s="38"/>
      <c r="CDS157" s="38"/>
      <c r="CDT157" s="38"/>
      <c r="CDU157" s="38"/>
      <c r="CDV157" s="38"/>
      <c r="CDW157" s="38"/>
      <c r="CDX157" s="38"/>
      <c r="CDY157" s="38"/>
      <c r="CDZ157" s="38"/>
      <c r="CEA157" s="38"/>
      <c r="CEB157" s="38"/>
      <c r="CEC157" s="38"/>
      <c r="CED157" s="38"/>
      <c r="CEE157" s="38"/>
      <c r="CEF157" s="38"/>
      <c r="CEG157" s="38"/>
      <c r="CEH157" s="38"/>
      <c r="CEI157" s="38"/>
      <c r="CEJ157" s="38"/>
      <c r="CEK157" s="38"/>
      <c r="CEL157" s="38"/>
      <c r="CEM157" s="38"/>
      <c r="CEN157" s="38"/>
      <c r="CEO157" s="38"/>
      <c r="CEP157" s="38"/>
      <c r="CEQ157" s="38"/>
      <c r="CER157" s="38"/>
      <c r="CES157" s="38"/>
      <c r="CET157" s="38"/>
      <c r="CEU157" s="38"/>
      <c r="CEV157" s="38"/>
      <c r="CEW157" s="38"/>
      <c r="CEX157" s="38"/>
      <c r="CEY157" s="38"/>
      <c r="CEZ157" s="38"/>
      <c r="CFA157" s="38"/>
      <c r="CFB157" s="38"/>
      <c r="CFC157" s="38"/>
      <c r="CFD157" s="38"/>
      <c r="CFE157" s="38"/>
      <c r="CFF157" s="38"/>
      <c r="CFG157" s="38"/>
      <c r="CFH157" s="38"/>
      <c r="CFI157" s="38"/>
      <c r="CFJ157" s="38"/>
      <c r="CFK157" s="38"/>
      <c r="CFL157" s="38"/>
      <c r="CFM157" s="38"/>
      <c r="CFN157" s="38"/>
      <c r="CFO157" s="38"/>
      <c r="CFP157" s="38"/>
      <c r="CFQ157" s="38"/>
      <c r="CFR157" s="38"/>
      <c r="CFS157" s="38"/>
      <c r="CFT157" s="38"/>
      <c r="CFU157" s="38"/>
      <c r="CFV157" s="38"/>
      <c r="CFW157" s="38"/>
      <c r="CFX157" s="38"/>
      <c r="CFY157" s="38"/>
      <c r="CFZ157" s="38"/>
      <c r="CGA157" s="38"/>
      <c r="CGB157" s="38"/>
      <c r="CGC157" s="38"/>
      <c r="CGD157" s="38"/>
      <c r="CGE157" s="38"/>
      <c r="CGF157" s="38"/>
      <c r="CGG157" s="38"/>
      <c r="CGH157" s="38"/>
      <c r="CGI157" s="38"/>
      <c r="CGJ157" s="38"/>
      <c r="CGK157" s="38"/>
      <c r="CGL157" s="38"/>
      <c r="CGM157" s="38"/>
      <c r="CGN157" s="38"/>
      <c r="CGO157" s="38"/>
      <c r="CGP157" s="38"/>
      <c r="CGQ157" s="38"/>
      <c r="CGR157" s="38"/>
      <c r="CGS157" s="38"/>
      <c r="CGT157" s="38"/>
      <c r="CGU157" s="38"/>
      <c r="CGV157" s="38"/>
      <c r="CGW157" s="38"/>
      <c r="CGX157" s="38"/>
      <c r="CGY157" s="38"/>
      <c r="CGZ157" s="38"/>
      <c r="CHA157" s="38"/>
      <c r="CHB157" s="38"/>
      <c r="CHC157" s="38"/>
      <c r="CHD157" s="38"/>
      <c r="CHE157" s="38"/>
      <c r="CHF157" s="38"/>
      <c r="CHG157" s="38"/>
      <c r="CHH157" s="38"/>
      <c r="CHI157" s="38"/>
      <c r="CHJ157" s="38"/>
      <c r="CHK157" s="38"/>
      <c r="CHL157" s="38"/>
      <c r="CHM157" s="38"/>
      <c r="CHN157" s="38"/>
      <c r="CHO157" s="38"/>
      <c r="CHP157" s="38"/>
      <c r="CHQ157" s="38"/>
      <c r="CHR157" s="38"/>
      <c r="CHS157" s="38"/>
      <c r="CHT157" s="38"/>
      <c r="CHU157" s="38"/>
      <c r="CHV157" s="38"/>
      <c r="CHW157" s="38"/>
      <c r="CHX157" s="38"/>
      <c r="CHY157" s="38"/>
      <c r="CHZ157" s="38"/>
      <c r="CIA157" s="38"/>
      <c r="CIB157" s="38"/>
      <c r="CIC157" s="38"/>
      <c r="CID157" s="38"/>
      <c r="CIE157" s="38"/>
      <c r="CIF157" s="38"/>
      <c r="CIG157" s="38"/>
      <c r="CIH157" s="38"/>
      <c r="CII157" s="38"/>
      <c r="CIJ157" s="38"/>
      <c r="CIK157" s="38"/>
      <c r="CIL157" s="38"/>
      <c r="CIM157" s="38"/>
      <c r="CIN157" s="38"/>
      <c r="CIO157" s="38"/>
      <c r="CIP157" s="38"/>
      <c r="CIQ157" s="38"/>
      <c r="CIR157" s="38"/>
      <c r="CIS157" s="38"/>
      <c r="CIT157" s="38"/>
      <c r="CIU157" s="38"/>
      <c r="CIV157" s="38"/>
      <c r="CIW157" s="38"/>
      <c r="CIX157" s="38"/>
      <c r="CIY157" s="38"/>
      <c r="CIZ157" s="38"/>
      <c r="CJA157" s="38"/>
      <c r="CJB157" s="38"/>
      <c r="CJC157" s="38"/>
      <c r="CJD157" s="38"/>
      <c r="CJE157" s="38"/>
      <c r="CJF157" s="38"/>
      <c r="CJG157" s="38"/>
      <c r="CJH157" s="38"/>
      <c r="CJI157" s="38"/>
      <c r="CJJ157" s="38"/>
      <c r="CJK157" s="38"/>
      <c r="CJL157" s="38"/>
      <c r="CJM157" s="38"/>
      <c r="CJN157" s="38"/>
      <c r="CJO157" s="38"/>
      <c r="CJP157" s="38"/>
      <c r="CJQ157" s="38"/>
      <c r="CJR157" s="38"/>
      <c r="CJS157" s="38"/>
      <c r="CJT157" s="38"/>
      <c r="CJU157" s="38"/>
      <c r="CJV157" s="38"/>
      <c r="CJW157" s="38"/>
      <c r="CJX157" s="38"/>
      <c r="CJY157" s="38"/>
      <c r="CJZ157" s="38"/>
      <c r="CKA157" s="38"/>
      <c r="CKB157" s="38"/>
      <c r="CKC157" s="38"/>
      <c r="CKD157" s="38"/>
      <c r="CKE157" s="38"/>
      <c r="CKF157" s="38"/>
      <c r="CKG157" s="38"/>
      <c r="CKH157" s="38"/>
      <c r="CKI157" s="38"/>
      <c r="CKJ157" s="38"/>
      <c r="CKK157" s="38"/>
      <c r="CKL157" s="38"/>
      <c r="CKM157" s="38"/>
      <c r="CKN157" s="38"/>
      <c r="CKO157" s="38"/>
      <c r="CKP157" s="38"/>
      <c r="CKQ157" s="38"/>
      <c r="CKR157" s="38"/>
      <c r="CKS157" s="38"/>
      <c r="CKT157" s="38"/>
      <c r="CKU157" s="38"/>
      <c r="CKV157" s="38"/>
      <c r="CKW157" s="38"/>
      <c r="CKX157" s="38"/>
      <c r="CKY157" s="38"/>
      <c r="CKZ157" s="38"/>
      <c r="CLA157" s="38"/>
      <c r="CLB157" s="38"/>
      <c r="CLC157" s="38"/>
      <c r="CLD157" s="38"/>
      <c r="CLE157" s="38"/>
      <c r="CLF157" s="38"/>
      <c r="CLG157" s="38"/>
      <c r="CLH157" s="38"/>
      <c r="CLI157" s="38"/>
      <c r="CLJ157" s="38"/>
      <c r="CLK157" s="38"/>
      <c r="CLL157" s="38"/>
      <c r="CLM157" s="38"/>
      <c r="CLN157" s="38"/>
      <c r="CLO157" s="38"/>
      <c r="CLP157" s="38"/>
      <c r="CLQ157" s="38"/>
      <c r="CLR157" s="38"/>
      <c r="CLS157" s="38"/>
      <c r="CLT157" s="38"/>
      <c r="CLU157" s="38"/>
      <c r="CLV157" s="38"/>
      <c r="CLW157" s="38"/>
      <c r="CLX157" s="38"/>
      <c r="CLY157" s="38"/>
      <c r="CLZ157" s="38"/>
      <c r="CMA157" s="38"/>
      <c r="CMB157" s="38"/>
      <c r="CMC157" s="38"/>
      <c r="CMD157" s="38"/>
      <c r="CME157" s="38"/>
      <c r="CMF157" s="38"/>
      <c r="CMG157" s="38"/>
      <c r="CMH157" s="38"/>
      <c r="CMI157" s="38"/>
      <c r="CMJ157" s="38"/>
      <c r="CMK157" s="38"/>
      <c r="CML157" s="38"/>
      <c r="CMM157" s="38"/>
      <c r="CMN157" s="38"/>
      <c r="CMO157" s="38"/>
      <c r="CMP157" s="38"/>
      <c r="CMQ157" s="38"/>
      <c r="CMR157" s="38"/>
      <c r="CMS157" s="38"/>
      <c r="CMT157" s="38"/>
      <c r="CMU157" s="38"/>
      <c r="CMV157" s="38"/>
      <c r="CMW157" s="38"/>
      <c r="CMX157" s="38"/>
      <c r="CMY157" s="38"/>
      <c r="CMZ157" s="38"/>
      <c r="CNA157" s="38"/>
      <c r="CNB157" s="38"/>
      <c r="CNC157" s="38"/>
      <c r="CND157" s="38"/>
      <c r="CNE157" s="38"/>
      <c r="CNF157" s="38"/>
      <c r="CNG157" s="38"/>
      <c r="CNH157" s="38"/>
      <c r="CNI157" s="38"/>
      <c r="CNJ157" s="38"/>
      <c r="CNK157" s="38"/>
      <c r="CNL157" s="38"/>
      <c r="CNM157" s="38"/>
      <c r="CNN157" s="38"/>
      <c r="CNO157" s="38"/>
      <c r="CNP157" s="38"/>
      <c r="CNQ157" s="38"/>
      <c r="CNR157" s="38"/>
      <c r="CNS157" s="38"/>
      <c r="CNT157" s="38"/>
      <c r="CNU157" s="38"/>
      <c r="CNV157" s="38"/>
      <c r="CNW157" s="38"/>
      <c r="CNX157" s="38"/>
      <c r="CNY157" s="38"/>
      <c r="CNZ157" s="38"/>
      <c r="COA157" s="38"/>
      <c r="COB157" s="38"/>
      <c r="COC157" s="38"/>
      <c r="COD157" s="38"/>
      <c r="COE157" s="38"/>
      <c r="COF157" s="38"/>
      <c r="COG157" s="38"/>
      <c r="COH157" s="38"/>
      <c r="COI157" s="38"/>
      <c r="COJ157" s="38"/>
      <c r="COK157" s="38"/>
      <c r="COL157" s="38"/>
      <c r="COM157" s="38"/>
      <c r="CON157" s="38"/>
      <c r="COO157" s="38"/>
      <c r="COP157" s="38"/>
      <c r="COQ157" s="38"/>
      <c r="COR157" s="38"/>
      <c r="COS157" s="38"/>
      <c r="COT157" s="38"/>
      <c r="COU157" s="38"/>
      <c r="COV157" s="38"/>
      <c r="COW157" s="38"/>
      <c r="COX157" s="38"/>
      <c r="COY157" s="38"/>
      <c r="COZ157" s="38"/>
      <c r="CPA157" s="38"/>
      <c r="CPB157" s="38"/>
      <c r="CPC157" s="38"/>
      <c r="CPD157" s="38"/>
      <c r="CPE157" s="38"/>
      <c r="CPF157" s="38"/>
      <c r="CPG157" s="38"/>
      <c r="CPH157" s="38"/>
      <c r="CPI157" s="38"/>
      <c r="CPJ157" s="38"/>
      <c r="CPK157" s="38"/>
      <c r="CPL157" s="38"/>
      <c r="CPM157" s="38"/>
      <c r="CPN157" s="38"/>
      <c r="CPO157" s="38"/>
      <c r="CPP157" s="38"/>
      <c r="CPQ157" s="38"/>
      <c r="CPR157" s="38"/>
      <c r="CPS157" s="38"/>
      <c r="CPT157" s="38"/>
      <c r="CPU157" s="38"/>
      <c r="CPV157" s="38"/>
      <c r="CPW157" s="38"/>
      <c r="CPX157" s="38"/>
      <c r="CPY157" s="38"/>
      <c r="CPZ157" s="38"/>
      <c r="CQA157" s="38"/>
      <c r="CQB157" s="38"/>
      <c r="CQC157" s="38"/>
      <c r="CQD157" s="38"/>
      <c r="CQE157" s="38"/>
      <c r="CQF157" s="38"/>
      <c r="CQG157" s="38"/>
      <c r="CQH157" s="38"/>
      <c r="CQI157" s="38"/>
      <c r="CQJ157" s="38"/>
      <c r="CQK157" s="38"/>
      <c r="CQL157" s="38"/>
      <c r="CQM157" s="38"/>
      <c r="CQN157" s="38"/>
      <c r="CQO157" s="38"/>
      <c r="CQP157" s="38"/>
      <c r="CQQ157" s="38"/>
      <c r="CQR157" s="38"/>
      <c r="CQS157" s="38"/>
      <c r="CQT157" s="38"/>
      <c r="CQU157" s="38"/>
      <c r="CQV157" s="38"/>
      <c r="CQW157" s="38"/>
      <c r="CQX157" s="38"/>
      <c r="CQY157" s="38"/>
      <c r="CQZ157" s="38"/>
      <c r="CRA157" s="38"/>
      <c r="CRB157" s="38"/>
      <c r="CRC157" s="38"/>
      <c r="CRD157" s="38"/>
      <c r="CRE157" s="38"/>
      <c r="CRF157" s="38"/>
      <c r="CRG157" s="38"/>
      <c r="CRH157" s="38"/>
      <c r="CRI157" s="38"/>
      <c r="CRJ157" s="38"/>
      <c r="CRK157" s="38"/>
      <c r="CRL157" s="38"/>
      <c r="CRM157" s="38"/>
      <c r="CRN157" s="38"/>
      <c r="CRO157" s="38"/>
      <c r="CRP157" s="38"/>
      <c r="CRQ157" s="38"/>
      <c r="CRR157" s="38"/>
      <c r="CRS157" s="38"/>
      <c r="CRT157" s="38"/>
      <c r="CRU157" s="38"/>
      <c r="CRV157" s="38"/>
      <c r="CRW157" s="38"/>
      <c r="CRX157" s="38"/>
      <c r="CRY157" s="38"/>
      <c r="CRZ157" s="38"/>
      <c r="CSA157" s="38"/>
      <c r="CSB157" s="38"/>
      <c r="CSC157" s="38"/>
      <c r="CSD157" s="38"/>
      <c r="CSE157" s="38"/>
      <c r="CSF157" s="38"/>
      <c r="CSG157" s="38"/>
      <c r="CSH157" s="38"/>
      <c r="CSI157" s="38"/>
      <c r="CSJ157" s="38"/>
      <c r="CSK157" s="38"/>
      <c r="CSL157" s="38"/>
      <c r="CSM157" s="38"/>
      <c r="CSN157" s="38"/>
      <c r="CSO157" s="38"/>
      <c r="CSP157" s="38"/>
      <c r="CSQ157" s="38"/>
      <c r="CSR157" s="38"/>
      <c r="CSS157" s="38"/>
      <c r="CST157" s="38"/>
      <c r="CSU157" s="38"/>
      <c r="CSV157" s="38"/>
      <c r="CSW157" s="38"/>
      <c r="CSX157" s="38"/>
      <c r="CSY157" s="38"/>
      <c r="CSZ157" s="38"/>
      <c r="CTA157" s="38"/>
      <c r="CTB157" s="38"/>
      <c r="CTC157" s="38"/>
      <c r="CTD157" s="38"/>
      <c r="CTE157" s="38"/>
      <c r="CTF157" s="38"/>
      <c r="CTG157" s="38"/>
      <c r="CTH157" s="38"/>
      <c r="CTI157" s="38"/>
      <c r="CTJ157" s="38"/>
      <c r="CTK157" s="38"/>
      <c r="CTL157" s="38"/>
      <c r="CTM157" s="38"/>
      <c r="CTN157" s="38"/>
      <c r="CTO157" s="38"/>
      <c r="CTP157" s="38"/>
      <c r="CTQ157" s="38"/>
      <c r="CTR157" s="38"/>
      <c r="CTS157" s="38"/>
      <c r="CTT157" s="38"/>
      <c r="CTU157" s="38"/>
      <c r="CTV157" s="38"/>
      <c r="CTW157" s="38"/>
      <c r="CTX157" s="38"/>
      <c r="CTY157" s="38"/>
      <c r="CTZ157" s="38"/>
      <c r="CUA157" s="38"/>
      <c r="CUB157" s="38"/>
      <c r="CUC157" s="38"/>
      <c r="CUD157" s="38"/>
      <c r="CUE157" s="38"/>
      <c r="CUF157" s="38"/>
      <c r="CUG157" s="38"/>
      <c r="CUH157" s="38"/>
      <c r="CUI157" s="38"/>
      <c r="CUJ157" s="38"/>
      <c r="CUK157" s="38"/>
      <c r="CUL157" s="38"/>
      <c r="CUM157" s="38"/>
      <c r="CUN157" s="38"/>
      <c r="CUO157" s="38"/>
      <c r="CUP157" s="38"/>
      <c r="CUQ157" s="38"/>
      <c r="CUR157" s="38"/>
      <c r="CUS157" s="38"/>
      <c r="CUT157" s="38"/>
      <c r="CUU157" s="38"/>
      <c r="CUV157" s="38"/>
      <c r="CUW157" s="38"/>
      <c r="CUX157" s="38"/>
      <c r="CUY157" s="38"/>
      <c r="CUZ157" s="38"/>
      <c r="CVA157" s="38"/>
      <c r="CVB157" s="38"/>
      <c r="CVC157" s="38"/>
      <c r="CVD157" s="38"/>
      <c r="CVE157" s="38"/>
      <c r="CVF157" s="38"/>
      <c r="CVG157" s="38"/>
      <c r="CVH157" s="38"/>
      <c r="CVI157" s="38"/>
      <c r="CVJ157" s="38"/>
      <c r="CVK157" s="38"/>
      <c r="CVL157" s="38"/>
      <c r="CVM157" s="38"/>
      <c r="CVN157" s="38"/>
      <c r="CVO157" s="38"/>
      <c r="CVP157" s="38"/>
      <c r="CVQ157" s="38"/>
      <c r="CVR157" s="38"/>
      <c r="CVS157" s="38"/>
      <c r="CVT157" s="38"/>
      <c r="CVU157" s="38"/>
      <c r="CVV157" s="38"/>
      <c r="CVW157" s="38"/>
      <c r="CVX157" s="38"/>
      <c r="CVY157" s="38"/>
      <c r="CVZ157" s="38"/>
      <c r="CWA157" s="38"/>
      <c r="CWB157" s="38"/>
      <c r="CWC157" s="38"/>
      <c r="CWD157" s="38"/>
      <c r="CWE157" s="38"/>
      <c r="CWF157" s="38"/>
      <c r="CWG157" s="38"/>
      <c r="CWH157" s="38"/>
      <c r="CWI157" s="38"/>
      <c r="CWJ157" s="38"/>
      <c r="CWK157" s="38"/>
      <c r="CWL157" s="38"/>
      <c r="CWM157" s="38"/>
      <c r="CWN157" s="38"/>
      <c r="CWO157" s="38"/>
      <c r="CWP157" s="38"/>
      <c r="CWQ157" s="38"/>
      <c r="CWR157" s="38"/>
      <c r="CWS157" s="38"/>
      <c r="CWT157" s="38"/>
      <c r="CWU157" s="38"/>
      <c r="CWV157" s="38"/>
      <c r="CWW157" s="38"/>
      <c r="CWX157" s="38"/>
      <c r="CWY157" s="38"/>
      <c r="CWZ157" s="38"/>
      <c r="CXA157" s="38"/>
      <c r="CXB157" s="38"/>
      <c r="CXC157" s="38"/>
      <c r="CXD157" s="38"/>
      <c r="CXE157" s="38"/>
      <c r="CXF157" s="38"/>
      <c r="CXG157" s="38"/>
      <c r="CXH157" s="38"/>
      <c r="CXI157" s="38"/>
      <c r="CXJ157" s="38"/>
      <c r="CXK157" s="38"/>
      <c r="CXL157" s="38"/>
      <c r="CXM157" s="38"/>
      <c r="CXN157" s="38"/>
      <c r="CXO157" s="38"/>
      <c r="CXP157" s="38"/>
      <c r="CXQ157" s="38"/>
      <c r="CXR157" s="38"/>
      <c r="CXS157" s="38"/>
      <c r="CXT157" s="38"/>
      <c r="CXU157" s="38"/>
      <c r="CXV157" s="38"/>
      <c r="CXW157" s="38"/>
      <c r="CXX157" s="38"/>
      <c r="CXY157" s="38"/>
      <c r="CXZ157" s="38"/>
      <c r="CYA157" s="38"/>
      <c r="CYB157" s="38"/>
      <c r="CYC157" s="38"/>
      <c r="CYD157" s="38"/>
      <c r="CYE157" s="38"/>
      <c r="CYF157" s="38"/>
      <c r="CYG157" s="38"/>
      <c r="CYH157" s="38"/>
      <c r="CYI157" s="38"/>
      <c r="CYJ157" s="38"/>
      <c r="CYK157" s="38"/>
      <c r="CYL157" s="38"/>
      <c r="CYM157" s="38"/>
      <c r="CYN157" s="38"/>
      <c r="CYO157" s="38"/>
      <c r="CYP157" s="38"/>
      <c r="CYQ157" s="38"/>
      <c r="CYR157" s="38"/>
      <c r="CYS157" s="38"/>
      <c r="CYT157" s="38"/>
      <c r="CYU157" s="38"/>
      <c r="CYV157" s="38"/>
      <c r="CYW157" s="38"/>
      <c r="CYX157" s="38"/>
      <c r="CYY157" s="38"/>
      <c r="CYZ157" s="38"/>
      <c r="CZA157" s="38"/>
      <c r="CZB157" s="38"/>
      <c r="CZC157" s="38"/>
      <c r="CZD157" s="38"/>
      <c r="CZE157" s="38"/>
      <c r="CZF157" s="38"/>
      <c r="CZG157" s="38"/>
      <c r="CZH157" s="38"/>
      <c r="CZI157" s="38"/>
      <c r="CZJ157" s="38"/>
      <c r="CZK157" s="38"/>
      <c r="CZL157" s="38"/>
      <c r="CZM157" s="38"/>
      <c r="CZN157" s="38"/>
      <c r="CZO157" s="38"/>
      <c r="CZP157" s="38"/>
      <c r="CZQ157" s="38"/>
      <c r="CZR157" s="38"/>
      <c r="CZS157" s="38"/>
      <c r="CZT157" s="38"/>
      <c r="CZU157" s="38"/>
      <c r="CZV157" s="38"/>
      <c r="CZW157" s="38"/>
      <c r="CZX157" s="38"/>
      <c r="CZY157" s="38"/>
      <c r="CZZ157" s="38"/>
      <c r="DAA157" s="38"/>
      <c r="DAB157" s="38"/>
      <c r="DAC157" s="38"/>
      <c r="DAD157" s="38"/>
      <c r="DAE157" s="38"/>
      <c r="DAF157" s="38"/>
      <c r="DAG157" s="38"/>
      <c r="DAH157" s="38"/>
      <c r="DAI157" s="38"/>
      <c r="DAJ157" s="38"/>
      <c r="DAK157" s="38"/>
      <c r="DAL157" s="38"/>
      <c r="DAM157" s="38"/>
      <c r="DAN157" s="38"/>
      <c r="DAO157" s="38"/>
      <c r="DAP157" s="38"/>
      <c r="DAQ157" s="38"/>
      <c r="DAR157" s="38"/>
      <c r="DAS157" s="38"/>
      <c r="DAT157" s="38"/>
      <c r="DAU157" s="38"/>
      <c r="DAV157" s="38"/>
      <c r="DAW157" s="38"/>
      <c r="DAX157" s="38"/>
      <c r="DAY157" s="38"/>
      <c r="DAZ157" s="38"/>
      <c r="DBA157" s="38"/>
      <c r="DBB157" s="38"/>
      <c r="DBC157" s="38"/>
      <c r="DBD157" s="38"/>
      <c r="DBE157" s="38"/>
      <c r="DBF157" s="38"/>
      <c r="DBG157" s="38"/>
      <c r="DBH157" s="38"/>
      <c r="DBI157" s="38"/>
      <c r="DBJ157" s="38"/>
      <c r="DBK157" s="38"/>
      <c r="DBL157" s="38"/>
      <c r="DBM157" s="38"/>
      <c r="DBN157" s="38"/>
      <c r="DBO157" s="38"/>
      <c r="DBP157" s="38"/>
      <c r="DBQ157" s="38"/>
      <c r="DBR157" s="38"/>
      <c r="DBS157" s="38"/>
      <c r="DBT157" s="38"/>
      <c r="DBU157" s="38"/>
      <c r="DBV157" s="38"/>
      <c r="DBW157" s="38"/>
      <c r="DBX157" s="38"/>
      <c r="DBY157" s="38"/>
      <c r="DBZ157" s="38"/>
      <c r="DCA157" s="38"/>
      <c r="DCB157" s="38"/>
      <c r="DCC157" s="38"/>
      <c r="DCD157" s="38"/>
      <c r="DCE157" s="38"/>
      <c r="DCF157" s="38"/>
      <c r="DCG157" s="38"/>
      <c r="DCH157" s="38"/>
      <c r="DCI157" s="38"/>
      <c r="DCJ157" s="38"/>
      <c r="DCK157" s="38"/>
      <c r="DCL157" s="38"/>
      <c r="DCM157" s="38"/>
      <c r="DCN157" s="38"/>
      <c r="DCO157" s="38"/>
      <c r="DCP157" s="38"/>
      <c r="DCQ157" s="38"/>
      <c r="DCR157" s="38"/>
      <c r="DCS157" s="38"/>
      <c r="DCT157" s="38"/>
      <c r="DCU157" s="38"/>
      <c r="DCV157" s="38"/>
      <c r="DCW157" s="38"/>
      <c r="DCX157" s="38"/>
      <c r="DCY157" s="38"/>
      <c r="DCZ157" s="38"/>
      <c r="DDA157" s="38"/>
      <c r="DDB157" s="38"/>
      <c r="DDC157" s="38"/>
      <c r="DDD157" s="38"/>
      <c r="DDE157" s="38"/>
      <c r="DDF157" s="38"/>
      <c r="DDG157" s="38"/>
      <c r="DDH157" s="38"/>
      <c r="DDI157" s="38"/>
      <c r="DDJ157" s="38"/>
      <c r="DDK157" s="38"/>
      <c r="DDL157" s="38"/>
      <c r="DDM157" s="38"/>
      <c r="DDN157" s="38"/>
      <c r="DDO157" s="38"/>
      <c r="DDP157" s="38"/>
      <c r="DDQ157" s="38"/>
      <c r="DDR157" s="38"/>
      <c r="DDS157" s="38"/>
      <c r="DDT157" s="38"/>
      <c r="DDU157" s="38"/>
      <c r="DDV157" s="38"/>
      <c r="DDW157" s="38"/>
      <c r="DDX157" s="38"/>
      <c r="DDY157" s="38"/>
      <c r="DDZ157" s="38"/>
      <c r="DEA157" s="38"/>
      <c r="DEB157" s="38"/>
      <c r="DEC157" s="38"/>
      <c r="DED157" s="38"/>
      <c r="DEE157" s="38"/>
      <c r="DEF157" s="38"/>
      <c r="DEG157" s="38"/>
      <c r="DEH157" s="38"/>
      <c r="DEI157" s="38"/>
      <c r="DEJ157" s="38"/>
      <c r="DEK157" s="38"/>
      <c r="DEL157" s="38"/>
      <c r="DEM157" s="38"/>
      <c r="DEN157" s="38"/>
      <c r="DEO157" s="38"/>
      <c r="DEP157" s="38"/>
      <c r="DEQ157" s="38"/>
      <c r="DER157" s="38"/>
      <c r="DES157" s="38"/>
      <c r="DET157" s="38"/>
      <c r="DEU157" s="38"/>
      <c r="DEV157" s="38"/>
      <c r="DEW157" s="38"/>
      <c r="DEX157" s="38"/>
      <c r="DEY157" s="38"/>
      <c r="DEZ157" s="38"/>
      <c r="DFA157" s="38"/>
      <c r="DFB157" s="38"/>
      <c r="DFC157" s="38"/>
      <c r="DFD157" s="38"/>
      <c r="DFE157" s="38"/>
      <c r="DFF157" s="38"/>
      <c r="DFG157" s="38"/>
      <c r="DFH157" s="38"/>
      <c r="DFI157" s="38"/>
      <c r="DFJ157" s="38"/>
      <c r="DFK157" s="38"/>
      <c r="DFL157" s="38"/>
      <c r="DFM157" s="38"/>
      <c r="DFN157" s="38"/>
      <c r="DFO157" s="38"/>
      <c r="DFP157" s="38"/>
      <c r="DFQ157" s="38"/>
      <c r="DFR157" s="38"/>
      <c r="DFS157" s="38"/>
      <c r="DFT157" s="38"/>
      <c r="DFU157" s="38"/>
      <c r="DFV157" s="38"/>
      <c r="DFW157" s="38"/>
      <c r="DFX157" s="38"/>
      <c r="DFY157" s="38"/>
      <c r="DFZ157" s="38"/>
      <c r="DGA157" s="38"/>
      <c r="DGB157" s="38"/>
      <c r="DGC157" s="38"/>
      <c r="DGD157" s="38"/>
      <c r="DGE157" s="38"/>
      <c r="DGF157" s="38"/>
      <c r="DGG157" s="38"/>
      <c r="DGH157" s="38"/>
      <c r="DGI157" s="38"/>
      <c r="DGJ157" s="38"/>
      <c r="DGK157" s="38"/>
      <c r="DGL157" s="38"/>
      <c r="DGM157" s="38"/>
      <c r="DGN157" s="38"/>
      <c r="DGO157" s="38"/>
      <c r="DGP157" s="38"/>
      <c r="DGQ157" s="38"/>
      <c r="DGR157" s="38"/>
      <c r="DGS157" s="38"/>
      <c r="DGT157" s="38"/>
      <c r="DGU157" s="38"/>
      <c r="DGV157" s="38"/>
      <c r="DGW157" s="38"/>
      <c r="DGX157" s="38"/>
      <c r="DGY157" s="38"/>
      <c r="DGZ157" s="38"/>
      <c r="DHA157" s="38"/>
      <c r="DHB157" s="38"/>
      <c r="DHC157" s="38"/>
      <c r="DHD157" s="38"/>
      <c r="DHE157" s="38"/>
      <c r="DHF157" s="38"/>
      <c r="DHG157" s="38"/>
      <c r="DHH157" s="38"/>
      <c r="DHI157" s="38"/>
      <c r="DHJ157" s="38"/>
      <c r="DHK157" s="38"/>
      <c r="DHL157" s="38"/>
      <c r="DHM157" s="38"/>
      <c r="DHN157" s="38"/>
      <c r="DHO157" s="38"/>
      <c r="DHP157" s="38"/>
      <c r="DHQ157" s="38"/>
      <c r="DHR157" s="38"/>
      <c r="DHS157" s="38"/>
      <c r="DHT157" s="38"/>
      <c r="DHU157" s="38"/>
      <c r="DHV157" s="38"/>
      <c r="DHW157" s="38"/>
      <c r="DHX157" s="38"/>
      <c r="DHY157" s="38"/>
      <c r="DHZ157" s="38"/>
      <c r="DIA157" s="38"/>
      <c r="DIB157" s="38"/>
      <c r="DIC157" s="38"/>
      <c r="DID157" s="38"/>
      <c r="DIE157" s="38"/>
      <c r="DIF157" s="38"/>
      <c r="DIG157" s="38"/>
      <c r="DIH157" s="38"/>
      <c r="DII157" s="38"/>
      <c r="DIJ157" s="38"/>
      <c r="DIK157" s="38"/>
      <c r="DIL157" s="38"/>
      <c r="DIM157" s="38"/>
      <c r="DIN157" s="38"/>
      <c r="DIO157" s="38"/>
      <c r="DIP157" s="38"/>
      <c r="DIQ157" s="38"/>
      <c r="DIR157" s="38"/>
      <c r="DIS157" s="38"/>
      <c r="DIT157" s="38"/>
      <c r="DIU157" s="38"/>
      <c r="DIV157" s="38"/>
      <c r="DIW157" s="38"/>
      <c r="DIX157" s="38"/>
      <c r="DIY157" s="38"/>
      <c r="DIZ157" s="38"/>
      <c r="DJA157" s="38"/>
      <c r="DJB157" s="38"/>
      <c r="DJC157" s="38"/>
      <c r="DJD157" s="38"/>
      <c r="DJE157" s="38"/>
      <c r="DJF157" s="38"/>
      <c r="DJG157" s="38"/>
      <c r="DJH157" s="38"/>
      <c r="DJI157" s="38"/>
      <c r="DJJ157" s="38"/>
      <c r="DJK157" s="38"/>
      <c r="DJL157" s="38"/>
      <c r="DJM157" s="38"/>
      <c r="DJN157" s="38"/>
      <c r="DJO157" s="38"/>
      <c r="DJP157" s="38"/>
      <c r="DJQ157" s="38"/>
      <c r="DJR157" s="38"/>
      <c r="DJS157" s="38"/>
      <c r="DJT157" s="38"/>
      <c r="DJU157" s="38"/>
      <c r="DJV157" s="38"/>
      <c r="DJW157" s="38"/>
      <c r="DJX157" s="38"/>
      <c r="DJY157" s="38"/>
      <c r="DJZ157" s="38"/>
      <c r="DKA157" s="38"/>
      <c r="DKB157" s="38"/>
      <c r="DKC157" s="38"/>
      <c r="DKD157" s="38"/>
      <c r="DKE157" s="38"/>
      <c r="DKF157" s="38"/>
      <c r="DKG157" s="38"/>
      <c r="DKH157" s="38"/>
      <c r="DKI157" s="38"/>
      <c r="DKJ157" s="38"/>
      <c r="DKK157" s="38"/>
      <c r="DKL157" s="38"/>
      <c r="DKM157" s="38"/>
      <c r="DKN157" s="38"/>
      <c r="DKO157" s="38"/>
      <c r="DKP157" s="38"/>
      <c r="DKQ157" s="38"/>
      <c r="DKR157" s="38"/>
      <c r="DKS157" s="38"/>
      <c r="DKT157" s="38"/>
      <c r="DKU157" s="38"/>
      <c r="DKV157" s="38"/>
      <c r="DKW157" s="38"/>
      <c r="DKX157" s="38"/>
      <c r="DKY157" s="38"/>
      <c r="DKZ157" s="38"/>
      <c r="DLA157" s="38"/>
      <c r="DLB157" s="38"/>
      <c r="DLC157" s="38"/>
      <c r="DLD157" s="38"/>
      <c r="DLE157" s="38"/>
      <c r="DLF157" s="38"/>
      <c r="DLG157" s="38"/>
      <c r="DLH157" s="38"/>
      <c r="DLI157" s="38"/>
      <c r="DLJ157" s="38"/>
      <c r="DLK157" s="38"/>
      <c r="DLL157" s="38"/>
      <c r="DLM157" s="38"/>
      <c r="DLN157" s="38"/>
      <c r="DLO157" s="38"/>
      <c r="DLP157" s="38"/>
      <c r="DLQ157" s="38"/>
      <c r="DLR157" s="38"/>
      <c r="DLS157" s="38"/>
      <c r="DLT157" s="38"/>
      <c r="DLU157" s="38"/>
      <c r="DLV157" s="38"/>
      <c r="DLW157" s="38"/>
      <c r="DLX157" s="38"/>
      <c r="DLY157" s="38"/>
      <c r="DLZ157" s="38"/>
      <c r="DMA157" s="38"/>
      <c r="DMB157" s="38"/>
      <c r="DMC157" s="38"/>
      <c r="DMD157" s="38"/>
      <c r="DME157" s="38"/>
      <c r="DMF157" s="38"/>
      <c r="DMG157" s="38"/>
      <c r="DMH157" s="38"/>
      <c r="DMI157" s="38"/>
      <c r="DMJ157" s="38"/>
      <c r="DMK157" s="38"/>
      <c r="DML157" s="38"/>
      <c r="DMM157" s="38"/>
      <c r="DMN157" s="38"/>
      <c r="DMO157" s="38"/>
      <c r="DMP157" s="38"/>
      <c r="DMQ157" s="38"/>
      <c r="DMR157" s="38"/>
      <c r="DMS157" s="38"/>
      <c r="DMT157" s="38"/>
      <c r="DMU157" s="38"/>
      <c r="DMV157" s="38"/>
      <c r="DMW157" s="38"/>
      <c r="DMX157" s="38"/>
      <c r="DMY157" s="38"/>
      <c r="DMZ157" s="38"/>
      <c r="DNA157" s="38"/>
      <c r="DNB157" s="38"/>
      <c r="DNC157" s="38"/>
      <c r="DND157" s="38"/>
      <c r="DNE157" s="38"/>
      <c r="DNF157" s="38"/>
      <c r="DNG157" s="38"/>
      <c r="DNH157" s="38"/>
      <c r="DNI157" s="38"/>
      <c r="DNJ157" s="38"/>
      <c r="DNK157" s="38"/>
      <c r="DNL157" s="38"/>
      <c r="DNM157" s="38"/>
      <c r="DNN157" s="38"/>
      <c r="DNO157" s="38"/>
      <c r="DNP157" s="38"/>
      <c r="DNQ157" s="38"/>
      <c r="DNR157" s="38"/>
      <c r="DNS157" s="38"/>
      <c r="DNT157" s="38"/>
      <c r="DNU157" s="38"/>
      <c r="DNV157" s="38"/>
      <c r="DNW157" s="38"/>
      <c r="DNX157" s="38"/>
      <c r="DNY157" s="38"/>
      <c r="DNZ157" s="38"/>
      <c r="DOA157" s="38"/>
      <c r="DOB157" s="38"/>
      <c r="DOC157" s="38"/>
      <c r="DOD157" s="38"/>
      <c r="DOE157" s="38"/>
      <c r="DOF157" s="38"/>
      <c r="DOG157" s="38"/>
      <c r="DOH157" s="38"/>
      <c r="DOI157" s="38"/>
      <c r="DOJ157" s="38"/>
      <c r="DOK157" s="38"/>
      <c r="DOL157" s="38"/>
      <c r="DOM157" s="38"/>
      <c r="DON157" s="38"/>
      <c r="DOO157" s="38"/>
      <c r="DOP157" s="38"/>
      <c r="DOQ157" s="38"/>
      <c r="DOR157" s="38"/>
      <c r="DOS157" s="38"/>
      <c r="DOT157" s="38"/>
      <c r="DOU157" s="38"/>
      <c r="DOV157" s="38"/>
      <c r="DOW157" s="38"/>
      <c r="DOX157" s="38"/>
      <c r="DOY157" s="38"/>
      <c r="DOZ157" s="38"/>
      <c r="DPA157" s="38"/>
      <c r="DPB157" s="38"/>
      <c r="DPC157" s="38"/>
      <c r="DPD157" s="38"/>
      <c r="DPE157" s="38"/>
      <c r="DPF157" s="38"/>
      <c r="DPG157" s="38"/>
      <c r="DPH157" s="38"/>
      <c r="DPI157" s="38"/>
      <c r="DPJ157" s="38"/>
      <c r="DPK157" s="38"/>
      <c r="DPL157" s="38"/>
      <c r="DPM157" s="38"/>
      <c r="DPN157" s="38"/>
      <c r="DPO157" s="38"/>
      <c r="DPP157" s="38"/>
      <c r="DPQ157" s="38"/>
      <c r="DPR157" s="38"/>
      <c r="DPS157" s="38"/>
      <c r="DPT157" s="38"/>
      <c r="DPU157" s="38"/>
      <c r="DPV157" s="38"/>
      <c r="DPW157" s="38"/>
      <c r="DPX157" s="38"/>
      <c r="DPY157" s="38"/>
      <c r="DPZ157" s="38"/>
      <c r="DQA157" s="38"/>
      <c r="DQB157" s="38"/>
      <c r="DQC157" s="38"/>
      <c r="DQD157" s="38"/>
      <c r="DQE157" s="38"/>
      <c r="DQF157" s="38"/>
      <c r="DQG157" s="38"/>
      <c r="DQH157" s="38"/>
      <c r="DQI157" s="38"/>
      <c r="DQJ157" s="38"/>
      <c r="DQK157" s="38"/>
      <c r="DQL157" s="38"/>
      <c r="DQM157" s="38"/>
      <c r="DQN157" s="38"/>
      <c r="DQO157" s="38"/>
      <c r="DQP157" s="38"/>
      <c r="DQQ157" s="38"/>
      <c r="DQR157" s="38"/>
      <c r="DQS157" s="38"/>
      <c r="DQT157" s="38"/>
      <c r="DQU157" s="38"/>
      <c r="DQV157" s="38"/>
      <c r="DQW157" s="38"/>
      <c r="DQX157" s="38"/>
      <c r="DQY157" s="38"/>
      <c r="DQZ157" s="38"/>
      <c r="DRA157" s="38"/>
      <c r="DRB157" s="38"/>
      <c r="DRC157" s="38"/>
      <c r="DRD157" s="38"/>
      <c r="DRE157" s="38"/>
      <c r="DRF157" s="38"/>
      <c r="DRG157" s="38"/>
      <c r="DRH157" s="38"/>
      <c r="DRI157" s="38"/>
      <c r="DRJ157" s="38"/>
      <c r="DRK157" s="38"/>
      <c r="DRL157" s="38"/>
      <c r="DRM157" s="38"/>
      <c r="DRN157" s="38"/>
      <c r="DRO157" s="38"/>
      <c r="DRP157" s="38"/>
      <c r="DRQ157" s="38"/>
      <c r="DRR157" s="38"/>
      <c r="DRS157" s="38"/>
      <c r="DRT157" s="38"/>
      <c r="DRU157" s="38"/>
      <c r="DRV157" s="38"/>
      <c r="DRW157" s="38"/>
      <c r="DRX157" s="38"/>
      <c r="DRY157" s="38"/>
      <c r="DRZ157" s="38"/>
      <c r="DSA157" s="38"/>
      <c r="DSB157" s="38"/>
      <c r="DSC157" s="38"/>
      <c r="DSD157" s="38"/>
      <c r="DSE157" s="38"/>
      <c r="DSF157" s="38"/>
      <c r="DSG157" s="38"/>
      <c r="DSH157" s="38"/>
      <c r="DSI157" s="38"/>
      <c r="DSJ157" s="38"/>
      <c r="DSK157" s="38"/>
      <c r="DSL157" s="38"/>
      <c r="DSM157" s="38"/>
      <c r="DSN157" s="38"/>
      <c r="DSO157" s="38"/>
      <c r="DSP157" s="38"/>
      <c r="DSQ157" s="38"/>
      <c r="DSR157" s="38"/>
      <c r="DSS157" s="38"/>
      <c r="DST157" s="38"/>
      <c r="DSU157" s="38"/>
      <c r="DSV157" s="38"/>
      <c r="DSW157" s="38"/>
      <c r="DSX157" s="38"/>
      <c r="DSY157" s="38"/>
      <c r="DSZ157" s="38"/>
      <c r="DTA157" s="38"/>
      <c r="DTB157" s="38"/>
      <c r="DTC157" s="38"/>
      <c r="DTD157" s="38"/>
      <c r="DTE157" s="38"/>
      <c r="DTF157" s="38"/>
      <c r="DTG157" s="38"/>
      <c r="DTH157" s="38"/>
      <c r="DTI157" s="38"/>
      <c r="DTJ157" s="38"/>
      <c r="DTK157" s="38"/>
      <c r="DTL157" s="38"/>
      <c r="DTM157" s="38"/>
      <c r="DTN157" s="38"/>
      <c r="DTO157" s="38"/>
      <c r="DTP157" s="38"/>
      <c r="DTQ157" s="38"/>
      <c r="DTR157" s="38"/>
      <c r="DTS157" s="38"/>
      <c r="DTT157" s="38"/>
      <c r="DTU157" s="38"/>
      <c r="DTV157" s="38"/>
      <c r="DTW157" s="38"/>
      <c r="DTX157" s="38"/>
      <c r="DTY157" s="38"/>
      <c r="DTZ157" s="38"/>
      <c r="DUA157" s="38"/>
      <c r="DUB157" s="38"/>
      <c r="DUC157" s="38"/>
      <c r="DUD157" s="38"/>
      <c r="DUE157" s="38"/>
      <c r="DUF157" s="38"/>
      <c r="DUG157" s="38"/>
      <c r="DUH157" s="38"/>
      <c r="DUI157" s="38"/>
      <c r="DUJ157" s="38"/>
      <c r="DUK157" s="38"/>
      <c r="DUL157" s="38"/>
      <c r="DUM157" s="38"/>
      <c r="DUN157" s="38"/>
      <c r="DUO157" s="38"/>
      <c r="DUP157" s="38"/>
      <c r="DUQ157" s="38"/>
      <c r="DUR157" s="38"/>
      <c r="DUS157" s="38"/>
      <c r="DUT157" s="38"/>
      <c r="DUU157" s="38"/>
      <c r="DUV157" s="38"/>
      <c r="DUW157" s="38"/>
      <c r="DUX157" s="38"/>
      <c r="DUY157" s="38"/>
      <c r="DUZ157" s="38"/>
      <c r="DVA157" s="38"/>
      <c r="DVB157" s="38"/>
      <c r="DVC157" s="38"/>
      <c r="DVD157" s="38"/>
      <c r="DVE157" s="38"/>
      <c r="DVF157" s="38"/>
      <c r="DVG157" s="38"/>
      <c r="DVH157" s="38"/>
      <c r="DVI157" s="38"/>
      <c r="DVJ157" s="38"/>
      <c r="DVK157" s="38"/>
      <c r="DVL157" s="38"/>
      <c r="DVM157" s="38"/>
      <c r="DVN157" s="38"/>
      <c r="DVO157" s="38"/>
      <c r="DVP157" s="38"/>
      <c r="DVQ157" s="38"/>
      <c r="DVR157" s="38"/>
      <c r="DVS157" s="38"/>
      <c r="DVT157" s="38"/>
      <c r="DVU157" s="38"/>
      <c r="DVV157" s="38"/>
      <c r="DVW157" s="38"/>
      <c r="DVX157" s="38"/>
      <c r="DVY157" s="38"/>
      <c r="DVZ157" s="38"/>
      <c r="DWA157" s="38"/>
      <c r="DWB157" s="38"/>
      <c r="DWC157" s="38"/>
      <c r="DWD157" s="38"/>
      <c r="DWE157" s="38"/>
      <c r="DWF157" s="38"/>
      <c r="DWG157" s="38"/>
      <c r="DWH157" s="38"/>
      <c r="DWI157" s="38"/>
      <c r="DWJ157" s="38"/>
      <c r="DWK157" s="38"/>
      <c r="DWL157" s="38"/>
      <c r="DWM157" s="38"/>
      <c r="DWN157" s="38"/>
      <c r="DWO157" s="38"/>
      <c r="DWP157" s="38"/>
      <c r="DWQ157" s="38"/>
      <c r="DWR157" s="38"/>
      <c r="DWS157" s="38"/>
      <c r="DWT157" s="38"/>
      <c r="DWU157" s="38"/>
      <c r="DWV157" s="38"/>
      <c r="DWW157" s="38"/>
      <c r="DWX157" s="38"/>
      <c r="DWY157" s="38"/>
      <c r="DWZ157" s="38"/>
      <c r="DXA157" s="38"/>
      <c r="DXB157" s="38"/>
      <c r="DXC157" s="38"/>
      <c r="DXD157" s="38"/>
      <c r="DXE157" s="38"/>
      <c r="DXF157" s="38"/>
      <c r="DXG157" s="38"/>
      <c r="DXH157" s="38"/>
      <c r="DXI157" s="38"/>
      <c r="DXJ157" s="38"/>
      <c r="DXK157" s="38"/>
      <c r="DXL157" s="38"/>
      <c r="DXM157" s="38"/>
      <c r="DXN157" s="38"/>
      <c r="DXO157" s="38"/>
      <c r="DXP157" s="38"/>
      <c r="DXQ157" s="38"/>
      <c r="DXR157" s="38"/>
      <c r="DXS157" s="38"/>
      <c r="DXT157" s="38"/>
      <c r="DXU157" s="38"/>
      <c r="DXV157" s="38"/>
      <c r="DXW157" s="38"/>
      <c r="DXX157" s="38"/>
      <c r="DXY157" s="38"/>
      <c r="DXZ157" s="38"/>
      <c r="DYA157" s="38"/>
      <c r="DYB157" s="38"/>
      <c r="DYC157" s="38"/>
      <c r="DYD157" s="38"/>
      <c r="DYE157" s="38"/>
      <c r="DYF157" s="38"/>
      <c r="DYG157" s="38"/>
      <c r="DYH157" s="38"/>
      <c r="DYI157" s="38"/>
      <c r="DYJ157" s="38"/>
      <c r="DYK157" s="38"/>
      <c r="DYL157" s="38"/>
      <c r="DYM157" s="38"/>
      <c r="DYN157" s="38"/>
      <c r="DYO157" s="38"/>
      <c r="DYP157" s="38"/>
      <c r="DYQ157" s="38"/>
      <c r="DYR157" s="38"/>
      <c r="DYS157" s="38"/>
      <c r="DYT157" s="38"/>
      <c r="DYU157" s="38"/>
      <c r="DYV157" s="38"/>
      <c r="DYW157" s="38"/>
      <c r="DYX157" s="38"/>
      <c r="DYY157" s="38"/>
      <c r="DYZ157" s="38"/>
      <c r="DZA157" s="38"/>
      <c r="DZB157" s="38"/>
      <c r="DZC157" s="38"/>
      <c r="DZD157" s="38"/>
      <c r="DZE157" s="38"/>
      <c r="DZF157" s="38"/>
      <c r="DZG157" s="38"/>
      <c r="DZH157" s="38"/>
      <c r="DZI157" s="38"/>
      <c r="DZJ157" s="38"/>
      <c r="DZK157" s="38"/>
      <c r="DZL157" s="38"/>
      <c r="DZM157" s="38"/>
      <c r="DZN157" s="38"/>
      <c r="DZO157" s="38"/>
      <c r="DZP157" s="38"/>
      <c r="DZQ157" s="38"/>
      <c r="DZR157" s="38"/>
      <c r="DZS157" s="38"/>
      <c r="DZT157" s="38"/>
      <c r="DZU157" s="38"/>
      <c r="DZV157" s="38"/>
      <c r="DZW157" s="38"/>
      <c r="DZX157" s="38"/>
      <c r="DZY157" s="38"/>
      <c r="DZZ157" s="38"/>
      <c r="EAA157" s="38"/>
      <c r="EAB157" s="38"/>
      <c r="EAC157" s="38"/>
      <c r="EAD157" s="38"/>
      <c r="EAE157" s="38"/>
      <c r="EAF157" s="38"/>
      <c r="EAG157" s="38"/>
      <c r="EAH157" s="38"/>
      <c r="EAI157" s="38"/>
      <c r="EAJ157" s="38"/>
      <c r="EAK157" s="38"/>
      <c r="EAL157" s="38"/>
      <c r="EAM157" s="38"/>
      <c r="EAN157" s="38"/>
      <c r="EAO157" s="38"/>
      <c r="EAP157" s="38"/>
      <c r="EAQ157" s="38"/>
      <c r="EAR157" s="38"/>
      <c r="EAS157" s="38"/>
      <c r="EAT157" s="38"/>
      <c r="EAU157" s="38"/>
      <c r="EAV157" s="38"/>
      <c r="EAW157" s="38"/>
      <c r="EAX157" s="38"/>
      <c r="EAY157" s="38"/>
      <c r="EAZ157" s="38"/>
      <c r="EBA157" s="38"/>
      <c r="EBB157" s="38"/>
      <c r="EBC157" s="38"/>
      <c r="EBD157" s="38"/>
      <c r="EBE157" s="38"/>
      <c r="EBF157" s="38"/>
      <c r="EBG157" s="38"/>
      <c r="EBH157" s="38"/>
      <c r="EBI157" s="38"/>
      <c r="EBJ157" s="38"/>
      <c r="EBK157" s="38"/>
      <c r="EBL157" s="38"/>
      <c r="EBM157" s="38"/>
      <c r="EBN157" s="38"/>
      <c r="EBO157" s="38"/>
      <c r="EBP157" s="38"/>
      <c r="EBQ157" s="38"/>
      <c r="EBR157" s="38"/>
      <c r="EBS157" s="38"/>
      <c r="EBT157" s="38"/>
      <c r="EBU157" s="38"/>
      <c r="EBV157" s="38"/>
      <c r="EBW157" s="38"/>
      <c r="EBX157" s="38"/>
      <c r="EBY157" s="38"/>
      <c r="EBZ157" s="38"/>
      <c r="ECA157" s="38"/>
      <c r="ECB157" s="38"/>
      <c r="ECC157" s="38"/>
      <c r="ECD157" s="38"/>
      <c r="ECE157" s="38"/>
      <c r="ECF157" s="38"/>
      <c r="ECG157" s="38"/>
      <c r="ECH157" s="38"/>
      <c r="ECI157" s="38"/>
      <c r="ECJ157" s="38"/>
      <c r="ECK157" s="38"/>
      <c r="ECL157" s="38"/>
      <c r="ECM157" s="38"/>
      <c r="ECN157" s="38"/>
      <c r="ECO157" s="38"/>
      <c r="ECP157" s="38"/>
      <c r="ECQ157" s="38"/>
      <c r="ECR157" s="38"/>
      <c r="ECS157" s="38"/>
      <c r="ECT157" s="38"/>
      <c r="ECU157" s="38"/>
      <c r="ECV157" s="38"/>
      <c r="ECW157" s="38"/>
      <c r="ECX157" s="38"/>
      <c r="ECY157" s="38"/>
      <c r="ECZ157" s="38"/>
      <c r="EDA157" s="38"/>
      <c r="EDB157" s="38"/>
      <c r="EDC157" s="38"/>
      <c r="EDD157" s="38"/>
      <c r="EDE157" s="38"/>
      <c r="EDF157" s="38"/>
      <c r="EDG157" s="38"/>
      <c r="EDH157" s="38"/>
      <c r="EDI157" s="38"/>
      <c r="EDJ157" s="38"/>
      <c r="EDK157" s="38"/>
      <c r="EDL157" s="38"/>
      <c r="EDM157" s="38"/>
      <c r="EDN157" s="38"/>
      <c r="EDO157" s="38"/>
      <c r="EDP157" s="38"/>
      <c r="EDQ157" s="38"/>
      <c r="EDR157" s="38"/>
      <c r="EDS157" s="38"/>
      <c r="EDT157" s="38"/>
      <c r="EDU157" s="38"/>
      <c r="EDV157" s="38"/>
      <c r="EDW157" s="38"/>
      <c r="EDX157" s="38"/>
      <c r="EDY157" s="38"/>
      <c r="EDZ157" s="38"/>
      <c r="EEA157" s="38"/>
      <c r="EEB157" s="38"/>
      <c r="EEC157" s="38"/>
      <c r="EED157" s="38"/>
      <c r="EEE157" s="38"/>
      <c r="EEF157" s="38"/>
      <c r="EEG157" s="38"/>
      <c r="EEH157" s="38"/>
      <c r="EEI157" s="38"/>
      <c r="EEJ157" s="38"/>
      <c r="EEK157" s="38"/>
      <c r="EEL157" s="38"/>
      <c r="EEM157" s="38"/>
      <c r="EEN157" s="38"/>
      <c r="EEO157" s="38"/>
      <c r="EEP157" s="38"/>
      <c r="EEQ157" s="38"/>
      <c r="EER157" s="38"/>
      <c r="EES157" s="38"/>
      <c r="EET157" s="38"/>
      <c r="EEU157" s="38"/>
      <c r="EEV157" s="38"/>
      <c r="EEW157" s="38"/>
      <c r="EEX157" s="38"/>
      <c r="EEY157" s="38"/>
      <c r="EEZ157" s="38"/>
      <c r="EFA157" s="38"/>
      <c r="EFB157" s="38"/>
      <c r="EFC157" s="38"/>
      <c r="EFD157" s="38"/>
      <c r="EFE157" s="38"/>
      <c r="EFF157" s="38"/>
      <c r="EFG157" s="38"/>
      <c r="EFH157" s="38"/>
      <c r="EFI157" s="38"/>
      <c r="EFJ157" s="38"/>
      <c r="EFK157" s="38"/>
      <c r="EFL157" s="38"/>
      <c r="EFM157" s="38"/>
      <c r="EFN157" s="38"/>
      <c r="EFO157" s="38"/>
      <c r="EFP157" s="38"/>
      <c r="EFQ157" s="38"/>
      <c r="EFR157" s="38"/>
      <c r="EFS157" s="38"/>
      <c r="EFT157" s="38"/>
      <c r="EFU157" s="38"/>
      <c r="EFV157" s="38"/>
      <c r="EFW157" s="38"/>
      <c r="EFX157" s="38"/>
      <c r="EFY157" s="38"/>
      <c r="EFZ157" s="38"/>
      <c r="EGA157" s="38"/>
      <c r="EGB157" s="38"/>
      <c r="EGC157" s="38"/>
      <c r="EGD157" s="38"/>
      <c r="EGE157" s="38"/>
      <c r="EGF157" s="38"/>
      <c r="EGG157" s="38"/>
      <c r="EGH157" s="38"/>
      <c r="EGI157" s="38"/>
      <c r="EGJ157" s="38"/>
      <c r="EGK157" s="38"/>
      <c r="EGL157" s="38"/>
      <c r="EGM157" s="38"/>
      <c r="EGN157" s="38"/>
      <c r="EGO157" s="38"/>
      <c r="EGP157" s="38"/>
      <c r="EGQ157" s="38"/>
      <c r="EGR157" s="38"/>
      <c r="EGS157" s="38"/>
      <c r="EGT157" s="38"/>
      <c r="EGU157" s="38"/>
      <c r="EGV157" s="38"/>
      <c r="EGW157" s="38"/>
      <c r="EGX157" s="38"/>
      <c r="EGY157" s="38"/>
      <c r="EGZ157" s="38"/>
      <c r="EHA157" s="38"/>
      <c r="EHB157" s="38"/>
      <c r="EHC157" s="38"/>
      <c r="EHD157" s="38"/>
      <c r="EHE157" s="38"/>
      <c r="EHF157" s="38"/>
      <c r="EHG157" s="38"/>
      <c r="EHH157" s="38"/>
      <c r="EHI157" s="38"/>
      <c r="EHJ157" s="38"/>
      <c r="EHK157" s="38"/>
      <c r="EHL157" s="38"/>
      <c r="EHM157" s="38"/>
      <c r="EHN157" s="38"/>
      <c r="EHO157" s="38"/>
      <c r="EHP157" s="38"/>
      <c r="EHQ157" s="38"/>
      <c r="EHR157" s="38"/>
      <c r="EHS157" s="38"/>
      <c r="EHT157" s="38"/>
      <c r="EHU157" s="38"/>
      <c r="EHV157" s="38"/>
      <c r="EHW157" s="38"/>
      <c r="EHX157" s="38"/>
      <c r="EHY157" s="38"/>
      <c r="EHZ157" s="38"/>
      <c r="EIA157" s="38"/>
      <c r="EIB157" s="38"/>
      <c r="EIC157" s="38"/>
      <c r="EID157" s="38"/>
      <c r="EIE157" s="38"/>
      <c r="EIF157" s="38"/>
      <c r="EIG157" s="38"/>
      <c r="EIH157" s="38"/>
      <c r="EII157" s="38"/>
      <c r="EIJ157" s="38"/>
      <c r="EIK157" s="38"/>
      <c r="EIL157" s="38"/>
      <c r="EIM157" s="38"/>
      <c r="EIN157" s="38"/>
      <c r="EIO157" s="38"/>
      <c r="EIP157" s="38"/>
      <c r="EIQ157" s="38"/>
      <c r="EIR157" s="38"/>
      <c r="EIS157" s="38"/>
      <c r="EIT157" s="38"/>
      <c r="EIU157" s="38"/>
      <c r="EIV157" s="38"/>
      <c r="EIW157" s="38"/>
      <c r="EIX157" s="38"/>
      <c r="EIY157" s="38"/>
      <c r="EIZ157" s="38"/>
      <c r="EJA157" s="38"/>
      <c r="EJB157" s="38"/>
      <c r="EJC157" s="38"/>
      <c r="EJD157" s="38"/>
      <c r="EJE157" s="38"/>
      <c r="EJF157" s="38"/>
      <c r="EJG157" s="38"/>
      <c r="EJH157" s="38"/>
      <c r="EJI157" s="38"/>
      <c r="EJJ157" s="38"/>
      <c r="EJK157" s="38"/>
      <c r="EJL157" s="38"/>
      <c r="EJM157" s="38"/>
      <c r="EJN157" s="38"/>
      <c r="EJO157" s="38"/>
      <c r="EJP157" s="38"/>
      <c r="EJQ157" s="38"/>
      <c r="EJR157" s="38"/>
      <c r="EJS157" s="38"/>
      <c r="EJT157" s="38"/>
      <c r="EJU157" s="38"/>
      <c r="EJV157" s="38"/>
      <c r="EJW157" s="38"/>
      <c r="EJX157" s="38"/>
      <c r="EJY157" s="38"/>
      <c r="EJZ157" s="38"/>
      <c r="EKA157" s="38"/>
      <c r="EKB157" s="38"/>
      <c r="EKC157" s="38"/>
      <c r="EKD157" s="38"/>
      <c r="EKE157" s="38"/>
      <c r="EKF157" s="38"/>
      <c r="EKG157" s="38"/>
      <c r="EKH157" s="38"/>
      <c r="EKI157" s="38"/>
      <c r="EKJ157" s="38"/>
      <c r="EKK157" s="38"/>
      <c r="EKL157" s="38"/>
      <c r="EKM157" s="38"/>
      <c r="EKN157" s="38"/>
      <c r="EKO157" s="38"/>
      <c r="EKP157" s="38"/>
      <c r="EKQ157" s="38"/>
      <c r="EKR157" s="38"/>
      <c r="EKS157" s="38"/>
      <c r="EKT157" s="38"/>
      <c r="EKU157" s="38"/>
      <c r="EKV157" s="38"/>
      <c r="EKW157" s="38"/>
      <c r="EKX157" s="38"/>
      <c r="EKY157" s="38"/>
      <c r="EKZ157" s="38"/>
      <c r="ELA157" s="38"/>
      <c r="ELB157" s="38"/>
      <c r="ELC157" s="38"/>
      <c r="ELD157" s="38"/>
      <c r="ELE157" s="38"/>
      <c r="ELF157" s="38"/>
      <c r="ELG157" s="38"/>
      <c r="ELH157" s="38"/>
      <c r="ELI157" s="38"/>
      <c r="ELJ157" s="38"/>
      <c r="ELK157" s="38"/>
      <c r="ELL157" s="38"/>
      <c r="ELM157" s="38"/>
      <c r="ELN157" s="38"/>
      <c r="ELO157" s="38"/>
      <c r="ELP157" s="38"/>
      <c r="ELQ157" s="38"/>
      <c r="ELR157" s="38"/>
      <c r="ELS157" s="38"/>
      <c r="ELT157" s="38"/>
      <c r="ELU157" s="38"/>
      <c r="ELV157" s="38"/>
      <c r="ELW157" s="38"/>
      <c r="ELX157" s="38"/>
      <c r="ELY157" s="38"/>
      <c r="ELZ157" s="38"/>
      <c r="EMA157" s="38"/>
      <c r="EMB157" s="38"/>
      <c r="EMC157" s="38"/>
      <c r="EMD157" s="38"/>
      <c r="EME157" s="38"/>
      <c r="EMF157" s="38"/>
      <c r="EMG157" s="38"/>
      <c r="EMH157" s="38"/>
      <c r="EMI157" s="38"/>
      <c r="EMJ157" s="38"/>
      <c r="EMK157" s="38"/>
      <c r="EML157" s="38"/>
      <c r="EMM157" s="38"/>
      <c r="EMN157" s="38"/>
      <c r="EMO157" s="38"/>
      <c r="EMP157" s="38"/>
      <c r="EMQ157" s="38"/>
      <c r="EMR157" s="38"/>
      <c r="EMS157" s="38"/>
      <c r="EMT157" s="38"/>
      <c r="EMU157" s="38"/>
      <c r="EMV157" s="38"/>
      <c r="EMW157" s="38"/>
      <c r="EMX157" s="38"/>
      <c r="EMY157" s="38"/>
      <c r="EMZ157" s="38"/>
      <c r="ENA157" s="38"/>
      <c r="ENB157" s="38"/>
      <c r="ENC157" s="38"/>
      <c r="END157" s="38"/>
      <c r="ENE157" s="38"/>
      <c r="ENF157" s="38"/>
      <c r="ENG157" s="38"/>
      <c r="ENH157" s="38"/>
      <c r="ENI157" s="38"/>
      <c r="ENJ157" s="38"/>
      <c r="ENK157" s="38"/>
      <c r="ENL157" s="38"/>
      <c r="ENM157" s="38"/>
      <c r="ENN157" s="38"/>
      <c r="ENO157" s="38"/>
      <c r="ENP157" s="38"/>
      <c r="ENQ157" s="38"/>
      <c r="ENR157" s="38"/>
      <c r="ENS157" s="38"/>
      <c r="ENT157" s="38"/>
      <c r="ENU157" s="38"/>
      <c r="ENV157" s="38"/>
      <c r="ENW157" s="38"/>
      <c r="ENX157" s="38"/>
      <c r="ENY157" s="38"/>
      <c r="ENZ157" s="38"/>
      <c r="EOA157" s="38"/>
      <c r="EOB157" s="38"/>
      <c r="EOC157" s="38"/>
      <c r="EOD157" s="38"/>
      <c r="EOE157" s="38"/>
      <c r="EOF157" s="38"/>
      <c r="EOG157" s="38"/>
      <c r="EOH157" s="38"/>
      <c r="EOI157" s="38"/>
      <c r="EOJ157" s="38"/>
      <c r="EOK157" s="38"/>
      <c r="EOL157" s="38"/>
      <c r="EOM157" s="38"/>
      <c r="EON157" s="38"/>
      <c r="EOO157" s="38"/>
      <c r="EOP157" s="38"/>
      <c r="EOQ157" s="38"/>
      <c r="EOR157" s="38"/>
      <c r="EOS157" s="38"/>
      <c r="EOT157" s="38"/>
      <c r="EOU157" s="38"/>
      <c r="EOV157" s="38"/>
      <c r="EOW157" s="38"/>
      <c r="EOX157" s="38"/>
      <c r="EOY157" s="38"/>
      <c r="EOZ157" s="38"/>
      <c r="EPA157" s="38"/>
      <c r="EPB157" s="38"/>
      <c r="EPC157" s="38"/>
      <c r="EPD157" s="38"/>
      <c r="EPE157" s="38"/>
      <c r="EPF157" s="38"/>
      <c r="EPG157" s="38"/>
      <c r="EPH157" s="38"/>
      <c r="EPI157" s="38"/>
      <c r="EPJ157" s="38"/>
      <c r="EPK157" s="38"/>
      <c r="EPL157" s="38"/>
      <c r="EPM157" s="38"/>
      <c r="EPN157" s="38"/>
      <c r="EPO157" s="38"/>
      <c r="EPP157" s="38"/>
      <c r="EPQ157" s="38"/>
      <c r="EPR157" s="38"/>
      <c r="EPS157" s="38"/>
      <c r="EPT157" s="38"/>
      <c r="EPU157" s="38"/>
      <c r="EPV157" s="38"/>
      <c r="EPW157" s="38"/>
      <c r="EPX157" s="38"/>
      <c r="EPY157" s="38"/>
      <c r="EPZ157" s="38"/>
      <c r="EQA157" s="38"/>
      <c r="EQB157" s="38"/>
      <c r="EQC157" s="38"/>
      <c r="EQD157" s="38"/>
      <c r="EQE157" s="38"/>
      <c r="EQF157" s="38"/>
      <c r="EQG157" s="38"/>
      <c r="EQH157" s="38"/>
      <c r="EQI157" s="38"/>
      <c r="EQJ157" s="38"/>
      <c r="EQK157" s="38"/>
      <c r="EQL157" s="38"/>
      <c r="EQM157" s="38"/>
      <c r="EQN157" s="38"/>
      <c r="EQO157" s="38"/>
      <c r="EQP157" s="38"/>
      <c r="EQQ157" s="38"/>
      <c r="EQR157" s="38"/>
      <c r="EQS157" s="38"/>
      <c r="EQT157" s="38"/>
      <c r="EQU157" s="38"/>
      <c r="EQV157" s="38"/>
      <c r="EQW157" s="38"/>
      <c r="EQX157" s="38"/>
      <c r="EQY157" s="38"/>
      <c r="EQZ157" s="38"/>
      <c r="ERA157" s="38"/>
      <c r="ERB157" s="38"/>
      <c r="ERC157" s="38"/>
      <c r="ERD157" s="38"/>
      <c r="ERE157" s="38"/>
      <c r="ERF157" s="38"/>
      <c r="ERG157" s="38"/>
      <c r="ERH157" s="38"/>
      <c r="ERI157" s="38"/>
      <c r="ERJ157" s="38"/>
      <c r="ERK157" s="38"/>
      <c r="ERL157" s="38"/>
      <c r="ERM157" s="38"/>
      <c r="ERN157" s="38"/>
      <c r="ERO157" s="38"/>
      <c r="ERP157" s="38"/>
      <c r="ERQ157" s="38"/>
      <c r="ERR157" s="38"/>
      <c r="ERS157" s="38"/>
      <c r="ERT157" s="38"/>
      <c r="ERU157" s="38"/>
      <c r="ERV157" s="38"/>
      <c r="ERW157" s="38"/>
      <c r="ERX157" s="38"/>
      <c r="ERY157" s="38"/>
      <c r="ERZ157" s="38"/>
      <c r="ESA157" s="38"/>
      <c r="ESB157" s="38"/>
      <c r="ESC157" s="38"/>
      <c r="ESD157" s="38"/>
      <c r="ESE157" s="38"/>
      <c r="ESF157" s="38"/>
      <c r="ESG157" s="38"/>
      <c r="ESH157" s="38"/>
      <c r="ESI157" s="38"/>
      <c r="ESJ157" s="38"/>
      <c r="ESK157" s="38"/>
      <c r="ESL157" s="38"/>
      <c r="ESM157" s="38"/>
      <c r="ESN157" s="38"/>
      <c r="ESO157" s="38"/>
      <c r="ESP157" s="38"/>
      <c r="ESQ157" s="38"/>
      <c r="ESR157" s="38"/>
      <c r="ESS157" s="38"/>
      <c r="EST157" s="38"/>
      <c r="ESU157" s="38"/>
      <c r="ESV157" s="38"/>
      <c r="ESW157" s="38"/>
      <c r="ESX157" s="38"/>
      <c r="ESY157" s="38"/>
      <c r="ESZ157" s="38"/>
      <c r="ETA157" s="38"/>
      <c r="ETB157" s="38"/>
      <c r="ETC157" s="38"/>
      <c r="ETD157" s="38"/>
      <c r="ETE157" s="38"/>
      <c r="ETF157" s="38"/>
      <c r="ETG157" s="38"/>
      <c r="ETH157" s="38"/>
      <c r="ETI157" s="38"/>
      <c r="ETJ157" s="38"/>
      <c r="ETK157" s="38"/>
      <c r="ETL157" s="38"/>
      <c r="ETM157" s="38"/>
      <c r="ETN157" s="38"/>
      <c r="ETO157" s="38"/>
      <c r="ETP157" s="38"/>
      <c r="ETQ157" s="38"/>
      <c r="ETR157" s="38"/>
      <c r="ETS157" s="38"/>
      <c r="ETT157" s="38"/>
      <c r="ETU157" s="38"/>
      <c r="ETV157" s="38"/>
      <c r="ETW157" s="38"/>
      <c r="ETX157" s="38"/>
      <c r="ETY157" s="38"/>
      <c r="ETZ157" s="38"/>
      <c r="EUA157" s="38"/>
      <c r="EUB157" s="38"/>
      <c r="EUC157" s="38"/>
      <c r="EUD157" s="38"/>
      <c r="EUE157" s="38"/>
      <c r="EUF157" s="38"/>
      <c r="EUG157" s="38"/>
      <c r="EUH157" s="38"/>
      <c r="EUI157" s="38"/>
      <c r="EUJ157" s="38"/>
      <c r="EUK157" s="38"/>
      <c r="EUL157" s="38"/>
      <c r="EUM157" s="38"/>
      <c r="EUN157" s="38"/>
      <c r="EUO157" s="38"/>
      <c r="EUP157" s="38"/>
      <c r="EUQ157" s="38"/>
      <c r="EUR157" s="38"/>
      <c r="EUS157" s="38"/>
      <c r="EUT157" s="38"/>
      <c r="EUU157" s="38"/>
      <c r="EUV157" s="38"/>
      <c r="EUW157" s="38"/>
      <c r="EUX157" s="38"/>
      <c r="EUY157" s="38"/>
      <c r="EUZ157" s="38"/>
      <c r="EVA157" s="38"/>
      <c r="EVB157" s="38"/>
      <c r="EVC157" s="38"/>
      <c r="EVD157" s="38"/>
      <c r="EVE157" s="38"/>
      <c r="EVF157" s="38"/>
      <c r="EVG157" s="38"/>
      <c r="EVH157" s="38"/>
      <c r="EVI157" s="38"/>
      <c r="EVJ157" s="38"/>
      <c r="EVK157" s="38"/>
      <c r="EVL157" s="38"/>
      <c r="EVM157" s="38"/>
      <c r="EVN157" s="38"/>
      <c r="EVO157" s="38"/>
      <c r="EVP157" s="38"/>
      <c r="EVQ157" s="38"/>
      <c r="EVR157" s="38"/>
      <c r="EVS157" s="38"/>
      <c r="EVT157" s="38"/>
      <c r="EVU157" s="38"/>
      <c r="EVV157" s="38"/>
      <c r="EVW157" s="38"/>
      <c r="EVX157" s="38"/>
      <c r="EVY157" s="38"/>
      <c r="EVZ157" s="38"/>
      <c r="EWA157" s="38"/>
      <c r="EWB157" s="38"/>
      <c r="EWC157" s="38"/>
      <c r="EWD157" s="38"/>
      <c r="EWE157" s="38"/>
      <c r="EWF157" s="38"/>
      <c r="EWG157" s="38"/>
      <c r="EWH157" s="38"/>
      <c r="EWI157" s="38"/>
      <c r="EWJ157" s="38"/>
      <c r="EWK157" s="38"/>
      <c r="EWL157" s="38"/>
      <c r="EWM157" s="38"/>
      <c r="EWN157" s="38"/>
      <c r="EWO157" s="38"/>
      <c r="EWP157" s="38"/>
      <c r="EWQ157" s="38"/>
      <c r="EWR157" s="38"/>
      <c r="EWS157" s="38"/>
      <c r="EWT157" s="38"/>
      <c r="EWU157" s="38"/>
      <c r="EWV157" s="38"/>
      <c r="EWW157" s="38"/>
      <c r="EWX157" s="38"/>
      <c r="EWY157" s="38"/>
      <c r="EWZ157" s="38"/>
      <c r="EXA157" s="38"/>
      <c r="EXB157" s="38"/>
      <c r="EXC157" s="38"/>
      <c r="EXD157" s="38"/>
      <c r="EXE157" s="38"/>
      <c r="EXF157" s="38"/>
      <c r="EXG157" s="38"/>
      <c r="EXH157" s="38"/>
      <c r="EXI157" s="38"/>
      <c r="EXJ157" s="38"/>
      <c r="EXK157" s="38"/>
      <c r="EXL157" s="38"/>
      <c r="EXM157" s="38"/>
      <c r="EXN157" s="38"/>
      <c r="EXO157" s="38"/>
      <c r="EXP157" s="38"/>
      <c r="EXQ157" s="38"/>
      <c r="EXR157" s="38"/>
      <c r="EXS157" s="38"/>
      <c r="EXT157" s="38"/>
      <c r="EXU157" s="38"/>
      <c r="EXV157" s="38"/>
      <c r="EXW157" s="38"/>
      <c r="EXX157" s="38"/>
      <c r="EXY157" s="38"/>
      <c r="EXZ157" s="38"/>
      <c r="EYA157" s="38"/>
      <c r="EYB157" s="38"/>
      <c r="EYC157" s="38"/>
      <c r="EYD157" s="38"/>
      <c r="EYE157" s="38"/>
      <c r="EYF157" s="38"/>
      <c r="EYG157" s="38"/>
      <c r="EYH157" s="38"/>
      <c r="EYI157" s="38"/>
      <c r="EYJ157" s="38"/>
      <c r="EYK157" s="38"/>
      <c r="EYL157" s="38"/>
      <c r="EYM157" s="38"/>
      <c r="EYN157" s="38"/>
      <c r="EYO157" s="38"/>
      <c r="EYP157" s="38"/>
      <c r="EYQ157" s="38"/>
      <c r="EYR157" s="38"/>
      <c r="EYS157" s="38"/>
      <c r="EYT157" s="38"/>
      <c r="EYU157" s="38"/>
      <c r="EYV157" s="38"/>
      <c r="EYW157" s="38"/>
      <c r="EYX157" s="38"/>
      <c r="EYY157" s="38"/>
      <c r="EYZ157" s="38"/>
      <c r="EZA157" s="38"/>
      <c r="EZB157" s="38"/>
      <c r="EZC157" s="38"/>
      <c r="EZD157" s="38"/>
      <c r="EZE157" s="38"/>
      <c r="EZF157" s="38"/>
      <c r="EZG157" s="38"/>
      <c r="EZH157" s="38"/>
      <c r="EZI157" s="38"/>
      <c r="EZJ157" s="38"/>
      <c r="EZK157" s="38"/>
      <c r="EZL157" s="38"/>
      <c r="EZM157" s="38"/>
      <c r="EZN157" s="38"/>
      <c r="EZO157" s="38"/>
      <c r="EZP157" s="38"/>
      <c r="EZQ157" s="38"/>
      <c r="EZR157" s="38"/>
      <c r="EZS157" s="38"/>
      <c r="EZT157" s="38"/>
      <c r="EZU157" s="38"/>
      <c r="EZV157" s="38"/>
      <c r="EZW157" s="38"/>
      <c r="EZX157" s="38"/>
      <c r="EZY157" s="38"/>
      <c r="EZZ157" s="38"/>
      <c r="FAA157" s="38"/>
      <c r="FAB157" s="38"/>
      <c r="FAC157" s="38"/>
      <c r="FAD157" s="38"/>
      <c r="FAE157" s="38"/>
      <c r="FAF157" s="38"/>
      <c r="FAG157" s="38"/>
      <c r="FAH157" s="38"/>
      <c r="FAI157" s="38"/>
      <c r="FAJ157" s="38"/>
      <c r="FAK157" s="38"/>
      <c r="FAL157" s="38"/>
      <c r="FAM157" s="38"/>
      <c r="FAN157" s="38"/>
      <c r="FAO157" s="38"/>
      <c r="FAP157" s="38"/>
      <c r="FAQ157" s="38"/>
      <c r="FAR157" s="38"/>
      <c r="FAS157" s="38"/>
      <c r="FAT157" s="38"/>
      <c r="FAU157" s="38"/>
      <c r="FAV157" s="38"/>
      <c r="FAW157" s="38"/>
      <c r="FAX157" s="38"/>
      <c r="FAY157" s="38"/>
      <c r="FAZ157" s="38"/>
      <c r="FBA157" s="38"/>
      <c r="FBB157" s="38"/>
      <c r="FBC157" s="38"/>
      <c r="FBD157" s="38"/>
      <c r="FBE157" s="38"/>
      <c r="FBF157" s="38"/>
      <c r="FBG157" s="38"/>
      <c r="FBH157" s="38"/>
      <c r="FBI157" s="38"/>
      <c r="FBJ157" s="38"/>
      <c r="FBK157" s="38"/>
      <c r="FBL157" s="38"/>
      <c r="FBM157" s="38"/>
      <c r="FBN157" s="38"/>
      <c r="FBO157" s="38"/>
      <c r="FBP157" s="38"/>
      <c r="FBQ157" s="38"/>
      <c r="FBR157" s="38"/>
      <c r="FBS157" s="38"/>
      <c r="FBT157" s="38"/>
      <c r="FBU157" s="38"/>
      <c r="FBV157" s="38"/>
      <c r="FBW157" s="38"/>
      <c r="FBX157" s="38"/>
      <c r="FBY157" s="38"/>
      <c r="FBZ157" s="38"/>
      <c r="FCA157" s="38"/>
      <c r="FCB157" s="38"/>
      <c r="FCC157" s="38"/>
      <c r="FCD157" s="38"/>
      <c r="FCE157" s="38"/>
      <c r="FCF157" s="38"/>
      <c r="FCG157" s="38"/>
      <c r="FCH157" s="38"/>
      <c r="FCI157" s="38"/>
      <c r="FCJ157" s="38"/>
      <c r="FCK157" s="38"/>
      <c r="FCL157" s="38"/>
      <c r="FCM157" s="38"/>
      <c r="FCN157" s="38"/>
      <c r="FCO157" s="38"/>
      <c r="FCP157" s="38"/>
      <c r="FCQ157" s="38"/>
      <c r="FCR157" s="38"/>
      <c r="FCS157" s="38"/>
      <c r="FCT157" s="38"/>
      <c r="FCU157" s="38"/>
      <c r="FCV157" s="38"/>
      <c r="FCW157" s="38"/>
      <c r="FCX157" s="38"/>
      <c r="FCY157" s="38"/>
      <c r="FCZ157" s="38"/>
      <c r="FDA157" s="38"/>
      <c r="FDB157" s="38"/>
      <c r="FDC157" s="38"/>
      <c r="FDD157" s="38"/>
      <c r="FDE157" s="38"/>
      <c r="FDF157" s="38"/>
      <c r="FDG157" s="38"/>
      <c r="FDH157" s="38"/>
      <c r="FDI157" s="38"/>
      <c r="FDJ157" s="38"/>
      <c r="FDK157" s="38"/>
      <c r="FDL157" s="38"/>
      <c r="FDM157" s="38"/>
      <c r="FDN157" s="38"/>
      <c r="FDO157" s="38"/>
      <c r="FDP157" s="38"/>
      <c r="FDQ157" s="38"/>
      <c r="FDR157" s="38"/>
      <c r="FDS157" s="38"/>
      <c r="FDT157" s="38"/>
      <c r="FDU157" s="38"/>
      <c r="FDV157" s="38"/>
      <c r="FDW157" s="38"/>
      <c r="FDX157" s="38"/>
      <c r="FDY157" s="38"/>
      <c r="FDZ157" s="38"/>
      <c r="FEA157" s="38"/>
      <c r="FEB157" s="38"/>
      <c r="FEC157" s="38"/>
      <c r="FED157" s="38"/>
      <c r="FEE157" s="38"/>
      <c r="FEF157" s="38"/>
      <c r="FEG157" s="38"/>
      <c r="FEH157" s="38"/>
      <c r="FEI157" s="38"/>
      <c r="FEJ157" s="38"/>
      <c r="FEK157" s="38"/>
      <c r="FEL157" s="38"/>
      <c r="FEM157" s="38"/>
      <c r="FEN157" s="38"/>
      <c r="FEO157" s="38"/>
      <c r="FEP157" s="38"/>
      <c r="FEQ157" s="38"/>
      <c r="FER157" s="38"/>
      <c r="FES157" s="38"/>
      <c r="FET157" s="38"/>
      <c r="FEU157" s="38"/>
      <c r="FEV157" s="38"/>
      <c r="FEW157" s="38"/>
      <c r="FEX157" s="38"/>
      <c r="FEY157" s="38"/>
      <c r="FEZ157" s="38"/>
      <c r="FFA157" s="38"/>
      <c r="FFB157" s="38"/>
      <c r="FFC157" s="38"/>
      <c r="FFD157" s="38"/>
      <c r="FFE157" s="38"/>
      <c r="FFF157" s="38"/>
      <c r="FFG157" s="38"/>
      <c r="FFH157" s="38"/>
      <c r="FFI157" s="38"/>
      <c r="FFJ157" s="38"/>
      <c r="FFK157" s="38"/>
      <c r="FFL157" s="38"/>
      <c r="FFM157" s="38"/>
      <c r="FFN157" s="38"/>
      <c r="FFO157" s="38"/>
      <c r="FFP157" s="38"/>
      <c r="FFQ157" s="38"/>
      <c r="FFR157" s="38"/>
      <c r="FFS157" s="38"/>
      <c r="FFT157" s="38"/>
      <c r="FFU157" s="38"/>
      <c r="FFV157" s="38"/>
      <c r="FFW157" s="38"/>
      <c r="FFX157" s="38"/>
      <c r="FFY157" s="38"/>
      <c r="FFZ157" s="38"/>
      <c r="FGA157" s="38"/>
      <c r="FGB157" s="38"/>
      <c r="FGC157" s="38"/>
      <c r="FGD157" s="38"/>
      <c r="FGE157" s="38"/>
      <c r="FGF157" s="38"/>
      <c r="FGG157" s="38"/>
      <c r="FGH157" s="38"/>
      <c r="FGI157" s="38"/>
      <c r="FGJ157" s="38"/>
      <c r="FGK157" s="38"/>
      <c r="FGL157" s="38"/>
      <c r="FGM157" s="38"/>
      <c r="FGN157" s="38"/>
      <c r="FGO157" s="38"/>
      <c r="FGP157" s="38"/>
      <c r="FGQ157" s="38"/>
      <c r="FGR157" s="38"/>
      <c r="FGS157" s="38"/>
      <c r="FGT157" s="38"/>
      <c r="FGU157" s="38"/>
      <c r="FGV157" s="38"/>
      <c r="FGW157" s="38"/>
      <c r="FGX157" s="38"/>
      <c r="FGY157" s="38"/>
      <c r="FGZ157" s="38"/>
      <c r="FHA157" s="38"/>
      <c r="FHB157" s="38"/>
      <c r="FHC157" s="38"/>
      <c r="FHD157" s="38"/>
      <c r="FHE157" s="38"/>
      <c r="FHF157" s="38"/>
      <c r="FHG157" s="38"/>
      <c r="FHH157" s="38"/>
      <c r="FHI157" s="38"/>
      <c r="FHJ157" s="38"/>
      <c r="FHK157" s="38"/>
      <c r="FHL157" s="38"/>
      <c r="FHM157" s="38"/>
      <c r="FHN157" s="38"/>
      <c r="FHO157" s="38"/>
      <c r="FHP157" s="38"/>
      <c r="FHQ157" s="38"/>
      <c r="FHR157" s="38"/>
      <c r="FHS157" s="38"/>
      <c r="FHT157" s="38"/>
      <c r="FHU157" s="38"/>
      <c r="FHV157" s="38"/>
      <c r="FHW157" s="38"/>
      <c r="FHX157" s="38"/>
      <c r="FHY157" s="38"/>
      <c r="FHZ157" s="38"/>
      <c r="FIA157" s="38"/>
      <c r="FIB157" s="38"/>
      <c r="FIC157" s="38"/>
      <c r="FID157" s="38"/>
      <c r="FIE157" s="38"/>
      <c r="FIF157" s="38"/>
      <c r="FIG157" s="38"/>
      <c r="FIH157" s="38"/>
      <c r="FII157" s="38"/>
      <c r="FIJ157" s="38"/>
      <c r="FIK157" s="38"/>
      <c r="FIL157" s="38"/>
      <c r="FIM157" s="38"/>
      <c r="FIN157" s="38"/>
      <c r="FIO157" s="38"/>
      <c r="FIP157" s="38"/>
      <c r="FIQ157" s="38"/>
      <c r="FIR157" s="38"/>
      <c r="FIS157" s="38"/>
      <c r="FIT157" s="38"/>
      <c r="FIU157" s="38"/>
      <c r="FIV157" s="38"/>
      <c r="FIW157" s="38"/>
      <c r="FIX157" s="38"/>
      <c r="FIY157" s="38"/>
      <c r="FIZ157" s="38"/>
      <c r="FJA157" s="38"/>
      <c r="FJB157" s="38"/>
      <c r="FJC157" s="38"/>
      <c r="FJD157" s="38"/>
      <c r="FJE157" s="38"/>
      <c r="FJF157" s="38"/>
      <c r="FJG157" s="38"/>
      <c r="FJH157" s="38"/>
      <c r="FJI157" s="38"/>
      <c r="FJJ157" s="38"/>
      <c r="FJK157" s="38"/>
      <c r="FJL157" s="38"/>
      <c r="FJM157" s="38"/>
      <c r="FJN157" s="38"/>
      <c r="FJO157" s="38"/>
      <c r="FJP157" s="38"/>
      <c r="FJQ157" s="38"/>
      <c r="FJR157" s="38"/>
      <c r="FJS157" s="38"/>
      <c r="FJT157" s="38"/>
      <c r="FJU157" s="38"/>
      <c r="FJV157" s="38"/>
      <c r="FJW157" s="38"/>
      <c r="FJX157" s="38"/>
      <c r="FJY157" s="38"/>
      <c r="FJZ157" s="38"/>
      <c r="FKA157" s="38"/>
      <c r="FKB157" s="38"/>
      <c r="FKC157" s="38"/>
      <c r="FKD157" s="38"/>
      <c r="FKE157" s="38"/>
      <c r="FKF157" s="38"/>
      <c r="FKG157" s="38"/>
      <c r="FKH157" s="38"/>
      <c r="FKI157" s="38"/>
      <c r="FKJ157" s="38"/>
      <c r="FKK157" s="38"/>
      <c r="FKL157" s="38"/>
      <c r="FKM157" s="38"/>
      <c r="FKN157" s="38"/>
      <c r="FKO157" s="38"/>
      <c r="FKP157" s="38"/>
      <c r="FKQ157" s="38"/>
      <c r="FKR157" s="38"/>
      <c r="FKS157" s="38"/>
      <c r="FKT157" s="38"/>
      <c r="FKU157" s="38"/>
      <c r="FKV157" s="38"/>
      <c r="FKW157" s="38"/>
      <c r="FKX157" s="38"/>
      <c r="FKY157" s="38"/>
      <c r="FKZ157" s="38"/>
      <c r="FLA157" s="38"/>
      <c r="FLB157" s="38"/>
      <c r="FLC157" s="38"/>
      <c r="FLD157" s="38"/>
      <c r="FLE157" s="38"/>
      <c r="FLF157" s="38"/>
      <c r="FLG157" s="38"/>
      <c r="FLH157" s="38"/>
      <c r="FLI157" s="38"/>
      <c r="FLJ157" s="38"/>
      <c r="FLK157" s="38"/>
      <c r="FLL157" s="38"/>
      <c r="FLM157" s="38"/>
      <c r="FLN157" s="38"/>
      <c r="FLO157" s="38"/>
      <c r="FLP157" s="38"/>
      <c r="FLQ157" s="38"/>
      <c r="FLR157" s="38"/>
      <c r="FLS157" s="38"/>
      <c r="FLT157" s="38"/>
      <c r="FLU157" s="38"/>
      <c r="FLV157" s="38"/>
      <c r="FLW157" s="38"/>
      <c r="FLX157" s="38"/>
      <c r="FLY157" s="38"/>
      <c r="FLZ157" s="38"/>
      <c r="FMA157" s="38"/>
      <c r="FMB157" s="38"/>
      <c r="FMC157" s="38"/>
      <c r="FMD157" s="38"/>
      <c r="FME157" s="38"/>
      <c r="FMF157" s="38"/>
      <c r="FMG157" s="38"/>
      <c r="FMH157" s="38"/>
      <c r="FMI157" s="38"/>
      <c r="FMJ157" s="38"/>
      <c r="FMK157" s="38"/>
      <c r="FML157" s="38"/>
      <c r="FMM157" s="38"/>
      <c r="FMN157" s="38"/>
      <c r="FMO157" s="38"/>
      <c r="FMP157" s="38"/>
      <c r="FMQ157" s="38"/>
      <c r="FMR157" s="38"/>
      <c r="FMS157" s="38"/>
      <c r="FMT157" s="38"/>
      <c r="FMU157" s="38"/>
      <c r="FMV157" s="38"/>
      <c r="FMW157" s="38"/>
      <c r="FMX157" s="38"/>
      <c r="FMY157" s="38"/>
      <c r="FMZ157" s="38"/>
      <c r="FNA157" s="38"/>
      <c r="FNB157" s="38"/>
      <c r="FNC157" s="38"/>
      <c r="FND157" s="38"/>
      <c r="FNE157" s="38"/>
      <c r="FNF157" s="38"/>
      <c r="FNG157" s="38"/>
      <c r="FNH157" s="38"/>
      <c r="FNI157" s="38"/>
      <c r="FNJ157" s="38"/>
      <c r="FNK157" s="38"/>
      <c r="FNL157" s="38"/>
      <c r="FNM157" s="38"/>
      <c r="FNN157" s="38"/>
      <c r="FNO157" s="38"/>
      <c r="FNP157" s="38"/>
      <c r="FNQ157" s="38"/>
      <c r="FNR157" s="38"/>
      <c r="FNS157" s="38"/>
      <c r="FNT157" s="38"/>
      <c r="FNU157" s="38"/>
      <c r="FNV157" s="38"/>
      <c r="FNW157" s="38"/>
      <c r="FNX157" s="38"/>
      <c r="FNY157" s="38"/>
      <c r="FNZ157" s="38"/>
      <c r="FOA157" s="38"/>
      <c r="FOB157" s="38"/>
      <c r="FOC157" s="38"/>
      <c r="FOD157" s="38"/>
      <c r="FOE157" s="38"/>
      <c r="FOF157" s="38"/>
      <c r="FOG157" s="38"/>
      <c r="FOH157" s="38"/>
      <c r="FOI157" s="38"/>
      <c r="FOJ157" s="38"/>
      <c r="FOK157" s="38"/>
      <c r="FOL157" s="38"/>
      <c r="FOM157" s="38"/>
      <c r="FON157" s="38"/>
      <c r="FOO157" s="38"/>
      <c r="FOP157" s="38"/>
      <c r="FOQ157" s="38"/>
      <c r="FOR157" s="38"/>
      <c r="FOS157" s="38"/>
      <c r="FOT157" s="38"/>
      <c r="FOU157" s="38"/>
      <c r="FOV157" s="38"/>
      <c r="FOW157" s="38"/>
      <c r="FOX157" s="38"/>
      <c r="FOY157" s="38"/>
      <c r="FOZ157" s="38"/>
      <c r="FPA157" s="38"/>
      <c r="FPB157" s="38"/>
      <c r="FPC157" s="38"/>
      <c r="FPD157" s="38"/>
      <c r="FPE157" s="38"/>
      <c r="FPF157" s="38"/>
      <c r="FPG157" s="38"/>
      <c r="FPH157" s="38"/>
      <c r="FPI157" s="38"/>
      <c r="FPJ157" s="38"/>
      <c r="FPK157" s="38"/>
      <c r="FPL157" s="38"/>
      <c r="FPM157" s="38"/>
      <c r="FPN157" s="38"/>
      <c r="FPO157" s="38"/>
      <c r="FPP157" s="38"/>
      <c r="FPQ157" s="38"/>
      <c r="FPR157" s="38"/>
      <c r="FPS157" s="38"/>
      <c r="FPT157" s="38"/>
      <c r="FPU157" s="38"/>
      <c r="FPV157" s="38"/>
      <c r="FPW157" s="38"/>
      <c r="FPX157" s="38"/>
      <c r="FPY157" s="38"/>
      <c r="FPZ157" s="38"/>
      <c r="FQA157" s="38"/>
      <c r="FQB157" s="38"/>
      <c r="FQC157" s="38"/>
      <c r="FQD157" s="38"/>
      <c r="FQE157" s="38"/>
      <c r="FQF157" s="38"/>
      <c r="FQG157" s="38"/>
      <c r="FQH157" s="38"/>
      <c r="FQI157" s="38"/>
      <c r="FQJ157" s="38"/>
      <c r="FQK157" s="38"/>
      <c r="FQL157" s="38"/>
      <c r="FQM157" s="38"/>
      <c r="FQN157" s="38"/>
      <c r="FQO157" s="38"/>
      <c r="FQP157" s="38"/>
      <c r="FQQ157" s="38"/>
      <c r="FQR157" s="38"/>
      <c r="FQS157" s="38"/>
      <c r="FQT157" s="38"/>
      <c r="FQU157" s="38"/>
      <c r="FQV157" s="38"/>
      <c r="FQW157" s="38"/>
      <c r="FQX157" s="38"/>
      <c r="FQY157" s="38"/>
      <c r="FQZ157" s="38"/>
      <c r="FRA157" s="38"/>
      <c r="FRB157" s="38"/>
      <c r="FRC157" s="38"/>
      <c r="FRD157" s="38"/>
      <c r="FRE157" s="38"/>
      <c r="FRF157" s="38"/>
      <c r="FRG157" s="38"/>
      <c r="FRH157" s="38"/>
      <c r="FRI157" s="38"/>
      <c r="FRJ157" s="38"/>
      <c r="FRK157" s="38"/>
      <c r="FRL157" s="38"/>
      <c r="FRM157" s="38"/>
      <c r="FRN157" s="38"/>
      <c r="FRO157" s="38"/>
      <c r="FRP157" s="38"/>
      <c r="FRQ157" s="38"/>
      <c r="FRR157" s="38"/>
      <c r="FRS157" s="38"/>
      <c r="FRT157" s="38"/>
      <c r="FRU157" s="38"/>
      <c r="FRV157" s="38"/>
      <c r="FRW157" s="38"/>
      <c r="FRX157" s="38"/>
      <c r="FRY157" s="38"/>
      <c r="FRZ157" s="38"/>
      <c r="FSA157" s="38"/>
      <c r="FSB157" s="38"/>
      <c r="FSC157" s="38"/>
      <c r="FSD157" s="38"/>
      <c r="FSE157" s="38"/>
      <c r="FSF157" s="38"/>
      <c r="FSG157" s="38"/>
      <c r="FSH157" s="38"/>
      <c r="FSI157" s="38"/>
      <c r="FSJ157" s="38"/>
      <c r="FSK157" s="38"/>
      <c r="FSL157" s="38"/>
      <c r="FSM157" s="38"/>
      <c r="FSN157" s="38"/>
      <c r="FSO157" s="38"/>
      <c r="FSP157" s="38"/>
      <c r="FSQ157" s="38"/>
      <c r="FSR157" s="38"/>
      <c r="FSS157" s="38"/>
      <c r="FST157" s="38"/>
      <c r="FSU157" s="38"/>
      <c r="FSV157" s="38"/>
      <c r="FSW157" s="38"/>
      <c r="FSX157" s="38"/>
      <c r="FSY157" s="38"/>
      <c r="FSZ157" s="38"/>
      <c r="FTA157" s="38"/>
      <c r="FTB157" s="38"/>
      <c r="FTC157" s="38"/>
      <c r="FTD157" s="38"/>
      <c r="FTE157" s="38"/>
      <c r="FTF157" s="38"/>
      <c r="FTG157" s="38"/>
      <c r="FTH157" s="38"/>
      <c r="FTI157" s="38"/>
      <c r="FTJ157" s="38"/>
      <c r="FTK157" s="38"/>
      <c r="FTL157" s="38"/>
      <c r="FTM157" s="38"/>
      <c r="FTN157" s="38"/>
      <c r="FTO157" s="38"/>
      <c r="FTP157" s="38"/>
      <c r="FTQ157" s="38"/>
      <c r="FTR157" s="38"/>
      <c r="FTS157" s="38"/>
      <c r="FTT157" s="38"/>
      <c r="FTU157" s="38"/>
      <c r="FTV157" s="38"/>
      <c r="FTW157" s="38"/>
      <c r="FTX157" s="38"/>
      <c r="FTY157" s="38"/>
      <c r="FTZ157" s="38"/>
      <c r="FUA157" s="38"/>
      <c r="FUB157" s="38"/>
      <c r="FUC157" s="38"/>
      <c r="FUD157" s="38"/>
      <c r="FUE157" s="38"/>
      <c r="FUF157" s="38"/>
      <c r="FUG157" s="38"/>
      <c r="FUH157" s="38"/>
      <c r="FUI157" s="38"/>
      <c r="FUJ157" s="38"/>
      <c r="FUK157" s="38"/>
      <c r="FUL157" s="38"/>
      <c r="FUM157" s="38"/>
      <c r="FUN157" s="38"/>
      <c r="FUO157" s="38"/>
      <c r="FUP157" s="38"/>
      <c r="FUQ157" s="38"/>
      <c r="FUR157" s="38"/>
      <c r="FUS157" s="38"/>
      <c r="FUT157" s="38"/>
      <c r="FUU157" s="38"/>
      <c r="FUV157" s="38"/>
      <c r="FUW157" s="38"/>
      <c r="FUX157" s="38"/>
      <c r="FUY157" s="38"/>
      <c r="FUZ157" s="38"/>
      <c r="FVA157" s="38"/>
      <c r="FVB157" s="38"/>
      <c r="FVC157" s="38"/>
      <c r="FVD157" s="38"/>
      <c r="FVE157" s="38"/>
      <c r="FVF157" s="38"/>
      <c r="FVG157" s="38"/>
      <c r="FVH157" s="38"/>
      <c r="FVI157" s="38"/>
      <c r="FVJ157" s="38"/>
      <c r="FVK157" s="38"/>
      <c r="FVL157" s="38"/>
      <c r="FVM157" s="38"/>
      <c r="FVN157" s="38"/>
      <c r="FVO157" s="38"/>
      <c r="FVP157" s="38"/>
      <c r="FVQ157" s="38"/>
      <c r="FVR157" s="38"/>
      <c r="FVS157" s="38"/>
      <c r="FVT157" s="38"/>
      <c r="FVU157" s="38"/>
      <c r="FVV157" s="38"/>
      <c r="FVW157" s="38"/>
      <c r="FVX157" s="38"/>
      <c r="FVY157" s="38"/>
      <c r="FVZ157" s="38"/>
      <c r="FWA157" s="38"/>
      <c r="FWB157" s="38"/>
      <c r="FWC157" s="38"/>
      <c r="FWD157" s="38"/>
      <c r="FWE157" s="38"/>
      <c r="FWF157" s="38"/>
      <c r="FWG157" s="38"/>
      <c r="FWH157" s="38"/>
      <c r="FWI157" s="38"/>
      <c r="FWJ157" s="38"/>
      <c r="FWK157" s="38"/>
      <c r="FWL157" s="38"/>
      <c r="FWM157" s="38"/>
      <c r="FWN157" s="38"/>
      <c r="FWO157" s="38"/>
      <c r="FWP157" s="38"/>
      <c r="FWQ157" s="38"/>
      <c r="FWR157" s="38"/>
      <c r="FWS157" s="38"/>
      <c r="FWT157" s="38"/>
      <c r="FWU157" s="38"/>
      <c r="FWV157" s="38"/>
      <c r="FWW157" s="38"/>
      <c r="FWX157" s="38"/>
      <c r="FWY157" s="38"/>
      <c r="FWZ157" s="38"/>
      <c r="FXA157" s="38"/>
      <c r="FXB157" s="38"/>
      <c r="FXC157" s="38"/>
      <c r="FXD157" s="38"/>
      <c r="FXE157" s="38"/>
      <c r="FXF157" s="38"/>
      <c r="FXG157" s="38"/>
      <c r="FXH157" s="38"/>
      <c r="FXI157" s="38"/>
      <c r="FXJ157" s="38"/>
      <c r="FXK157" s="38"/>
      <c r="FXL157" s="38"/>
      <c r="FXM157" s="38"/>
      <c r="FXN157" s="38"/>
      <c r="FXO157" s="38"/>
      <c r="FXP157" s="38"/>
      <c r="FXQ157" s="38"/>
      <c r="FXR157" s="38"/>
      <c r="FXS157" s="38"/>
      <c r="FXT157" s="38"/>
      <c r="FXU157" s="38"/>
      <c r="FXV157" s="38"/>
      <c r="FXW157" s="38"/>
      <c r="FXX157" s="38"/>
      <c r="FXY157" s="38"/>
      <c r="FXZ157" s="38"/>
      <c r="FYA157" s="38"/>
      <c r="FYB157" s="38"/>
      <c r="FYC157" s="38"/>
      <c r="FYD157" s="38"/>
      <c r="FYE157" s="38"/>
      <c r="FYF157" s="38"/>
      <c r="FYG157" s="38"/>
      <c r="FYH157" s="38"/>
      <c r="FYI157" s="38"/>
      <c r="FYJ157" s="38"/>
      <c r="FYK157" s="38"/>
      <c r="FYL157" s="38"/>
      <c r="FYM157" s="38"/>
      <c r="FYN157" s="38"/>
      <c r="FYO157" s="38"/>
      <c r="FYP157" s="38"/>
      <c r="FYQ157" s="38"/>
      <c r="FYR157" s="38"/>
      <c r="FYS157" s="38"/>
      <c r="FYT157" s="38"/>
      <c r="FYU157" s="38"/>
      <c r="FYV157" s="38"/>
      <c r="FYW157" s="38"/>
      <c r="FYX157" s="38"/>
      <c r="FYY157" s="38"/>
      <c r="FYZ157" s="38"/>
      <c r="FZA157" s="38"/>
      <c r="FZB157" s="38"/>
      <c r="FZC157" s="38"/>
      <c r="FZD157" s="38"/>
      <c r="FZE157" s="38"/>
      <c r="FZF157" s="38"/>
      <c r="FZG157" s="38"/>
      <c r="FZH157" s="38"/>
      <c r="FZI157" s="38"/>
      <c r="FZJ157" s="38"/>
      <c r="FZK157" s="38"/>
      <c r="FZL157" s="38"/>
      <c r="FZM157" s="38"/>
      <c r="FZN157" s="38"/>
      <c r="FZO157" s="38"/>
      <c r="FZP157" s="38"/>
      <c r="FZQ157" s="38"/>
      <c r="FZR157" s="38"/>
      <c r="FZS157" s="38"/>
      <c r="FZT157" s="38"/>
      <c r="FZU157" s="38"/>
      <c r="FZV157" s="38"/>
      <c r="FZW157" s="38"/>
      <c r="FZX157" s="38"/>
      <c r="FZY157" s="38"/>
      <c r="FZZ157" s="38"/>
      <c r="GAA157" s="38"/>
      <c r="GAB157" s="38"/>
      <c r="GAC157" s="38"/>
      <c r="GAD157" s="38"/>
      <c r="GAE157" s="38"/>
      <c r="GAF157" s="38"/>
      <c r="GAG157" s="38"/>
      <c r="GAH157" s="38"/>
      <c r="GAI157" s="38"/>
      <c r="GAJ157" s="38"/>
      <c r="GAK157" s="38"/>
      <c r="GAL157" s="38"/>
      <c r="GAM157" s="38"/>
      <c r="GAN157" s="38"/>
      <c r="GAO157" s="38"/>
      <c r="GAP157" s="38"/>
      <c r="GAQ157" s="38"/>
      <c r="GAR157" s="38"/>
      <c r="GAS157" s="38"/>
      <c r="GAT157" s="38"/>
      <c r="GAU157" s="38"/>
      <c r="GAV157" s="38"/>
      <c r="GAW157" s="38"/>
      <c r="GAX157" s="38"/>
      <c r="GAY157" s="38"/>
      <c r="GAZ157" s="38"/>
      <c r="GBA157" s="38"/>
      <c r="GBB157" s="38"/>
      <c r="GBC157" s="38"/>
      <c r="GBD157" s="38"/>
      <c r="GBE157" s="38"/>
      <c r="GBF157" s="38"/>
      <c r="GBG157" s="38"/>
      <c r="GBH157" s="38"/>
      <c r="GBI157" s="38"/>
      <c r="GBJ157" s="38"/>
      <c r="GBK157" s="38"/>
      <c r="GBL157" s="38"/>
      <c r="GBM157" s="38"/>
      <c r="GBN157" s="38"/>
      <c r="GBO157" s="38"/>
      <c r="GBP157" s="38"/>
      <c r="GBQ157" s="38"/>
      <c r="GBR157" s="38"/>
      <c r="GBS157" s="38"/>
      <c r="GBT157" s="38"/>
      <c r="GBU157" s="38"/>
      <c r="GBV157" s="38"/>
      <c r="GBW157" s="38"/>
      <c r="GBX157" s="38"/>
      <c r="GBY157" s="38"/>
      <c r="GBZ157" s="38"/>
      <c r="GCA157" s="38"/>
      <c r="GCB157" s="38"/>
      <c r="GCC157" s="38"/>
      <c r="GCD157" s="38"/>
      <c r="GCE157" s="38"/>
      <c r="GCF157" s="38"/>
      <c r="GCG157" s="38"/>
      <c r="GCH157" s="38"/>
      <c r="GCI157" s="38"/>
      <c r="GCJ157" s="38"/>
      <c r="GCK157" s="38"/>
      <c r="GCL157" s="38"/>
      <c r="GCM157" s="38"/>
      <c r="GCN157" s="38"/>
      <c r="GCO157" s="38"/>
      <c r="GCP157" s="38"/>
      <c r="GCQ157" s="38"/>
      <c r="GCR157" s="38"/>
      <c r="GCS157" s="38"/>
      <c r="GCT157" s="38"/>
      <c r="GCU157" s="38"/>
      <c r="GCV157" s="38"/>
      <c r="GCW157" s="38"/>
      <c r="GCX157" s="38"/>
      <c r="GCY157" s="38"/>
      <c r="GCZ157" s="38"/>
      <c r="GDA157" s="38"/>
      <c r="GDB157" s="38"/>
      <c r="GDC157" s="38"/>
      <c r="GDD157" s="38"/>
      <c r="GDE157" s="38"/>
      <c r="GDF157" s="38"/>
      <c r="GDG157" s="38"/>
      <c r="GDH157" s="38"/>
      <c r="GDI157" s="38"/>
      <c r="GDJ157" s="38"/>
      <c r="GDK157" s="38"/>
      <c r="GDL157" s="38"/>
      <c r="GDM157" s="38"/>
      <c r="GDN157" s="38"/>
      <c r="GDO157" s="38"/>
      <c r="GDP157" s="38"/>
      <c r="GDQ157" s="38"/>
      <c r="GDR157" s="38"/>
      <c r="GDS157" s="38"/>
      <c r="GDT157" s="38"/>
      <c r="GDU157" s="38"/>
      <c r="GDV157" s="38"/>
      <c r="GDW157" s="38"/>
      <c r="GDX157" s="38"/>
      <c r="GDY157" s="38"/>
      <c r="GDZ157" s="38"/>
      <c r="GEA157" s="38"/>
      <c r="GEB157" s="38"/>
      <c r="GEC157" s="38"/>
      <c r="GED157" s="38"/>
      <c r="GEE157" s="38"/>
      <c r="GEF157" s="38"/>
      <c r="GEG157" s="38"/>
      <c r="GEH157" s="38"/>
      <c r="GEI157" s="38"/>
      <c r="GEJ157" s="38"/>
      <c r="GEK157" s="38"/>
      <c r="GEL157" s="38"/>
      <c r="GEM157" s="38"/>
      <c r="GEN157" s="38"/>
      <c r="GEO157" s="38"/>
      <c r="GEP157" s="38"/>
      <c r="GEQ157" s="38"/>
      <c r="GER157" s="38"/>
      <c r="GES157" s="38"/>
      <c r="GET157" s="38"/>
      <c r="GEU157" s="38"/>
      <c r="GEV157" s="38"/>
      <c r="GEW157" s="38"/>
      <c r="GEX157" s="38"/>
      <c r="GEY157" s="38"/>
      <c r="GEZ157" s="38"/>
      <c r="GFA157" s="38"/>
      <c r="GFB157" s="38"/>
      <c r="GFC157" s="38"/>
      <c r="GFD157" s="38"/>
      <c r="GFE157" s="38"/>
      <c r="GFF157" s="38"/>
      <c r="GFG157" s="38"/>
      <c r="GFH157" s="38"/>
      <c r="GFI157" s="38"/>
      <c r="GFJ157" s="38"/>
      <c r="GFK157" s="38"/>
      <c r="GFL157" s="38"/>
      <c r="GFM157" s="38"/>
      <c r="GFN157" s="38"/>
      <c r="GFO157" s="38"/>
      <c r="GFP157" s="38"/>
      <c r="GFQ157" s="38"/>
      <c r="GFR157" s="38"/>
      <c r="GFS157" s="38"/>
      <c r="GFT157" s="38"/>
      <c r="GFU157" s="38"/>
      <c r="GFV157" s="38"/>
      <c r="GFW157" s="38"/>
      <c r="GFX157" s="38"/>
      <c r="GFY157" s="38"/>
      <c r="GFZ157" s="38"/>
      <c r="GGA157" s="38"/>
      <c r="GGB157" s="38"/>
      <c r="GGC157" s="38"/>
      <c r="GGD157" s="38"/>
      <c r="GGE157" s="38"/>
      <c r="GGF157" s="38"/>
      <c r="GGG157" s="38"/>
      <c r="GGH157" s="38"/>
      <c r="GGI157" s="38"/>
      <c r="GGJ157" s="38"/>
      <c r="GGK157" s="38"/>
      <c r="GGL157" s="38"/>
      <c r="GGM157" s="38"/>
      <c r="GGN157" s="38"/>
      <c r="GGO157" s="38"/>
      <c r="GGP157" s="38"/>
      <c r="GGQ157" s="38"/>
      <c r="GGR157" s="38"/>
      <c r="GGS157" s="38"/>
      <c r="GGT157" s="38"/>
      <c r="GGU157" s="38"/>
      <c r="GGV157" s="38"/>
      <c r="GGW157" s="38"/>
      <c r="GGX157" s="38"/>
      <c r="GGY157" s="38"/>
      <c r="GGZ157" s="38"/>
      <c r="GHA157" s="38"/>
      <c r="GHB157" s="38"/>
      <c r="GHC157" s="38"/>
      <c r="GHD157" s="38"/>
      <c r="GHE157" s="38"/>
      <c r="GHF157" s="38"/>
      <c r="GHG157" s="38"/>
      <c r="GHH157" s="38"/>
      <c r="GHI157" s="38"/>
      <c r="GHJ157" s="38"/>
      <c r="GHK157" s="38"/>
      <c r="GHL157" s="38"/>
      <c r="GHM157" s="38"/>
      <c r="GHN157" s="38"/>
      <c r="GHO157" s="38"/>
      <c r="GHP157" s="38"/>
      <c r="GHQ157" s="38"/>
      <c r="GHR157" s="38"/>
      <c r="GHS157" s="38"/>
      <c r="GHT157" s="38"/>
      <c r="GHU157" s="38"/>
      <c r="GHV157" s="38"/>
      <c r="GHW157" s="38"/>
      <c r="GHX157" s="38"/>
      <c r="GHY157" s="38"/>
      <c r="GHZ157" s="38"/>
      <c r="GIA157" s="38"/>
      <c r="GIB157" s="38"/>
      <c r="GIC157" s="38"/>
      <c r="GID157" s="38"/>
      <c r="GIE157" s="38"/>
      <c r="GIF157" s="38"/>
      <c r="GIG157" s="38"/>
      <c r="GIH157" s="38"/>
      <c r="GII157" s="38"/>
      <c r="GIJ157" s="38"/>
      <c r="GIK157" s="38"/>
      <c r="GIL157" s="38"/>
      <c r="GIM157" s="38"/>
      <c r="GIN157" s="38"/>
      <c r="GIO157" s="38"/>
      <c r="GIP157" s="38"/>
      <c r="GIQ157" s="38"/>
      <c r="GIR157" s="38"/>
      <c r="GIS157" s="38"/>
      <c r="GIT157" s="38"/>
      <c r="GIU157" s="38"/>
      <c r="GIV157" s="38"/>
      <c r="GIW157" s="38"/>
      <c r="GIX157" s="38"/>
      <c r="GIY157" s="38"/>
      <c r="GIZ157" s="38"/>
      <c r="GJA157" s="38"/>
      <c r="GJB157" s="38"/>
      <c r="GJC157" s="38"/>
      <c r="GJD157" s="38"/>
      <c r="GJE157" s="38"/>
      <c r="GJF157" s="38"/>
      <c r="GJG157" s="38"/>
      <c r="GJH157" s="38"/>
      <c r="GJI157" s="38"/>
      <c r="GJJ157" s="38"/>
      <c r="GJK157" s="38"/>
      <c r="GJL157" s="38"/>
      <c r="GJM157" s="38"/>
      <c r="GJN157" s="38"/>
      <c r="GJO157" s="38"/>
      <c r="GJP157" s="38"/>
      <c r="GJQ157" s="38"/>
      <c r="GJR157" s="38"/>
      <c r="GJS157" s="38"/>
      <c r="GJT157" s="38"/>
      <c r="GJU157" s="38"/>
      <c r="GJV157" s="38"/>
      <c r="GJW157" s="38"/>
      <c r="GJX157" s="38"/>
      <c r="GJY157" s="38"/>
      <c r="GJZ157" s="38"/>
      <c r="GKA157" s="38"/>
      <c r="GKB157" s="38"/>
      <c r="GKC157" s="38"/>
      <c r="GKD157" s="38"/>
      <c r="GKE157" s="38"/>
      <c r="GKF157" s="38"/>
      <c r="GKG157" s="38"/>
      <c r="GKH157" s="38"/>
      <c r="GKI157" s="38"/>
      <c r="GKJ157" s="38"/>
      <c r="GKK157" s="38"/>
      <c r="GKL157" s="38"/>
      <c r="GKM157" s="38"/>
      <c r="GKN157" s="38"/>
      <c r="GKO157" s="38"/>
      <c r="GKP157" s="38"/>
      <c r="GKQ157" s="38"/>
      <c r="GKR157" s="38"/>
      <c r="GKS157" s="38"/>
      <c r="GKT157" s="38"/>
      <c r="GKU157" s="38"/>
      <c r="GKV157" s="38"/>
      <c r="GKW157" s="38"/>
      <c r="GKX157" s="38"/>
      <c r="GKY157" s="38"/>
      <c r="GKZ157" s="38"/>
      <c r="GLA157" s="38"/>
      <c r="GLB157" s="38"/>
      <c r="GLC157" s="38"/>
      <c r="GLD157" s="38"/>
      <c r="GLE157" s="38"/>
      <c r="GLF157" s="38"/>
      <c r="GLG157" s="38"/>
      <c r="GLH157" s="38"/>
      <c r="GLI157" s="38"/>
      <c r="GLJ157" s="38"/>
      <c r="GLK157" s="38"/>
      <c r="GLL157" s="38"/>
      <c r="GLM157" s="38"/>
      <c r="GLN157" s="38"/>
      <c r="GLO157" s="38"/>
      <c r="GLP157" s="38"/>
      <c r="GLQ157" s="38"/>
      <c r="GLR157" s="38"/>
      <c r="GLS157" s="38"/>
      <c r="GLT157" s="38"/>
      <c r="GLU157" s="38"/>
      <c r="GLV157" s="38"/>
      <c r="GLW157" s="38"/>
      <c r="GLX157" s="38"/>
      <c r="GLY157" s="38"/>
      <c r="GLZ157" s="38"/>
      <c r="GMA157" s="38"/>
      <c r="GMB157" s="38"/>
      <c r="GMC157" s="38"/>
      <c r="GMD157" s="38"/>
      <c r="GME157" s="38"/>
      <c r="GMF157" s="38"/>
      <c r="GMG157" s="38"/>
      <c r="GMH157" s="38"/>
      <c r="GMI157" s="38"/>
      <c r="GMJ157" s="38"/>
      <c r="GMK157" s="38"/>
      <c r="GML157" s="38"/>
      <c r="GMM157" s="38"/>
      <c r="GMN157" s="38"/>
      <c r="GMO157" s="38"/>
      <c r="GMP157" s="38"/>
      <c r="GMQ157" s="38"/>
      <c r="GMR157" s="38"/>
      <c r="GMS157" s="38"/>
      <c r="GMT157" s="38"/>
      <c r="GMU157" s="38"/>
      <c r="GMV157" s="38"/>
      <c r="GMW157" s="38"/>
      <c r="GMX157" s="38"/>
      <c r="GMY157" s="38"/>
      <c r="GMZ157" s="38"/>
      <c r="GNA157" s="38"/>
      <c r="GNB157" s="38"/>
      <c r="GNC157" s="38"/>
      <c r="GND157" s="38"/>
      <c r="GNE157" s="38"/>
      <c r="GNF157" s="38"/>
      <c r="GNG157" s="38"/>
      <c r="GNH157" s="38"/>
      <c r="GNI157" s="38"/>
      <c r="GNJ157" s="38"/>
      <c r="GNK157" s="38"/>
      <c r="GNL157" s="38"/>
      <c r="GNM157" s="38"/>
      <c r="GNN157" s="38"/>
      <c r="GNO157" s="38"/>
      <c r="GNP157" s="38"/>
      <c r="GNQ157" s="38"/>
      <c r="GNR157" s="38"/>
      <c r="GNS157" s="38"/>
      <c r="GNT157" s="38"/>
      <c r="GNU157" s="38"/>
      <c r="GNV157" s="38"/>
      <c r="GNW157" s="38"/>
      <c r="GNX157" s="38"/>
      <c r="GNY157" s="38"/>
      <c r="GNZ157" s="38"/>
      <c r="GOA157" s="38"/>
      <c r="GOB157" s="38"/>
      <c r="GOC157" s="38"/>
      <c r="GOD157" s="38"/>
      <c r="GOE157" s="38"/>
      <c r="GOF157" s="38"/>
      <c r="GOG157" s="38"/>
      <c r="GOH157" s="38"/>
      <c r="GOI157" s="38"/>
      <c r="GOJ157" s="38"/>
      <c r="GOK157" s="38"/>
      <c r="GOL157" s="38"/>
      <c r="GOM157" s="38"/>
      <c r="GON157" s="38"/>
      <c r="GOO157" s="38"/>
      <c r="GOP157" s="38"/>
      <c r="GOQ157" s="38"/>
      <c r="GOR157" s="38"/>
      <c r="GOS157" s="38"/>
      <c r="GOT157" s="38"/>
      <c r="GOU157" s="38"/>
      <c r="GOV157" s="38"/>
      <c r="GOW157" s="38"/>
      <c r="GOX157" s="38"/>
      <c r="GOY157" s="38"/>
      <c r="GOZ157" s="38"/>
      <c r="GPA157" s="38"/>
      <c r="GPB157" s="38"/>
      <c r="GPC157" s="38"/>
      <c r="GPD157" s="38"/>
      <c r="GPE157" s="38"/>
      <c r="GPF157" s="38"/>
      <c r="GPG157" s="38"/>
      <c r="GPH157" s="38"/>
      <c r="GPI157" s="38"/>
      <c r="GPJ157" s="38"/>
      <c r="GPK157" s="38"/>
      <c r="GPL157" s="38"/>
      <c r="GPM157" s="38"/>
      <c r="GPN157" s="38"/>
      <c r="GPO157" s="38"/>
      <c r="GPP157" s="38"/>
      <c r="GPQ157" s="38"/>
      <c r="GPR157" s="38"/>
      <c r="GPS157" s="38"/>
      <c r="GPT157" s="38"/>
      <c r="GPU157" s="38"/>
      <c r="GPV157" s="38"/>
      <c r="GPW157" s="38"/>
      <c r="GPX157" s="38"/>
      <c r="GPY157" s="38"/>
      <c r="GPZ157" s="38"/>
      <c r="GQA157" s="38"/>
      <c r="GQB157" s="38"/>
      <c r="GQC157" s="38"/>
      <c r="GQD157" s="38"/>
      <c r="GQE157" s="38"/>
      <c r="GQF157" s="38"/>
      <c r="GQG157" s="38"/>
      <c r="GQH157" s="38"/>
      <c r="GQI157" s="38"/>
      <c r="GQJ157" s="38"/>
      <c r="GQK157" s="38"/>
      <c r="GQL157" s="38"/>
      <c r="GQM157" s="38"/>
      <c r="GQN157" s="38"/>
      <c r="GQO157" s="38"/>
      <c r="GQP157" s="38"/>
      <c r="GQQ157" s="38"/>
      <c r="GQR157" s="38"/>
      <c r="GQS157" s="38"/>
      <c r="GQT157" s="38"/>
      <c r="GQU157" s="38"/>
      <c r="GQV157" s="38"/>
      <c r="GQW157" s="38"/>
      <c r="GQX157" s="38"/>
      <c r="GQY157" s="38"/>
      <c r="GQZ157" s="38"/>
      <c r="GRA157" s="38"/>
      <c r="GRB157" s="38"/>
      <c r="GRC157" s="38"/>
      <c r="GRD157" s="38"/>
      <c r="GRE157" s="38"/>
      <c r="GRF157" s="38"/>
      <c r="GRG157" s="38"/>
      <c r="GRH157" s="38"/>
      <c r="GRI157" s="38"/>
      <c r="GRJ157" s="38"/>
      <c r="GRK157" s="38"/>
      <c r="GRL157" s="38"/>
      <c r="GRM157" s="38"/>
      <c r="GRN157" s="38"/>
      <c r="GRO157" s="38"/>
      <c r="GRP157" s="38"/>
      <c r="GRQ157" s="38"/>
      <c r="GRR157" s="38"/>
      <c r="GRS157" s="38"/>
      <c r="GRT157" s="38"/>
      <c r="GRU157" s="38"/>
      <c r="GRV157" s="38"/>
      <c r="GRW157" s="38"/>
      <c r="GRX157" s="38"/>
      <c r="GRY157" s="38"/>
      <c r="GRZ157" s="38"/>
      <c r="GSA157" s="38"/>
      <c r="GSB157" s="38"/>
      <c r="GSC157" s="38"/>
      <c r="GSD157" s="38"/>
      <c r="GSE157" s="38"/>
      <c r="GSF157" s="38"/>
      <c r="GSG157" s="38"/>
      <c r="GSH157" s="38"/>
      <c r="GSI157" s="38"/>
      <c r="GSJ157" s="38"/>
      <c r="GSK157" s="38"/>
      <c r="GSL157" s="38"/>
      <c r="GSM157" s="38"/>
      <c r="GSN157" s="38"/>
      <c r="GSO157" s="38"/>
      <c r="GSP157" s="38"/>
      <c r="GSQ157" s="38"/>
      <c r="GSR157" s="38"/>
      <c r="GSS157" s="38"/>
      <c r="GST157" s="38"/>
      <c r="GSU157" s="38"/>
      <c r="GSV157" s="38"/>
      <c r="GSW157" s="38"/>
      <c r="GSX157" s="38"/>
      <c r="GSY157" s="38"/>
      <c r="GSZ157" s="38"/>
      <c r="GTA157" s="38"/>
      <c r="GTB157" s="38"/>
      <c r="GTC157" s="38"/>
      <c r="GTD157" s="38"/>
      <c r="GTE157" s="38"/>
      <c r="GTF157" s="38"/>
      <c r="GTG157" s="38"/>
      <c r="GTH157" s="38"/>
      <c r="GTI157" s="38"/>
      <c r="GTJ157" s="38"/>
      <c r="GTK157" s="38"/>
      <c r="GTL157" s="38"/>
      <c r="GTM157" s="38"/>
      <c r="GTN157" s="38"/>
      <c r="GTO157" s="38"/>
      <c r="GTP157" s="38"/>
      <c r="GTQ157" s="38"/>
      <c r="GTR157" s="38"/>
      <c r="GTS157" s="38"/>
      <c r="GTT157" s="38"/>
      <c r="GTU157" s="38"/>
      <c r="GTV157" s="38"/>
      <c r="GTW157" s="38"/>
      <c r="GTX157" s="38"/>
      <c r="GTY157" s="38"/>
      <c r="GTZ157" s="38"/>
      <c r="GUA157" s="38"/>
      <c r="GUB157" s="38"/>
      <c r="GUC157" s="38"/>
      <c r="GUD157" s="38"/>
      <c r="GUE157" s="38"/>
      <c r="GUF157" s="38"/>
      <c r="GUG157" s="38"/>
      <c r="GUH157" s="38"/>
      <c r="GUI157" s="38"/>
      <c r="GUJ157" s="38"/>
      <c r="GUK157" s="38"/>
      <c r="GUL157" s="38"/>
      <c r="GUM157" s="38"/>
      <c r="GUN157" s="38"/>
      <c r="GUO157" s="38"/>
      <c r="GUP157" s="38"/>
      <c r="GUQ157" s="38"/>
      <c r="GUR157" s="38"/>
      <c r="GUS157" s="38"/>
      <c r="GUT157" s="38"/>
      <c r="GUU157" s="38"/>
      <c r="GUV157" s="38"/>
      <c r="GUW157" s="38"/>
      <c r="GUX157" s="38"/>
      <c r="GUY157" s="38"/>
      <c r="GUZ157" s="38"/>
      <c r="GVA157" s="38"/>
      <c r="GVB157" s="38"/>
      <c r="GVC157" s="38"/>
      <c r="GVD157" s="38"/>
      <c r="GVE157" s="38"/>
      <c r="GVF157" s="38"/>
      <c r="GVG157" s="38"/>
      <c r="GVH157" s="38"/>
      <c r="GVI157" s="38"/>
      <c r="GVJ157" s="38"/>
      <c r="GVK157" s="38"/>
      <c r="GVL157" s="38"/>
      <c r="GVM157" s="38"/>
      <c r="GVN157" s="38"/>
      <c r="GVO157" s="38"/>
      <c r="GVP157" s="38"/>
      <c r="GVQ157" s="38"/>
      <c r="GVR157" s="38"/>
      <c r="GVS157" s="38"/>
      <c r="GVT157" s="38"/>
      <c r="GVU157" s="38"/>
      <c r="GVV157" s="38"/>
      <c r="GVW157" s="38"/>
      <c r="GVX157" s="38"/>
      <c r="GVY157" s="38"/>
      <c r="GVZ157" s="38"/>
      <c r="GWA157" s="38"/>
      <c r="GWB157" s="38"/>
      <c r="GWC157" s="38"/>
      <c r="GWD157" s="38"/>
      <c r="GWE157" s="38"/>
      <c r="GWF157" s="38"/>
      <c r="GWG157" s="38"/>
      <c r="GWH157" s="38"/>
      <c r="GWI157" s="38"/>
      <c r="GWJ157" s="38"/>
      <c r="GWK157" s="38"/>
      <c r="GWL157" s="38"/>
      <c r="GWM157" s="38"/>
      <c r="GWN157" s="38"/>
      <c r="GWO157" s="38"/>
      <c r="GWP157" s="38"/>
      <c r="GWQ157" s="38"/>
      <c r="GWR157" s="38"/>
      <c r="GWS157" s="38"/>
      <c r="GWT157" s="38"/>
      <c r="GWU157" s="38"/>
      <c r="GWV157" s="38"/>
      <c r="GWW157" s="38"/>
      <c r="GWX157" s="38"/>
      <c r="GWY157" s="38"/>
      <c r="GWZ157" s="38"/>
      <c r="GXA157" s="38"/>
      <c r="GXB157" s="38"/>
      <c r="GXC157" s="38"/>
      <c r="GXD157" s="38"/>
      <c r="GXE157" s="38"/>
      <c r="GXF157" s="38"/>
      <c r="GXG157" s="38"/>
      <c r="GXH157" s="38"/>
      <c r="GXI157" s="38"/>
      <c r="GXJ157" s="38"/>
      <c r="GXK157" s="38"/>
      <c r="GXL157" s="38"/>
      <c r="GXM157" s="38"/>
      <c r="GXN157" s="38"/>
      <c r="GXO157" s="38"/>
      <c r="GXP157" s="38"/>
      <c r="GXQ157" s="38"/>
      <c r="GXR157" s="38"/>
      <c r="GXS157" s="38"/>
      <c r="GXT157" s="38"/>
      <c r="GXU157" s="38"/>
      <c r="GXV157" s="38"/>
      <c r="GXW157" s="38"/>
      <c r="GXX157" s="38"/>
      <c r="GXY157" s="38"/>
      <c r="GXZ157" s="38"/>
      <c r="GYA157" s="38"/>
      <c r="GYB157" s="38"/>
      <c r="GYC157" s="38"/>
      <c r="GYD157" s="38"/>
      <c r="GYE157" s="38"/>
      <c r="GYF157" s="38"/>
      <c r="GYG157" s="38"/>
      <c r="GYH157" s="38"/>
      <c r="GYI157" s="38"/>
      <c r="GYJ157" s="38"/>
      <c r="GYK157" s="38"/>
      <c r="GYL157" s="38"/>
      <c r="GYM157" s="38"/>
      <c r="GYN157" s="38"/>
      <c r="GYO157" s="38"/>
      <c r="GYP157" s="38"/>
      <c r="GYQ157" s="38"/>
      <c r="GYR157" s="38"/>
      <c r="GYS157" s="38"/>
      <c r="GYT157" s="38"/>
      <c r="GYU157" s="38"/>
      <c r="GYV157" s="38"/>
      <c r="GYW157" s="38"/>
      <c r="GYX157" s="38"/>
      <c r="GYY157" s="38"/>
      <c r="GYZ157" s="38"/>
      <c r="GZA157" s="38"/>
      <c r="GZB157" s="38"/>
      <c r="GZC157" s="38"/>
      <c r="GZD157" s="38"/>
      <c r="GZE157" s="38"/>
      <c r="GZF157" s="38"/>
      <c r="GZG157" s="38"/>
      <c r="GZH157" s="38"/>
      <c r="GZI157" s="38"/>
      <c r="GZJ157" s="38"/>
      <c r="GZK157" s="38"/>
      <c r="GZL157" s="38"/>
      <c r="GZM157" s="38"/>
      <c r="GZN157" s="38"/>
      <c r="GZO157" s="38"/>
      <c r="GZP157" s="38"/>
      <c r="GZQ157" s="38"/>
      <c r="GZR157" s="38"/>
      <c r="GZS157" s="38"/>
      <c r="GZT157" s="38"/>
      <c r="GZU157" s="38"/>
      <c r="GZV157" s="38"/>
      <c r="GZW157" s="38"/>
      <c r="GZX157" s="38"/>
      <c r="GZY157" s="38"/>
      <c r="GZZ157" s="38"/>
      <c r="HAA157" s="38"/>
      <c r="HAB157" s="38"/>
      <c r="HAC157" s="38"/>
      <c r="HAD157" s="38"/>
      <c r="HAE157" s="38"/>
      <c r="HAF157" s="38"/>
      <c r="HAG157" s="38"/>
      <c r="HAH157" s="38"/>
      <c r="HAI157" s="38"/>
      <c r="HAJ157" s="38"/>
      <c r="HAK157" s="38"/>
      <c r="HAL157" s="38"/>
      <c r="HAM157" s="38"/>
      <c r="HAN157" s="38"/>
      <c r="HAO157" s="38"/>
      <c r="HAP157" s="38"/>
      <c r="HAQ157" s="38"/>
      <c r="HAR157" s="38"/>
      <c r="HAS157" s="38"/>
      <c r="HAT157" s="38"/>
      <c r="HAU157" s="38"/>
      <c r="HAV157" s="38"/>
      <c r="HAW157" s="38"/>
      <c r="HAX157" s="38"/>
      <c r="HAY157" s="38"/>
      <c r="HAZ157" s="38"/>
      <c r="HBA157" s="38"/>
      <c r="HBB157" s="38"/>
      <c r="HBC157" s="38"/>
      <c r="HBD157" s="38"/>
      <c r="HBE157" s="38"/>
      <c r="HBF157" s="38"/>
      <c r="HBG157" s="38"/>
      <c r="HBH157" s="38"/>
      <c r="HBI157" s="38"/>
      <c r="HBJ157" s="38"/>
      <c r="HBK157" s="38"/>
      <c r="HBL157" s="38"/>
      <c r="HBM157" s="38"/>
      <c r="HBN157" s="38"/>
      <c r="HBO157" s="38"/>
      <c r="HBP157" s="38"/>
      <c r="HBQ157" s="38"/>
      <c r="HBR157" s="38"/>
      <c r="HBS157" s="38"/>
      <c r="HBT157" s="38"/>
      <c r="HBU157" s="38"/>
      <c r="HBV157" s="38"/>
      <c r="HBW157" s="38"/>
      <c r="HBX157" s="38"/>
      <c r="HBY157" s="38"/>
      <c r="HBZ157" s="38"/>
      <c r="HCA157" s="38"/>
      <c r="HCB157" s="38"/>
      <c r="HCC157" s="38"/>
      <c r="HCD157" s="38"/>
      <c r="HCE157" s="38"/>
      <c r="HCF157" s="38"/>
      <c r="HCG157" s="38"/>
      <c r="HCH157" s="38"/>
      <c r="HCI157" s="38"/>
      <c r="HCJ157" s="38"/>
      <c r="HCK157" s="38"/>
      <c r="HCL157" s="38"/>
      <c r="HCM157" s="38"/>
      <c r="HCN157" s="38"/>
      <c r="HCO157" s="38"/>
      <c r="HCP157" s="38"/>
      <c r="HCQ157" s="38"/>
      <c r="HCR157" s="38"/>
      <c r="HCS157" s="38"/>
      <c r="HCT157" s="38"/>
      <c r="HCU157" s="38"/>
      <c r="HCV157" s="38"/>
      <c r="HCW157" s="38"/>
      <c r="HCX157" s="38"/>
      <c r="HCY157" s="38"/>
      <c r="HCZ157" s="38"/>
      <c r="HDA157" s="38"/>
      <c r="HDB157" s="38"/>
      <c r="HDC157" s="38"/>
      <c r="HDD157" s="38"/>
      <c r="HDE157" s="38"/>
      <c r="HDF157" s="38"/>
      <c r="HDG157" s="38"/>
      <c r="HDH157" s="38"/>
      <c r="HDI157" s="38"/>
      <c r="HDJ157" s="38"/>
      <c r="HDK157" s="38"/>
      <c r="HDL157" s="38"/>
      <c r="HDM157" s="38"/>
      <c r="HDN157" s="38"/>
      <c r="HDO157" s="38"/>
      <c r="HDP157" s="38"/>
      <c r="HDQ157" s="38"/>
      <c r="HDR157" s="38"/>
      <c r="HDS157" s="38"/>
      <c r="HDT157" s="38"/>
      <c r="HDU157" s="38"/>
      <c r="HDV157" s="38"/>
      <c r="HDW157" s="38"/>
      <c r="HDX157" s="38"/>
      <c r="HDY157" s="38"/>
      <c r="HDZ157" s="38"/>
      <c r="HEA157" s="38"/>
      <c r="HEB157" s="38"/>
      <c r="HEC157" s="38"/>
      <c r="HED157" s="38"/>
      <c r="HEE157" s="38"/>
      <c r="HEF157" s="38"/>
      <c r="HEG157" s="38"/>
      <c r="HEH157" s="38"/>
      <c r="HEI157" s="38"/>
      <c r="HEJ157" s="38"/>
      <c r="HEK157" s="38"/>
      <c r="HEL157" s="38"/>
      <c r="HEM157" s="38"/>
      <c r="HEN157" s="38"/>
      <c r="HEO157" s="38"/>
      <c r="HEP157" s="38"/>
      <c r="HEQ157" s="38"/>
      <c r="HER157" s="38"/>
      <c r="HES157" s="38"/>
      <c r="HET157" s="38"/>
      <c r="HEU157" s="38"/>
      <c r="HEV157" s="38"/>
      <c r="HEW157" s="38"/>
      <c r="HEX157" s="38"/>
      <c r="HEY157" s="38"/>
      <c r="HEZ157" s="38"/>
      <c r="HFA157" s="38"/>
      <c r="HFB157" s="38"/>
      <c r="HFC157" s="38"/>
      <c r="HFD157" s="38"/>
      <c r="HFE157" s="38"/>
      <c r="HFF157" s="38"/>
      <c r="HFG157" s="38"/>
      <c r="HFH157" s="38"/>
      <c r="HFI157" s="38"/>
      <c r="HFJ157" s="38"/>
      <c r="HFK157" s="38"/>
      <c r="HFL157" s="38"/>
      <c r="HFM157" s="38"/>
      <c r="HFN157" s="38"/>
      <c r="HFO157" s="38"/>
      <c r="HFP157" s="38"/>
      <c r="HFQ157" s="38"/>
      <c r="HFR157" s="38"/>
      <c r="HFS157" s="38"/>
      <c r="HFT157" s="38"/>
      <c r="HFU157" s="38"/>
      <c r="HFV157" s="38"/>
      <c r="HFW157" s="38"/>
      <c r="HFX157" s="38"/>
      <c r="HFY157" s="38"/>
      <c r="HFZ157" s="38"/>
      <c r="HGA157" s="38"/>
      <c r="HGB157" s="38"/>
      <c r="HGC157" s="38"/>
      <c r="HGD157" s="38"/>
      <c r="HGE157" s="38"/>
      <c r="HGF157" s="38"/>
      <c r="HGG157" s="38"/>
      <c r="HGH157" s="38"/>
      <c r="HGI157" s="38"/>
      <c r="HGJ157" s="38"/>
      <c r="HGK157" s="38"/>
      <c r="HGL157" s="38"/>
      <c r="HGM157" s="38"/>
      <c r="HGN157" s="38"/>
      <c r="HGO157" s="38"/>
      <c r="HGP157" s="38"/>
      <c r="HGQ157" s="38"/>
      <c r="HGR157" s="38"/>
      <c r="HGS157" s="38"/>
      <c r="HGT157" s="38"/>
      <c r="HGU157" s="38"/>
      <c r="HGV157" s="38"/>
      <c r="HGW157" s="38"/>
      <c r="HGX157" s="38"/>
      <c r="HGY157" s="38"/>
      <c r="HGZ157" s="38"/>
      <c r="HHA157" s="38"/>
      <c r="HHB157" s="38"/>
      <c r="HHC157" s="38"/>
      <c r="HHD157" s="38"/>
      <c r="HHE157" s="38"/>
      <c r="HHF157" s="38"/>
      <c r="HHG157" s="38"/>
      <c r="HHH157" s="38"/>
      <c r="HHI157" s="38"/>
      <c r="HHJ157" s="38"/>
      <c r="HHK157" s="38"/>
      <c r="HHL157" s="38"/>
      <c r="HHM157" s="38"/>
      <c r="HHN157" s="38"/>
      <c r="HHO157" s="38"/>
      <c r="HHP157" s="38"/>
      <c r="HHQ157" s="38"/>
      <c r="HHR157" s="38"/>
      <c r="HHS157" s="38"/>
      <c r="HHT157" s="38"/>
      <c r="HHU157" s="38"/>
      <c r="HHV157" s="38"/>
      <c r="HHW157" s="38"/>
      <c r="HHX157" s="38"/>
      <c r="HHY157" s="38"/>
      <c r="HHZ157" s="38"/>
      <c r="HIA157" s="38"/>
      <c r="HIB157" s="38"/>
      <c r="HIC157" s="38"/>
      <c r="HID157" s="38"/>
      <c r="HIE157" s="38"/>
      <c r="HIF157" s="38"/>
      <c r="HIG157" s="38"/>
      <c r="HIH157" s="38"/>
      <c r="HII157" s="38"/>
      <c r="HIJ157" s="38"/>
      <c r="HIK157" s="38"/>
      <c r="HIL157" s="38"/>
      <c r="HIM157" s="38"/>
      <c r="HIN157" s="38"/>
      <c r="HIO157" s="38"/>
      <c r="HIP157" s="38"/>
      <c r="HIQ157" s="38"/>
      <c r="HIR157" s="38"/>
      <c r="HIS157" s="38"/>
      <c r="HIT157" s="38"/>
      <c r="HIU157" s="38"/>
      <c r="HIV157" s="38"/>
      <c r="HIW157" s="38"/>
      <c r="HIX157" s="38"/>
      <c r="HIY157" s="38"/>
      <c r="HIZ157" s="38"/>
      <c r="HJA157" s="38"/>
      <c r="HJB157" s="38"/>
      <c r="HJC157" s="38"/>
      <c r="HJD157" s="38"/>
      <c r="HJE157" s="38"/>
      <c r="HJF157" s="38"/>
      <c r="HJG157" s="38"/>
      <c r="HJH157" s="38"/>
      <c r="HJI157" s="38"/>
      <c r="HJJ157" s="38"/>
      <c r="HJK157" s="38"/>
      <c r="HJL157" s="38"/>
      <c r="HJM157" s="38"/>
      <c r="HJN157" s="38"/>
      <c r="HJO157" s="38"/>
      <c r="HJP157" s="38"/>
      <c r="HJQ157" s="38"/>
      <c r="HJR157" s="38"/>
      <c r="HJS157" s="38"/>
      <c r="HJT157" s="38"/>
      <c r="HJU157" s="38"/>
      <c r="HJV157" s="38"/>
      <c r="HJW157" s="38"/>
      <c r="HJX157" s="38"/>
      <c r="HJY157" s="38"/>
      <c r="HJZ157" s="38"/>
      <c r="HKA157" s="38"/>
      <c r="HKB157" s="38"/>
      <c r="HKC157" s="38"/>
      <c r="HKD157" s="38"/>
      <c r="HKE157" s="38"/>
      <c r="HKF157" s="38"/>
      <c r="HKG157" s="38"/>
      <c r="HKH157" s="38"/>
      <c r="HKI157" s="38"/>
      <c r="HKJ157" s="38"/>
      <c r="HKK157" s="38"/>
      <c r="HKL157" s="38"/>
      <c r="HKM157" s="38"/>
      <c r="HKN157" s="38"/>
      <c r="HKO157" s="38"/>
      <c r="HKP157" s="38"/>
      <c r="HKQ157" s="38"/>
      <c r="HKR157" s="38"/>
      <c r="HKS157" s="38"/>
      <c r="HKT157" s="38"/>
      <c r="HKU157" s="38"/>
      <c r="HKV157" s="38"/>
      <c r="HKW157" s="38"/>
      <c r="HKX157" s="38"/>
      <c r="HKY157" s="38"/>
      <c r="HKZ157" s="38"/>
      <c r="HLA157" s="38"/>
      <c r="HLB157" s="38"/>
      <c r="HLC157" s="38"/>
      <c r="HLD157" s="38"/>
      <c r="HLE157" s="38"/>
      <c r="HLF157" s="38"/>
      <c r="HLG157" s="38"/>
      <c r="HLH157" s="38"/>
      <c r="HLI157" s="38"/>
      <c r="HLJ157" s="38"/>
      <c r="HLK157" s="38"/>
      <c r="HLL157" s="38"/>
      <c r="HLM157" s="38"/>
      <c r="HLN157" s="38"/>
      <c r="HLO157" s="38"/>
      <c r="HLP157" s="38"/>
      <c r="HLQ157" s="38"/>
      <c r="HLR157" s="38"/>
      <c r="HLS157" s="38"/>
      <c r="HLT157" s="38"/>
      <c r="HLU157" s="38"/>
      <c r="HLV157" s="38"/>
      <c r="HLW157" s="38"/>
      <c r="HLX157" s="38"/>
      <c r="HLY157" s="38"/>
      <c r="HLZ157" s="38"/>
      <c r="HMA157" s="38"/>
      <c r="HMB157" s="38"/>
      <c r="HMC157" s="38"/>
      <c r="HMD157" s="38"/>
      <c r="HME157" s="38"/>
      <c r="HMF157" s="38"/>
      <c r="HMG157" s="38"/>
      <c r="HMH157" s="38"/>
      <c r="HMI157" s="38"/>
      <c r="HMJ157" s="38"/>
      <c r="HMK157" s="38"/>
      <c r="HML157" s="38"/>
      <c r="HMM157" s="38"/>
      <c r="HMN157" s="38"/>
      <c r="HMO157" s="38"/>
      <c r="HMP157" s="38"/>
      <c r="HMQ157" s="38"/>
      <c r="HMR157" s="38"/>
      <c r="HMS157" s="38"/>
      <c r="HMT157" s="38"/>
      <c r="HMU157" s="38"/>
      <c r="HMV157" s="38"/>
      <c r="HMW157" s="38"/>
      <c r="HMX157" s="38"/>
      <c r="HMY157" s="38"/>
      <c r="HMZ157" s="38"/>
      <c r="HNA157" s="38"/>
      <c r="HNB157" s="38"/>
      <c r="HNC157" s="38"/>
      <c r="HND157" s="38"/>
      <c r="HNE157" s="38"/>
      <c r="HNF157" s="38"/>
      <c r="HNG157" s="38"/>
      <c r="HNH157" s="38"/>
      <c r="HNI157" s="38"/>
      <c r="HNJ157" s="38"/>
      <c r="HNK157" s="38"/>
      <c r="HNL157" s="38"/>
      <c r="HNM157" s="38"/>
      <c r="HNN157" s="38"/>
      <c r="HNO157" s="38"/>
      <c r="HNP157" s="38"/>
      <c r="HNQ157" s="38"/>
      <c r="HNR157" s="38"/>
      <c r="HNS157" s="38"/>
      <c r="HNT157" s="38"/>
      <c r="HNU157" s="38"/>
      <c r="HNV157" s="38"/>
      <c r="HNW157" s="38"/>
      <c r="HNX157" s="38"/>
      <c r="HNY157" s="38"/>
      <c r="HNZ157" s="38"/>
      <c r="HOA157" s="38"/>
      <c r="HOB157" s="38"/>
      <c r="HOC157" s="38"/>
      <c r="HOD157" s="38"/>
      <c r="HOE157" s="38"/>
      <c r="HOF157" s="38"/>
      <c r="HOG157" s="38"/>
      <c r="HOH157" s="38"/>
      <c r="HOI157" s="38"/>
      <c r="HOJ157" s="38"/>
      <c r="HOK157" s="38"/>
      <c r="HOL157" s="38"/>
      <c r="HOM157" s="38"/>
      <c r="HON157" s="38"/>
      <c r="HOO157" s="38"/>
      <c r="HOP157" s="38"/>
      <c r="HOQ157" s="38"/>
      <c r="HOR157" s="38"/>
      <c r="HOS157" s="38"/>
      <c r="HOT157" s="38"/>
      <c r="HOU157" s="38"/>
      <c r="HOV157" s="38"/>
      <c r="HOW157" s="38"/>
      <c r="HOX157" s="38"/>
      <c r="HOY157" s="38"/>
      <c r="HOZ157" s="38"/>
      <c r="HPA157" s="38"/>
      <c r="HPB157" s="38"/>
      <c r="HPC157" s="38"/>
      <c r="HPD157" s="38"/>
      <c r="HPE157" s="38"/>
      <c r="HPF157" s="38"/>
      <c r="HPG157" s="38"/>
      <c r="HPH157" s="38"/>
      <c r="HPI157" s="38"/>
      <c r="HPJ157" s="38"/>
      <c r="HPK157" s="38"/>
      <c r="HPL157" s="38"/>
      <c r="HPM157" s="38"/>
      <c r="HPN157" s="38"/>
      <c r="HPO157" s="38"/>
      <c r="HPP157" s="38"/>
      <c r="HPQ157" s="38"/>
      <c r="HPR157" s="38"/>
      <c r="HPS157" s="38"/>
      <c r="HPT157" s="38"/>
      <c r="HPU157" s="38"/>
      <c r="HPV157" s="38"/>
      <c r="HPW157" s="38"/>
      <c r="HPX157" s="38"/>
      <c r="HPY157" s="38"/>
      <c r="HPZ157" s="38"/>
      <c r="HQA157" s="38"/>
      <c r="HQB157" s="38"/>
      <c r="HQC157" s="38"/>
      <c r="HQD157" s="38"/>
      <c r="HQE157" s="38"/>
      <c r="HQF157" s="38"/>
      <c r="HQG157" s="38"/>
      <c r="HQH157" s="38"/>
      <c r="HQI157" s="38"/>
      <c r="HQJ157" s="38"/>
      <c r="HQK157" s="38"/>
      <c r="HQL157" s="38"/>
      <c r="HQM157" s="38"/>
      <c r="HQN157" s="38"/>
      <c r="HQO157" s="38"/>
      <c r="HQP157" s="38"/>
      <c r="HQQ157" s="38"/>
      <c r="HQR157" s="38"/>
      <c r="HQS157" s="38"/>
      <c r="HQT157" s="38"/>
      <c r="HQU157" s="38"/>
      <c r="HQV157" s="38"/>
      <c r="HQW157" s="38"/>
      <c r="HQX157" s="38"/>
      <c r="HQY157" s="38"/>
      <c r="HQZ157" s="38"/>
      <c r="HRA157" s="38"/>
      <c r="HRB157" s="38"/>
      <c r="HRC157" s="38"/>
      <c r="HRD157" s="38"/>
      <c r="HRE157" s="38"/>
      <c r="HRF157" s="38"/>
      <c r="HRG157" s="38"/>
      <c r="HRH157" s="38"/>
      <c r="HRI157" s="38"/>
      <c r="HRJ157" s="38"/>
      <c r="HRK157" s="38"/>
      <c r="HRL157" s="38"/>
      <c r="HRM157" s="38"/>
      <c r="HRN157" s="38"/>
      <c r="HRO157" s="38"/>
      <c r="HRP157" s="38"/>
      <c r="HRQ157" s="38"/>
      <c r="HRR157" s="38"/>
      <c r="HRS157" s="38"/>
      <c r="HRT157" s="38"/>
      <c r="HRU157" s="38"/>
      <c r="HRV157" s="38"/>
      <c r="HRW157" s="38"/>
      <c r="HRX157" s="38"/>
      <c r="HRY157" s="38"/>
      <c r="HRZ157" s="38"/>
      <c r="HSA157" s="38"/>
      <c r="HSB157" s="38"/>
      <c r="HSC157" s="38"/>
      <c r="HSD157" s="38"/>
      <c r="HSE157" s="38"/>
      <c r="HSF157" s="38"/>
      <c r="HSG157" s="38"/>
      <c r="HSH157" s="38"/>
      <c r="HSI157" s="38"/>
      <c r="HSJ157" s="38"/>
      <c r="HSK157" s="38"/>
      <c r="HSL157" s="38"/>
      <c r="HSM157" s="38"/>
      <c r="HSN157" s="38"/>
      <c r="HSO157" s="38"/>
      <c r="HSP157" s="38"/>
      <c r="HSQ157" s="38"/>
      <c r="HSR157" s="38"/>
      <c r="HSS157" s="38"/>
      <c r="HST157" s="38"/>
      <c r="HSU157" s="38"/>
      <c r="HSV157" s="38"/>
      <c r="HSW157" s="38"/>
      <c r="HSX157" s="38"/>
      <c r="HSY157" s="38"/>
      <c r="HSZ157" s="38"/>
      <c r="HTA157" s="38"/>
      <c r="HTB157" s="38"/>
      <c r="HTC157" s="38"/>
      <c r="HTD157" s="38"/>
      <c r="HTE157" s="38"/>
      <c r="HTF157" s="38"/>
      <c r="HTG157" s="38"/>
      <c r="HTH157" s="38"/>
      <c r="HTI157" s="38"/>
      <c r="HTJ157" s="38"/>
      <c r="HTK157" s="38"/>
      <c r="HTL157" s="38"/>
      <c r="HTM157" s="38"/>
      <c r="HTN157" s="38"/>
      <c r="HTO157" s="38"/>
      <c r="HTP157" s="38"/>
      <c r="HTQ157" s="38"/>
      <c r="HTR157" s="38"/>
      <c r="HTS157" s="38"/>
      <c r="HTT157" s="38"/>
      <c r="HTU157" s="38"/>
      <c r="HTV157" s="38"/>
      <c r="HTW157" s="38"/>
      <c r="HTX157" s="38"/>
      <c r="HTY157" s="38"/>
      <c r="HTZ157" s="38"/>
      <c r="HUA157" s="38"/>
      <c r="HUB157" s="38"/>
      <c r="HUC157" s="38"/>
      <c r="HUD157" s="38"/>
      <c r="HUE157" s="38"/>
      <c r="HUF157" s="38"/>
      <c r="HUG157" s="38"/>
      <c r="HUH157" s="38"/>
      <c r="HUI157" s="38"/>
      <c r="HUJ157" s="38"/>
      <c r="HUK157" s="38"/>
      <c r="HUL157" s="38"/>
      <c r="HUM157" s="38"/>
      <c r="HUN157" s="38"/>
      <c r="HUO157" s="38"/>
      <c r="HUP157" s="38"/>
      <c r="HUQ157" s="38"/>
      <c r="HUR157" s="38"/>
      <c r="HUS157" s="38"/>
      <c r="HUT157" s="38"/>
      <c r="HUU157" s="38"/>
      <c r="HUV157" s="38"/>
      <c r="HUW157" s="38"/>
      <c r="HUX157" s="38"/>
      <c r="HUY157" s="38"/>
      <c r="HUZ157" s="38"/>
      <c r="HVA157" s="38"/>
      <c r="HVB157" s="38"/>
      <c r="HVC157" s="38"/>
      <c r="HVD157" s="38"/>
      <c r="HVE157" s="38"/>
      <c r="HVF157" s="38"/>
      <c r="HVG157" s="38"/>
      <c r="HVH157" s="38"/>
      <c r="HVI157" s="38"/>
      <c r="HVJ157" s="38"/>
      <c r="HVK157" s="38"/>
      <c r="HVL157" s="38"/>
      <c r="HVM157" s="38"/>
      <c r="HVN157" s="38"/>
      <c r="HVO157" s="38"/>
      <c r="HVP157" s="38"/>
      <c r="HVQ157" s="38"/>
      <c r="HVR157" s="38"/>
      <c r="HVS157" s="38"/>
      <c r="HVT157" s="38"/>
      <c r="HVU157" s="38"/>
      <c r="HVV157" s="38"/>
      <c r="HVW157" s="38"/>
      <c r="HVX157" s="38"/>
      <c r="HVY157" s="38"/>
      <c r="HVZ157" s="38"/>
      <c r="HWA157" s="38"/>
      <c r="HWB157" s="38"/>
      <c r="HWC157" s="38"/>
      <c r="HWD157" s="38"/>
      <c r="HWE157" s="38"/>
      <c r="HWF157" s="38"/>
      <c r="HWG157" s="38"/>
      <c r="HWH157" s="38"/>
      <c r="HWI157" s="38"/>
      <c r="HWJ157" s="38"/>
      <c r="HWK157" s="38"/>
      <c r="HWL157" s="38"/>
      <c r="HWM157" s="38"/>
      <c r="HWN157" s="38"/>
      <c r="HWO157" s="38"/>
      <c r="HWP157" s="38"/>
      <c r="HWQ157" s="38"/>
      <c r="HWR157" s="38"/>
      <c r="HWS157" s="38"/>
      <c r="HWT157" s="38"/>
      <c r="HWU157" s="38"/>
      <c r="HWV157" s="38"/>
      <c r="HWW157" s="38"/>
      <c r="HWX157" s="38"/>
      <c r="HWY157" s="38"/>
      <c r="HWZ157" s="38"/>
      <c r="HXA157" s="38"/>
      <c r="HXB157" s="38"/>
      <c r="HXC157" s="38"/>
      <c r="HXD157" s="38"/>
      <c r="HXE157" s="38"/>
      <c r="HXF157" s="38"/>
      <c r="HXG157" s="38"/>
      <c r="HXH157" s="38"/>
      <c r="HXI157" s="38"/>
      <c r="HXJ157" s="38"/>
      <c r="HXK157" s="38"/>
      <c r="HXL157" s="38"/>
      <c r="HXM157" s="38"/>
      <c r="HXN157" s="38"/>
      <c r="HXO157" s="38"/>
      <c r="HXP157" s="38"/>
      <c r="HXQ157" s="38"/>
      <c r="HXR157" s="38"/>
      <c r="HXS157" s="38"/>
      <c r="HXT157" s="38"/>
      <c r="HXU157" s="38"/>
      <c r="HXV157" s="38"/>
      <c r="HXW157" s="38"/>
      <c r="HXX157" s="38"/>
      <c r="HXY157" s="38"/>
      <c r="HXZ157" s="38"/>
      <c r="HYA157" s="38"/>
      <c r="HYB157" s="38"/>
      <c r="HYC157" s="38"/>
      <c r="HYD157" s="38"/>
      <c r="HYE157" s="38"/>
      <c r="HYF157" s="38"/>
      <c r="HYG157" s="38"/>
      <c r="HYH157" s="38"/>
      <c r="HYI157" s="38"/>
      <c r="HYJ157" s="38"/>
      <c r="HYK157" s="38"/>
      <c r="HYL157" s="38"/>
      <c r="HYM157" s="38"/>
      <c r="HYN157" s="38"/>
      <c r="HYO157" s="38"/>
      <c r="HYP157" s="38"/>
      <c r="HYQ157" s="38"/>
      <c r="HYR157" s="38"/>
      <c r="HYS157" s="38"/>
      <c r="HYT157" s="38"/>
      <c r="HYU157" s="38"/>
      <c r="HYV157" s="38"/>
      <c r="HYW157" s="38"/>
      <c r="HYX157" s="38"/>
      <c r="HYY157" s="38"/>
      <c r="HYZ157" s="38"/>
      <c r="HZA157" s="38"/>
      <c r="HZB157" s="38"/>
      <c r="HZC157" s="38"/>
      <c r="HZD157" s="38"/>
      <c r="HZE157" s="38"/>
      <c r="HZF157" s="38"/>
      <c r="HZG157" s="38"/>
      <c r="HZH157" s="38"/>
      <c r="HZI157" s="38"/>
      <c r="HZJ157" s="38"/>
      <c r="HZK157" s="38"/>
      <c r="HZL157" s="38"/>
      <c r="HZM157" s="38"/>
      <c r="HZN157" s="38"/>
      <c r="HZO157" s="38"/>
      <c r="HZP157" s="38"/>
      <c r="HZQ157" s="38"/>
      <c r="HZR157" s="38"/>
      <c r="HZS157" s="38"/>
      <c r="HZT157" s="38"/>
      <c r="HZU157" s="38"/>
      <c r="HZV157" s="38"/>
      <c r="HZW157" s="38"/>
      <c r="HZX157" s="38"/>
      <c r="HZY157" s="38"/>
      <c r="HZZ157" s="38"/>
      <c r="IAA157" s="38"/>
      <c r="IAB157" s="38"/>
      <c r="IAC157" s="38"/>
      <c r="IAD157" s="38"/>
      <c r="IAE157" s="38"/>
      <c r="IAF157" s="38"/>
      <c r="IAG157" s="38"/>
      <c r="IAH157" s="38"/>
      <c r="IAI157" s="38"/>
      <c r="IAJ157" s="38"/>
      <c r="IAK157" s="38"/>
      <c r="IAL157" s="38"/>
      <c r="IAM157" s="38"/>
      <c r="IAN157" s="38"/>
      <c r="IAO157" s="38"/>
      <c r="IAP157" s="38"/>
      <c r="IAQ157" s="38"/>
      <c r="IAR157" s="38"/>
      <c r="IAS157" s="38"/>
      <c r="IAT157" s="38"/>
      <c r="IAU157" s="38"/>
      <c r="IAV157" s="38"/>
      <c r="IAW157" s="38"/>
      <c r="IAX157" s="38"/>
      <c r="IAY157" s="38"/>
      <c r="IAZ157" s="38"/>
      <c r="IBA157" s="38"/>
      <c r="IBB157" s="38"/>
      <c r="IBC157" s="38"/>
      <c r="IBD157" s="38"/>
      <c r="IBE157" s="38"/>
      <c r="IBF157" s="38"/>
      <c r="IBG157" s="38"/>
      <c r="IBH157" s="38"/>
      <c r="IBI157" s="38"/>
      <c r="IBJ157" s="38"/>
      <c r="IBK157" s="38"/>
      <c r="IBL157" s="38"/>
      <c r="IBM157" s="38"/>
      <c r="IBN157" s="38"/>
      <c r="IBO157" s="38"/>
      <c r="IBP157" s="38"/>
      <c r="IBQ157" s="38"/>
      <c r="IBR157" s="38"/>
      <c r="IBS157" s="38"/>
      <c r="IBT157" s="38"/>
      <c r="IBU157" s="38"/>
      <c r="IBV157" s="38"/>
      <c r="IBW157" s="38"/>
      <c r="IBX157" s="38"/>
      <c r="IBY157" s="38"/>
      <c r="IBZ157" s="38"/>
      <c r="ICA157" s="38"/>
      <c r="ICB157" s="38"/>
      <c r="ICC157" s="38"/>
      <c r="ICD157" s="38"/>
      <c r="ICE157" s="38"/>
      <c r="ICF157" s="38"/>
      <c r="ICG157" s="38"/>
      <c r="ICH157" s="38"/>
      <c r="ICI157" s="38"/>
      <c r="ICJ157" s="38"/>
      <c r="ICK157" s="38"/>
      <c r="ICL157" s="38"/>
      <c r="ICM157" s="38"/>
      <c r="ICN157" s="38"/>
      <c r="ICO157" s="38"/>
      <c r="ICP157" s="38"/>
      <c r="ICQ157" s="38"/>
      <c r="ICR157" s="38"/>
      <c r="ICS157" s="38"/>
      <c r="ICT157" s="38"/>
      <c r="ICU157" s="38"/>
      <c r="ICV157" s="38"/>
      <c r="ICW157" s="38"/>
      <c r="ICX157" s="38"/>
      <c r="ICY157" s="38"/>
      <c r="ICZ157" s="38"/>
      <c r="IDA157" s="38"/>
      <c r="IDB157" s="38"/>
      <c r="IDC157" s="38"/>
      <c r="IDD157" s="38"/>
      <c r="IDE157" s="38"/>
      <c r="IDF157" s="38"/>
      <c r="IDG157" s="38"/>
      <c r="IDH157" s="38"/>
      <c r="IDI157" s="38"/>
      <c r="IDJ157" s="38"/>
      <c r="IDK157" s="38"/>
      <c r="IDL157" s="38"/>
      <c r="IDM157" s="38"/>
      <c r="IDN157" s="38"/>
      <c r="IDO157" s="38"/>
      <c r="IDP157" s="38"/>
      <c r="IDQ157" s="38"/>
      <c r="IDR157" s="38"/>
      <c r="IDS157" s="38"/>
      <c r="IDT157" s="38"/>
      <c r="IDU157" s="38"/>
      <c r="IDV157" s="38"/>
      <c r="IDW157" s="38"/>
      <c r="IDX157" s="38"/>
      <c r="IDY157" s="38"/>
      <c r="IDZ157" s="38"/>
      <c r="IEA157" s="38"/>
      <c r="IEB157" s="38"/>
      <c r="IEC157" s="38"/>
      <c r="IED157" s="38"/>
      <c r="IEE157" s="38"/>
      <c r="IEF157" s="38"/>
      <c r="IEG157" s="38"/>
      <c r="IEH157" s="38"/>
      <c r="IEI157" s="38"/>
      <c r="IEJ157" s="38"/>
      <c r="IEK157" s="38"/>
      <c r="IEL157" s="38"/>
      <c r="IEM157" s="38"/>
      <c r="IEN157" s="38"/>
      <c r="IEO157" s="38"/>
      <c r="IEP157" s="38"/>
      <c r="IEQ157" s="38"/>
      <c r="IER157" s="38"/>
      <c r="IES157" s="38"/>
      <c r="IET157" s="38"/>
      <c r="IEU157" s="38"/>
      <c r="IEV157" s="38"/>
      <c r="IEW157" s="38"/>
      <c r="IEX157" s="38"/>
      <c r="IEY157" s="38"/>
      <c r="IEZ157" s="38"/>
      <c r="IFA157" s="38"/>
      <c r="IFB157" s="38"/>
      <c r="IFC157" s="38"/>
      <c r="IFD157" s="38"/>
      <c r="IFE157" s="38"/>
      <c r="IFF157" s="38"/>
      <c r="IFG157" s="38"/>
      <c r="IFH157" s="38"/>
      <c r="IFI157" s="38"/>
      <c r="IFJ157" s="38"/>
      <c r="IFK157" s="38"/>
      <c r="IFL157" s="38"/>
      <c r="IFM157" s="38"/>
      <c r="IFN157" s="38"/>
      <c r="IFO157" s="38"/>
      <c r="IFP157" s="38"/>
      <c r="IFQ157" s="38"/>
      <c r="IFR157" s="38"/>
      <c r="IFS157" s="38"/>
      <c r="IFT157" s="38"/>
      <c r="IFU157" s="38"/>
      <c r="IFV157" s="38"/>
      <c r="IFW157" s="38"/>
      <c r="IFX157" s="38"/>
      <c r="IFY157" s="38"/>
      <c r="IFZ157" s="38"/>
      <c r="IGA157" s="38"/>
      <c r="IGB157" s="38"/>
      <c r="IGC157" s="38"/>
      <c r="IGD157" s="38"/>
      <c r="IGE157" s="38"/>
      <c r="IGF157" s="38"/>
      <c r="IGG157" s="38"/>
      <c r="IGH157" s="38"/>
      <c r="IGI157" s="38"/>
      <c r="IGJ157" s="38"/>
      <c r="IGK157" s="38"/>
      <c r="IGL157" s="38"/>
      <c r="IGM157" s="38"/>
      <c r="IGN157" s="38"/>
      <c r="IGO157" s="38"/>
      <c r="IGP157" s="38"/>
      <c r="IGQ157" s="38"/>
      <c r="IGR157" s="38"/>
      <c r="IGS157" s="38"/>
      <c r="IGT157" s="38"/>
      <c r="IGU157" s="38"/>
      <c r="IGV157" s="38"/>
      <c r="IGW157" s="38"/>
      <c r="IGX157" s="38"/>
      <c r="IGY157" s="38"/>
      <c r="IGZ157" s="38"/>
      <c r="IHA157" s="38"/>
      <c r="IHB157" s="38"/>
      <c r="IHC157" s="38"/>
      <c r="IHD157" s="38"/>
      <c r="IHE157" s="38"/>
      <c r="IHF157" s="38"/>
      <c r="IHG157" s="38"/>
      <c r="IHH157" s="38"/>
      <c r="IHI157" s="38"/>
      <c r="IHJ157" s="38"/>
      <c r="IHK157" s="38"/>
      <c r="IHL157" s="38"/>
      <c r="IHM157" s="38"/>
      <c r="IHN157" s="38"/>
      <c r="IHO157" s="38"/>
      <c r="IHP157" s="38"/>
      <c r="IHQ157" s="38"/>
      <c r="IHR157" s="38"/>
      <c r="IHS157" s="38"/>
      <c r="IHT157" s="38"/>
      <c r="IHU157" s="38"/>
      <c r="IHV157" s="38"/>
      <c r="IHW157" s="38"/>
      <c r="IHX157" s="38"/>
      <c r="IHY157" s="38"/>
      <c r="IHZ157" s="38"/>
      <c r="IIA157" s="38"/>
      <c r="IIB157" s="38"/>
      <c r="IIC157" s="38"/>
      <c r="IID157" s="38"/>
      <c r="IIE157" s="38"/>
      <c r="IIF157" s="38"/>
      <c r="IIG157" s="38"/>
      <c r="IIH157" s="38"/>
      <c r="III157" s="38"/>
      <c r="IIJ157" s="38"/>
      <c r="IIK157" s="38"/>
      <c r="IIL157" s="38"/>
      <c r="IIM157" s="38"/>
      <c r="IIN157" s="38"/>
      <c r="IIO157" s="38"/>
      <c r="IIP157" s="38"/>
      <c r="IIQ157" s="38"/>
      <c r="IIR157" s="38"/>
      <c r="IIS157" s="38"/>
      <c r="IIT157" s="38"/>
      <c r="IIU157" s="38"/>
      <c r="IIV157" s="38"/>
      <c r="IIW157" s="38"/>
      <c r="IIX157" s="38"/>
      <c r="IIY157" s="38"/>
      <c r="IIZ157" s="38"/>
      <c r="IJA157" s="38"/>
      <c r="IJB157" s="38"/>
      <c r="IJC157" s="38"/>
      <c r="IJD157" s="38"/>
      <c r="IJE157" s="38"/>
      <c r="IJF157" s="38"/>
      <c r="IJG157" s="38"/>
      <c r="IJH157" s="38"/>
      <c r="IJI157" s="38"/>
      <c r="IJJ157" s="38"/>
      <c r="IJK157" s="38"/>
      <c r="IJL157" s="38"/>
      <c r="IJM157" s="38"/>
      <c r="IJN157" s="38"/>
      <c r="IJO157" s="38"/>
      <c r="IJP157" s="38"/>
      <c r="IJQ157" s="38"/>
      <c r="IJR157" s="38"/>
      <c r="IJS157" s="38"/>
      <c r="IJT157" s="38"/>
      <c r="IJU157" s="38"/>
      <c r="IJV157" s="38"/>
      <c r="IJW157" s="38"/>
      <c r="IJX157" s="38"/>
      <c r="IJY157" s="38"/>
      <c r="IJZ157" s="38"/>
      <c r="IKA157" s="38"/>
      <c r="IKB157" s="38"/>
      <c r="IKC157" s="38"/>
      <c r="IKD157" s="38"/>
      <c r="IKE157" s="38"/>
      <c r="IKF157" s="38"/>
      <c r="IKG157" s="38"/>
      <c r="IKH157" s="38"/>
      <c r="IKI157" s="38"/>
      <c r="IKJ157" s="38"/>
      <c r="IKK157" s="38"/>
      <c r="IKL157" s="38"/>
      <c r="IKM157" s="38"/>
      <c r="IKN157" s="38"/>
      <c r="IKO157" s="38"/>
      <c r="IKP157" s="38"/>
      <c r="IKQ157" s="38"/>
      <c r="IKR157" s="38"/>
      <c r="IKS157" s="38"/>
      <c r="IKT157" s="38"/>
      <c r="IKU157" s="38"/>
      <c r="IKV157" s="38"/>
      <c r="IKW157" s="38"/>
      <c r="IKX157" s="38"/>
      <c r="IKY157" s="38"/>
      <c r="IKZ157" s="38"/>
      <c r="ILA157" s="38"/>
      <c r="ILB157" s="38"/>
      <c r="ILC157" s="38"/>
      <c r="ILD157" s="38"/>
      <c r="ILE157" s="38"/>
      <c r="ILF157" s="38"/>
      <c r="ILG157" s="38"/>
      <c r="ILH157" s="38"/>
      <c r="ILI157" s="38"/>
      <c r="ILJ157" s="38"/>
      <c r="ILK157" s="38"/>
      <c r="ILL157" s="38"/>
      <c r="ILM157" s="38"/>
      <c r="ILN157" s="38"/>
      <c r="ILO157" s="38"/>
      <c r="ILP157" s="38"/>
      <c r="ILQ157" s="38"/>
      <c r="ILR157" s="38"/>
      <c r="ILS157" s="38"/>
      <c r="ILT157" s="38"/>
      <c r="ILU157" s="38"/>
      <c r="ILV157" s="38"/>
      <c r="ILW157" s="38"/>
      <c r="ILX157" s="38"/>
      <c r="ILY157" s="38"/>
      <c r="ILZ157" s="38"/>
      <c r="IMA157" s="38"/>
      <c r="IMB157" s="38"/>
      <c r="IMC157" s="38"/>
      <c r="IMD157" s="38"/>
      <c r="IME157" s="38"/>
      <c r="IMF157" s="38"/>
      <c r="IMG157" s="38"/>
      <c r="IMH157" s="38"/>
      <c r="IMI157" s="38"/>
      <c r="IMJ157" s="38"/>
      <c r="IMK157" s="38"/>
      <c r="IML157" s="38"/>
      <c r="IMM157" s="38"/>
      <c r="IMN157" s="38"/>
      <c r="IMO157" s="38"/>
      <c r="IMP157" s="38"/>
      <c r="IMQ157" s="38"/>
      <c r="IMR157" s="38"/>
      <c r="IMS157" s="38"/>
      <c r="IMT157" s="38"/>
      <c r="IMU157" s="38"/>
      <c r="IMV157" s="38"/>
      <c r="IMW157" s="38"/>
      <c r="IMX157" s="38"/>
      <c r="IMY157" s="38"/>
      <c r="IMZ157" s="38"/>
      <c r="INA157" s="38"/>
      <c r="INB157" s="38"/>
      <c r="INC157" s="38"/>
      <c r="IND157" s="38"/>
      <c r="INE157" s="38"/>
      <c r="INF157" s="38"/>
      <c r="ING157" s="38"/>
      <c r="INH157" s="38"/>
      <c r="INI157" s="38"/>
      <c r="INJ157" s="38"/>
      <c r="INK157" s="38"/>
      <c r="INL157" s="38"/>
      <c r="INM157" s="38"/>
      <c r="INN157" s="38"/>
      <c r="INO157" s="38"/>
      <c r="INP157" s="38"/>
      <c r="INQ157" s="38"/>
      <c r="INR157" s="38"/>
      <c r="INS157" s="38"/>
      <c r="INT157" s="38"/>
      <c r="INU157" s="38"/>
      <c r="INV157" s="38"/>
      <c r="INW157" s="38"/>
      <c r="INX157" s="38"/>
      <c r="INY157" s="38"/>
      <c r="INZ157" s="38"/>
      <c r="IOA157" s="38"/>
      <c r="IOB157" s="38"/>
      <c r="IOC157" s="38"/>
      <c r="IOD157" s="38"/>
      <c r="IOE157" s="38"/>
      <c r="IOF157" s="38"/>
      <c r="IOG157" s="38"/>
      <c r="IOH157" s="38"/>
      <c r="IOI157" s="38"/>
      <c r="IOJ157" s="38"/>
      <c r="IOK157" s="38"/>
      <c r="IOL157" s="38"/>
      <c r="IOM157" s="38"/>
      <c r="ION157" s="38"/>
      <c r="IOO157" s="38"/>
      <c r="IOP157" s="38"/>
      <c r="IOQ157" s="38"/>
      <c r="IOR157" s="38"/>
      <c r="IOS157" s="38"/>
      <c r="IOT157" s="38"/>
      <c r="IOU157" s="38"/>
      <c r="IOV157" s="38"/>
      <c r="IOW157" s="38"/>
      <c r="IOX157" s="38"/>
      <c r="IOY157" s="38"/>
      <c r="IOZ157" s="38"/>
      <c r="IPA157" s="38"/>
      <c r="IPB157" s="38"/>
      <c r="IPC157" s="38"/>
      <c r="IPD157" s="38"/>
      <c r="IPE157" s="38"/>
      <c r="IPF157" s="38"/>
      <c r="IPG157" s="38"/>
      <c r="IPH157" s="38"/>
      <c r="IPI157" s="38"/>
      <c r="IPJ157" s="38"/>
      <c r="IPK157" s="38"/>
      <c r="IPL157" s="38"/>
      <c r="IPM157" s="38"/>
      <c r="IPN157" s="38"/>
      <c r="IPO157" s="38"/>
      <c r="IPP157" s="38"/>
      <c r="IPQ157" s="38"/>
      <c r="IPR157" s="38"/>
      <c r="IPS157" s="38"/>
      <c r="IPT157" s="38"/>
      <c r="IPU157" s="38"/>
      <c r="IPV157" s="38"/>
      <c r="IPW157" s="38"/>
      <c r="IPX157" s="38"/>
      <c r="IPY157" s="38"/>
      <c r="IPZ157" s="38"/>
      <c r="IQA157" s="38"/>
      <c r="IQB157" s="38"/>
      <c r="IQC157" s="38"/>
      <c r="IQD157" s="38"/>
      <c r="IQE157" s="38"/>
      <c r="IQF157" s="38"/>
      <c r="IQG157" s="38"/>
      <c r="IQH157" s="38"/>
      <c r="IQI157" s="38"/>
      <c r="IQJ157" s="38"/>
      <c r="IQK157" s="38"/>
      <c r="IQL157" s="38"/>
      <c r="IQM157" s="38"/>
      <c r="IQN157" s="38"/>
      <c r="IQO157" s="38"/>
      <c r="IQP157" s="38"/>
      <c r="IQQ157" s="38"/>
      <c r="IQR157" s="38"/>
      <c r="IQS157" s="38"/>
      <c r="IQT157" s="38"/>
      <c r="IQU157" s="38"/>
      <c r="IQV157" s="38"/>
      <c r="IQW157" s="38"/>
      <c r="IQX157" s="38"/>
      <c r="IQY157" s="38"/>
      <c r="IQZ157" s="38"/>
      <c r="IRA157" s="38"/>
      <c r="IRB157" s="38"/>
      <c r="IRC157" s="38"/>
      <c r="IRD157" s="38"/>
      <c r="IRE157" s="38"/>
      <c r="IRF157" s="38"/>
      <c r="IRG157" s="38"/>
      <c r="IRH157" s="38"/>
      <c r="IRI157" s="38"/>
      <c r="IRJ157" s="38"/>
      <c r="IRK157" s="38"/>
      <c r="IRL157" s="38"/>
      <c r="IRM157" s="38"/>
      <c r="IRN157" s="38"/>
      <c r="IRO157" s="38"/>
      <c r="IRP157" s="38"/>
      <c r="IRQ157" s="38"/>
      <c r="IRR157" s="38"/>
      <c r="IRS157" s="38"/>
      <c r="IRT157" s="38"/>
      <c r="IRU157" s="38"/>
      <c r="IRV157" s="38"/>
      <c r="IRW157" s="38"/>
      <c r="IRX157" s="38"/>
      <c r="IRY157" s="38"/>
      <c r="IRZ157" s="38"/>
      <c r="ISA157" s="38"/>
      <c r="ISB157" s="38"/>
      <c r="ISC157" s="38"/>
      <c r="ISD157" s="38"/>
      <c r="ISE157" s="38"/>
      <c r="ISF157" s="38"/>
      <c r="ISG157" s="38"/>
      <c r="ISH157" s="38"/>
      <c r="ISI157" s="38"/>
      <c r="ISJ157" s="38"/>
      <c r="ISK157" s="38"/>
      <c r="ISL157" s="38"/>
      <c r="ISM157" s="38"/>
      <c r="ISN157" s="38"/>
      <c r="ISO157" s="38"/>
      <c r="ISP157" s="38"/>
      <c r="ISQ157" s="38"/>
      <c r="ISR157" s="38"/>
      <c r="ISS157" s="38"/>
      <c r="IST157" s="38"/>
      <c r="ISU157" s="38"/>
      <c r="ISV157" s="38"/>
      <c r="ISW157" s="38"/>
      <c r="ISX157" s="38"/>
      <c r="ISY157" s="38"/>
      <c r="ISZ157" s="38"/>
      <c r="ITA157" s="38"/>
      <c r="ITB157" s="38"/>
      <c r="ITC157" s="38"/>
      <c r="ITD157" s="38"/>
      <c r="ITE157" s="38"/>
      <c r="ITF157" s="38"/>
      <c r="ITG157" s="38"/>
      <c r="ITH157" s="38"/>
      <c r="ITI157" s="38"/>
      <c r="ITJ157" s="38"/>
      <c r="ITK157" s="38"/>
      <c r="ITL157" s="38"/>
      <c r="ITM157" s="38"/>
      <c r="ITN157" s="38"/>
      <c r="ITO157" s="38"/>
      <c r="ITP157" s="38"/>
      <c r="ITQ157" s="38"/>
      <c r="ITR157" s="38"/>
      <c r="ITS157" s="38"/>
      <c r="ITT157" s="38"/>
      <c r="ITU157" s="38"/>
      <c r="ITV157" s="38"/>
      <c r="ITW157" s="38"/>
      <c r="ITX157" s="38"/>
      <c r="ITY157" s="38"/>
      <c r="ITZ157" s="38"/>
      <c r="IUA157" s="38"/>
      <c r="IUB157" s="38"/>
      <c r="IUC157" s="38"/>
      <c r="IUD157" s="38"/>
      <c r="IUE157" s="38"/>
      <c r="IUF157" s="38"/>
      <c r="IUG157" s="38"/>
      <c r="IUH157" s="38"/>
      <c r="IUI157" s="38"/>
      <c r="IUJ157" s="38"/>
      <c r="IUK157" s="38"/>
      <c r="IUL157" s="38"/>
      <c r="IUM157" s="38"/>
      <c r="IUN157" s="38"/>
      <c r="IUO157" s="38"/>
      <c r="IUP157" s="38"/>
      <c r="IUQ157" s="38"/>
      <c r="IUR157" s="38"/>
      <c r="IUS157" s="38"/>
      <c r="IUT157" s="38"/>
      <c r="IUU157" s="38"/>
      <c r="IUV157" s="38"/>
      <c r="IUW157" s="38"/>
      <c r="IUX157" s="38"/>
      <c r="IUY157" s="38"/>
      <c r="IUZ157" s="38"/>
      <c r="IVA157" s="38"/>
      <c r="IVB157" s="38"/>
      <c r="IVC157" s="38"/>
      <c r="IVD157" s="38"/>
      <c r="IVE157" s="38"/>
      <c r="IVF157" s="38"/>
      <c r="IVG157" s="38"/>
      <c r="IVH157" s="38"/>
      <c r="IVI157" s="38"/>
      <c r="IVJ157" s="38"/>
      <c r="IVK157" s="38"/>
      <c r="IVL157" s="38"/>
      <c r="IVM157" s="38"/>
      <c r="IVN157" s="38"/>
      <c r="IVO157" s="38"/>
      <c r="IVP157" s="38"/>
      <c r="IVQ157" s="38"/>
      <c r="IVR157" s="38"/>
      <c r="IVS157" s="38"/>
      <c r="IVT157" s="38"/>
      <c r="IVU157" s="38"/>
      <c r="IVV157" s="38"/>
      <c r="IVW157" s="38"/>
      <c r="IVX157" s="38"/>
      <c r="IVY157" s="38"/>
      <c r="IVZ157" s="38"/>
      <c r="IWA157" s="38"/>
      <c r="IWB157" s="38"/>
      <c r="IWC157" s="38"/>
      <c r="IWD157" s="38"/>
      <c r="IWE157" s="38"/>
      <c r="IWF157" s="38"/>
      <c r="IWG157" s="38"/>
      <c r="IWH157" s="38"/>
      <c r="IWI157" s="38"/>
      <c r="IWJ157" s="38"/>
      <c r="IWK157" s="38"/>
      <c r="IWL157" s="38"/>
      <c r="IWM157" s="38"/>
      <c r="IWN157" s="38"/>
      <c r="IWO157" s="38"/>
      <c r="IWP157" s="38"/>
      <c r="IWQ157" s="38"/>
      <c r="IWR157" s="38"/>
      <c r="IWS157" s="38"/>
      <c r="IWT157" s="38"/>
      <c r="IWU157" s="38"/>
      <c r="IWV157" s="38"/>
      <c r="IWW157" s="38"/>
      <c r="IWX157" s="38"/>
      <c r="IWY157" s="38"/>
      <c r="IWZ157" s="38"/>
      <c r="IXA157" s="38"/>
      <c r="IXB157" s="38"/>
      <c r="IXC157" s="38"/>
      <c r="IXD157" s="38"/>
      <c r="IXE157" s="38"/>
      <c r="IXF157" s="38"/>
      <c r="IXG157" s="38"/>
      <c r="IXH157" s="38"/>
      <c r="IXI157" s="38"/>
      <c r="IXJ157" s="38"/>
      <c r="IXK157" s="38"/>
      <c r="IXL157" s="38"/>
      <c r="IXM157" s="38"/>
      <c r="IXN157" s="38"/>
      <c r="IXO157" s="38"/>
      <c r="IXP157" s="38"/>
      <c r="IXQ157" s="38"/>
      <c r="IXR157" s="38"/>
      <c r="IXS157" s="38"/>
      <c r="IXT157" s="38"/>
      <c r="IXU157" s="38"/>
      <c r="IXV157" s="38"/>
      <c r="IXW157" s="38"/>
      <c r="IXX157" s="38"/>
      <c r="IXY157" s="38"/>
      <c r="IXZ157" s="38"/>
      <c r="IYA157" s="38"/>
      <c r="IYB157" s="38"/>
      <c r="IYC157" s="38"/>
      <c r="IYD157" s="38"/>
      <c r="IYE157" s="38"/>
      <c r="IYF157" s="38"/>
      <c r="IYG157" s="38"/>
      <c r="IYH157" s="38"/>
      <c r="IYI157" s="38"/>
      <c r="IYJ157" s="38"/>
      <c r="IYK157" s="38"/>
      <c r="IYL157" s="38"/>
      <c r="IYM157" s="38"/>
      <c r="IYN157" s="38"/>
      <c r="IYO157" s="38"/>
      <c r="IYP157" s="38"/>
      <c r="IYQ157" s="38"/>
      <c r="IYR157" s="38"/>
      <c r="IYS157" s="38"/>
      <c r="IYT157" s="38"/>
      <c r="IYU157" s="38"/>
      <c r="IYV157" s="38"/>
      <c r="IYW157" s="38"/>
      <c r="IYX157" s="38"/>
      <c r="IYY157" s="38"/>
      <c r="IYZ157" s="38"/>
      <c r="IZA157" s="38"/>
      <c r="IZB157" s="38"/>
      <c r="IZC157" s="38"/>
      <c r="IZD157" s="38"/>
      <c r="IZE157" s="38"/>
      <c r="IZF157" s="38"/>
      <c r="IZG157" s="38"/>
      <c r="IZH157" s="38"/>
      <c r="IZI157" s="38"/>
      <c r="IZJ157" s="38"/>
      <c r="IZK157" s="38"/>
      <c r="IZL157" s="38"/>
      <c r="IZM157" s="38"/>
      <c r="IZN157" s="38"/>
      <c r="IZO157" s="38"/>
      <c r="IZP157" s="38"/>
      <c r="IZQ157" s="38"/>
      <c r="IZR157" s="38"/>
      <c r="IZS157" s="38"/>
      <c r="IZT157" s="38"/>
      <c r="IZU157" s="38"/>
      <c r="IZV157" s="38"/>
      <c r="IZW157" s="38"/>
      <c r="IZX157" s="38"/>
      <c r="IZY157" s="38"/>
      <c r="IZZ157" s="38"/>
      <c r="JAA157" s="38"/>
      <c r="JAB157" s="38"/>
      <c r="JAC157" s="38"/>
      <c r="JAD157" s="38"/>
      <c r="JAE157" s="38"/>
      <c r="JAF157" s="38"/>
      <c r="JAG157" s="38"/>
      <c r="JAH157" s="38"/>
      <c r="JAI157" s="38"/>
      <c r="JAJ157" s="38"/>
      <c r="JAK157" s="38"/>
      <c r="JAL157" s="38"/>
      <c r="JAM157" s="38"/>
      <c r="JAN157" s="38"/>
      <c r="JAO157" s="38"/>
      <c r="JAP157" s="38"/>
      <c r="JAQ157" s="38"/>
      <c r="JAR157" s="38"/>
      <c r="JAS157" s="38"/>
      <c r="JAT157" s="38"/>
      <c r="JAU157" s="38"/>
      <c r="JAV157" s="38"/>
      <c r="JAW157" s="38"/>
      <c r="JAX157" s="38"/>
      <c r="JAY157" s="38"/>
      <c r="JAZ157" s="38"/>
      <c r="JBA157" s="38"/>
      <c r="JBB157" s="38"/>
      <c r="JBC157" s="38"/>
      <c r="JBD157" s="38"/>
      <c r="JBE157" s="38"/>
      <c r="JBF157" s="38"/>
      <c r="JBG157" s="38"/>
      <c r="JBH157" s="38"/>
      <c r="JBI157" s="38"/>
      <c r="JBJ157" s="38"/>
      <c r="JBK157" s="38"/>
      <c r="JBL157" s="38"/>
      <c r="JBM157" s="38"/>
      <c r="JBN157" s="38"/>
      <c r="JBO157" s="38"/>
      <c r="JBP157" s="38"/>
      <c r="JBQ157" s="38"/>
      <c r="JBR157" s="38"/>
      <c r="JBS157" s="38"/>
      <c r="JBT157" s="38"/>
      <c r="JBU157" s="38"/>
      <c r="JBV157" s="38"/>
      <c r="JBW157" s="38"/>
      <c r="JBX157" s="38"/>
      <c r="JBY157" s="38"/>
      <c r="JBZ157" s="38"/>
      <c r="JCA157" s="38"/>
      <c r="JCB157" s="38"/>
      <c r="JCC157" s="38"/>
      <c r="JCD157" s="38"/>
      <c r="JCE157" s="38"/>
      <c r="JCF157" s="38"/>
      <c r="JCG157" s="38"/>
      <c r="JCH157" s="38"/>
      <c r="JCI157" s="38"/>
      <c r="JCJ157" s="38"/>
      <c r="JCK157" s="38"/>
      <c r="JCL157" s="38"/>
      <c r="JCM157" s="38"/>
      <c r="JCN157" s="38"/>
      <c r="JCO157" s="38"/>
      <c r="JCP157" s="38"/>
      <c r="JCQ157" s="38"/>
      <c r="JCR157" s="38"/>
      <c r="JCS157" s="38"/>
      <c r="JCT157" s="38"/>
      <c r="JCU157" s="38"/>
      <c r="JCV157" s="38"/>
      <c r="JCW157" s="38"/>
      <c r="JCX157" s="38"/>
      <c r="JCY157" s="38"/>
      <c r="JCZ157" s="38"/>
      <c r="JDA157" s="38"/>
      <c r="JDB157" s="38"/>
      <c r="JDC157" s="38"/>
      <c r="JDD157" s="38"/>
      <c r="JDE157" s="38"/>
      <c r="JDF157" s="38"/>
      <c r="JDG157" s="38"/>
      <c r="JDH157" s="38"/>
      <c r="JDI157" s="38"/>
      <c r="JDJ157" s="38"/>
      <c r="JDK157" s="38"/>
      <c r="JDL157" s="38"/>
      <c r="JDM157" s="38"/>
      <c r="JDN157" s="38"/>
      <c r="JDO157" s="38"/>
      <c r="JDP157" s="38"/>
      <c r="JDQ157" s="38"/>
      <c r="JDR157" s="38"/>
      <c r="JDS157" s="38"/>
      <c r="JDT157" s="38"/>
      <c r="JDU157" s="38"/>
      <c r="JDV157" s="38"/>
      <c r="JDW157" s="38"/>
      <c r="JDX157" s="38"/>
      <c r="JDY157" s="38"/>
      <c r="JDZ157" s="38"/>
      <c r="JEA157" s="38"/>
      <c r="JEB157" s="38"/>
      <c r="JEC157" s="38"/>
      <c r="JED157" s="38"/>
      <c r="JEE157" s="38"/>
      <c r="JEF157" s="38"/>
      <c r="JEG157" s="38"/>
      <c r="JEH157" s="38"/>
      <c r="JEI157" s="38"/>
      <c r="JEJ157" s="38"/>
      <c r="JEK157" s="38"/>
      <c r="JEL157" s="38"/>
      <c r="JEM157" s="38"/>
      <c r="JEN157" s="38"/>
      <c r="JEO157" s="38"/>
      <c r="JEP157" s="38"/>
      <c r="JEQ157" s="38"/>
      <c r="JER157" s="38"/>
      <c r="JES157" s="38"/>
      <c r="JET157" s="38"/>
      <c r="JEU157" s="38"/>
      <c r="JEV157" s="38"/>
      <c r="JEW157" s="38"/>
      <c r="JEX157" s="38"/>
      <c r="JEY157" s="38"/>
      <c r="JEZ157" s="38"/>
      <c r="JFA157" s="38"/>
      <c r="JFB157" s="38"/>
      <c r="JFC157" s="38"/>
      <c r="JFD157" s="38"/>
      <c r="JFE157" s="38"/>
      <c r="JFF157" s="38"/>
      <c r="JFG157" s="38"/>
      <c r="JFH157" s="38"/>
      <c r="JFI157" s="38"/>
      <c r="JFJ157" s="38"/>
      <c r="JFK157" s="38"/>
      <c r="JFL157" s="38"/>
      <c r="JFM157" s="38"/>
      <c r="JFN157" s="38"/>
      <c r="JFO157" s="38"/>
      <c r="JFP157" s="38"/>
      <c r="JFQ157" s="38"/>
      <c r="JFR157" s="38"/>
      <c r="JFS157" s="38"/>
      <c r="JFT157" s="38"/>
      <c r="JFU157" s="38"/>
      <c r="JFV157" s="38"/>
      <c r="JFW157" s="38"/>
      <c r="JFX157" s="38"/>
      <c r="JFY157" s="38"/>
      <c r="JFZ157" s="38"/>
      <c r="JGA157" s="38"/>
      <c r="JGB157" s="38"/>
      <c r="JGC157" s="38"/>
      <c r="JGD157" s="38"/>
      <c r="JGE157" s="38"/>
      <c r="JGF157" s="38"/>
      <c r="JGG157" s="38"/>
      <c r="JGH157" s="38"/>
      <c r="JGI157" s="38"/>
      <c r="JGJ157" s="38"/>
      <c r="JGK157" s="38"/>
      <c r="JGL157" s="38"/>
      <c r="JGM157" s="38"/>
      <c r="JGN157" s="38"/>
      <c r="JGO157" s="38"/>
      <c r="JGP157" s="38"/>
      <c r="JGQ157" s="38"/>
      <c r="JGR157" s="38"/>
      <c r="JGS157" s="38"/>
      <c r="JGT157" s="38"/>
      <c r="JGU157" s="38"/>
      <c r="JGV157" s="38"/>
      <c r="JGW157" s="38"/>
      <c r="JGX157" s="38"/>
      <c r="JGY157" s="38"/>
      <c r="JGZ157" s="38"/>
      <c r="JHA157" s="38"/>
      <c r="JHB157" s="38"/>
      <c r="JHC157" s="38"/>
      <c r="JHD157" s="38"/>
      <c r="JHE157" s="38"/>
      <c r="JHF157" s="38"/>
      <c r="JHG157" s="38"/>
      <c r="JHH157" s="38"/>
      <c r="JHI157" s="38"/>
      <c r="JHJ157" s="38"/>
      <c r="JHK157" s="38"/>
      <c r="JHL157" s="38"/>
      <c r="JHM157" s="38"/>
      <c r="JHN157" s="38"/>
      <c r="JHO157" s="38"/>
      <c r="JHP157" s="38"/>
      <c r="JHQ157" s="38"/>
      <c r="JHR157" s="38"/>
      <c r="JHS157" s="38"/>
      <c r="JHT157" s="38"/>
      <c r="JHU157" s="38"/>
      <c r="JHV157" s="38"/>
      <c r="JHW157" s="38"/>
      <c r="JHX157" s="38"/>
      <c r="JHY157" s="38"/>
      <c r="JHZ157" s="38"/>
      <c r="JIA157" s="38"/>
      <c r="JIB157" s="38"/>
      <c r="JIC157" s="38"/>
      <c r="JID157" s="38"/>
      <c r="JIE157" s="38"/>
      <c r="JIF157" s="38"/>
      <c r="JIG157" s="38"/>
      <c r="JIH157" s="38"/>
      <c r="JII157" s="38"/>
      <c r="JIJ157" s="38"/>
      <c r="JIK157" s="38"/>
      <c r="JIL157" s="38"/>
      <c r="JIM157" s="38"/>
      <c r="JIN157" s="38"/>
      <c r="JIO157" s="38"/>
      <c r="JIP157" s="38"/>
      <c r="JIQ157" s="38"/>
      <c r="JIR157" s="38"/>
      <c r="JIS157" s="38"/>
      <c r="JIT157" s="38"/>
      <c r="JIU157" s="38"/>
      <c r="JIV157" s="38"/>
      <c r="JIW157" s="38"/>
      <c r="JIX157" s="38"/>
      <c r="JIY157" s="38"/>
      <c r="JIZ157" s="38"/>
      <c r="JJA157" s="38"/>
      <c r="JJB157" s="38"/>
      <c r="JJC157" s="38"/>
      <c r="JJD157" s="38"/>
      <c r="JJE157" s="38"/>
      <c r="JJF157" s="38"/>
      <c r="JJG157" s="38"/>
      <c r="JJH157" s="38"/>
      <c r="JJI157" s="38"/>
      <c r="JJJ157" s="38"/>
      <c r="JJK157" s="38"/>
      <c r="JJL157" s="38"/>
      <c r="JJM157" s="38"/>
      <c r="JJN157" s="38"/>
      <c r="JJO157" s="38"/>
      <c r="JJP157" s="38"/>
      <c r="JJQ157" s="38"/>
      <c r="JJR157" s="38"/>
      <c r="JJS157" s="38"/>
      <c r="JJT157" s="38"/>
      <c r="JJU157" s="38"/>
      <c r="JJV157" s="38"/>
      <c r="JJW157" s="38"/>
      <c r="JJX157" s="38"/>
      <c r="JJY157" s="38"/>
      <c r="JJZ157" s="38"/>
      <c r="JKA157" s="38"/>
      <c r="JKB157" s="38"/>
      <c r="JKC157" s="38"/>
      <c r="JKD157" s="38"/>
      <c r="JKE157" s="38"/>
      <c r="JKF157" s="38"/>
      <c r="JKG157" s="38"/>
      <c r="JKH157" s="38"/>
      <c r="JKI157" s="38"/>
      <c r="JKJ157" s="38"/>
      <c r="JKK157" s="38"/>
      <c r="JKL157" s="38"/>
      <c r="JKM157" s="38"/>
      <c r="JKN157" s="38"/>
      <c r="JKO157" s="38"/>
      <c r="JKP157" s="38"/>
      <c r="JKQ157" s="38"/>
      <c r="JKR157" s="38"/>
      <c r="JKS157" s="38"/>
      <c r="JKT157" s="38"/>
      <c r="JKU157" s="38"/>
      <c r="JKV157" s="38"/>
      <c r="JKW157" s="38"/>
      <c r="JKX157" s="38"/>
      <c r="JKY157" s="38"/>
      <c r="JKZ157" s="38"/>
      <c r="JLA157" s="38"/>
      <c r="JLB157" s="38"/>
      <c r="JLC157" s="38"/>
      <c r="JLD157" s="38"/>
      <c r="JLE157" s="38"/>
      <c r="JLF157" s="38"/>
      <c r="JLG157" s="38"/>
      <c r="JLH157" s="38"/>
      <c r="JLI157" s="38"/>
      <c r="JLJ157" s="38"/>
      <c r="JLK157" s="38"/>
      <c r="JLL157" s="38"/>
      <c r="JLM157" s="38"/>
      <c r="JLN157" s="38"/>
      <c r="JLO157" s="38"/>
      <c r="JLP157" s="38"/>
      <c r="JLQ157" s="38"/>
      <c r="JLR157" s="38"/>
      <c r="JLS157" s="38"/>
      <c r="JLT157" s="38"/>
      <c r="JLU157" s="38"/>
      <c r="JLV157" s="38"/>
      <c r="JLW157" s="38"/>
      <c r="JLX157" s="38"/>
      <c r="JLY157" s="38"/>
      <c r="JLZ157" s="38"/>
      <c r="JMA157" s="38"/>
      <c r="JMB157" s="38"/>
      <c r="JMC157" s="38"/>
      <c r="JMD157" s="38"/>
      <c r="JME157" s="38"/>
      <c r="JMF157" s="38"/>
      <c r="JMG157" s="38"/>
      <c r="JMH157" s="38"/>
      <c r="JMI157" s="38"/>
      <c r="JMJ157" s="38"/>
      <c r="JMK157" s="38"/>
      <c r="JML157" s="38"/>
      <c r="JMM157" s="38"/>
      <c r="JMN157" s="38"/>
      <c r="JMO157" s="38"/>
      <c r="JMP157" s="38"/>
      <c r="JMQ157" s="38"/>
      <c r="JMR157" s="38"/>
      <c r="JMS157" s="38"/>
      <c r="JMT157" s="38"/>
      <c r="JMU157" s="38"/>
      <c r="JMV157" s="38"/>
      <c r="JMW157" s="38"/>
      <c r="JMX157" s="38"/>
      <c r="JMY157" s="38"/>
      <c r="JMZ157" s="38"/>
      <c r="JNA157" s="38"/>
      <c r="JNB157" s="38"/>
      <c r="JNC157" s="38"/>
      <c r="JND157" s="38"/>
      <c r="JNE157" s="38"/>
      <c r="JNF157" s="38"/>
      <c r="JNG157" s="38"/>
      <c r="JNH157" s="38"/>
      <c r="JNI157" s="38"/>
      <c r="JNJ157" s="38"/>
      <c r="JNK157" s="38"/>
      <c r="JNL157" s="38"/>
      <c r="JNM157" s="38"/>
      <c r="JNN157" s="38"/>
      <c r="JNO157" s="38"/>
      <c r="JNP157" s="38"/>
      <c r="JNQ157" s="38"/>
      <c r="JNR157" s="38"/>
      <c r="JNS157" s="38"/>
      <c r="JNT157" s="38"/>
      <c r="JNU157" s="38"/>
      <c r="JNV157" s="38"/>
      <c r="JNW157" s="38"/>
      <c r="JNX157" s="38"/>
      <c r="JNY157" s="38"/>
      <c r="JNZ157" s="38"/>
      <c r="JOA157" s="38"/>
      <c r="JOB157" s="38"/>
      <c r="JOC157" s="38"/>
      <c r="JOD157" s="38"/>
      <c r="JOE157" s="38"/>
      <c r="JOF157" s="38"/>
      <c r="JOG157" s="38"/>
      <c r="JOH157" s="38"/>
      <c r="JOI157" s="38"/>
      <c r="JOJ157" s="38"/>
      <c r="JOK157" s="38"/>
      <c r="JOL157" s="38"/>
      <c r="JOM157" s="38"/>
      <c r="JON157" s="38"/>
      <c r="JOO157" s="38"/>
      <c r="JOP157" s="38"/>
      <c r="JOQ157" s="38"/>
      <c r="JOR157" s="38"/>
      <c r="JOS157" s="38"/>
      <c r="JOT157" s="38"/>
      <c r="JOU157" s="38"/>
      <c r="JOV157" s="38"/>
      <c r="JOW157" s="38"/>
      <c r="JOX157" s="38"/>
      <c r="JOY157" s="38"/>
      <c r="JOZ157" s="38"/>
      <c r="JPA157" s="38"/>
      <c r="JPB157" s="38"/>
      <c r="JPC157" s="38"/>
      <c r="JPD157" s="38"/>
      <c r="JPE157" s="38"/>
      <c r="JPF157" s="38"/>
      <c r="JPG157" s="38"/>
      <c r="JPH157" s="38"/>
      <c r="JPI157" s="38"/>
      <c r="JPJ157" s="38"/>
      <c r="JPK157" s="38"/>
      <c r="JPL157" s="38"/>
      <c r="JPM157" s="38"/>
      <c r="JPN157" s="38"/>
      <c r="JPO157" s="38"/>
      <c r="JPP157" s="38"/>
      <c r="JPQ157" s="38"/>
      <c r="JPR157" s="38"/>
      <c r="JPS157" s="38"/>
      <c r="JPT157" s="38"/>
      <c r="JPU157" s="38"/>
      <c r="JPV157" s="38"/>
      <c r="JPW157" s="38"/>
      <c r="JPX157" s="38"/>
      <c r="JPY157" s="38"/>
      <c r="JPZ157" s="38"/>
      <c r="JQA157" s="38"/>
      <c r="JQB157" s="38"/>
      <c r="JQC157" s="38"/>
      <c r="JQD157" s="38"/>
      <c r="JQE157" s="38"/>
      <c r="JQF157" s="38"/>
      <c r="JQG157" s="38"/>
      <c r="JQH157" s="38"/>
      <c r="JQI157" s="38"/>
      <c r="JQJ157" s="38"/>
      <c r="JQK157" s="38"/>
      <c r="JQL157" s="38"/>
      <c r="JQM157" s="38"/>
      <c r="JQN157" s="38"/>
      <c r="JQO157" s="38"/>
      <c r="JQP157" s="38"/>
      <c r="JQQ157" s="38"/>
      <c r="JQR157" s="38"/>
      <c r="JQS157" s="38"/>
      <c r="JQT157" s="38"/>
      <c r="JQU157" s="38"/>
      <c r="JQV157" s="38"/>
      <c r="JQW157" s="38"/>
      <c r="JQX157" s="38"/>
      <c r="JQY157" s="38"/>
      <c r="JQZ157" s="38"/>
      <c r="JRA157" s="38"/>
      <c r="JRB157" s="38"/>
      <c r="JRC157" s="38"/>
      <c r="JRD157" s="38"/>
      <c r="JRE157" s="38"/>
      <c r="JRF157" s="38"/>
      <c r="JRG157" s="38"/>
      <c r="JRH157" s="38"/>
      <c r="JRI157" s="38"/>
      <c r="JRJ157" s="38"/>
      <c r="JRK157" s="38"/>
      <c r="JRL157" s="38"/>
      <c r="JRM157" s="38"/>
      <c r="JRN157" s="38"/>
      <c r="JRO157" s="38"/>
      <c r="JRP157" s="38"/>
      <c r="JRQ157" s="38"/>
      <c r="JRR157" s="38"/>
      <c r="JRS157" s="38"/>
      <c r="JRT157" s="38"/>
      <c r="JRU157" s="38"/>
      <c r="JRV157" s="38"/>
      <c r="JRW157" s="38"/>
      <c r="JRX157" s="38"/>
      <c r="JRY157" s="38"/>
      <c r="JRZ157" s="38"/>
      <c r="JSA157" s="38"/>
      <c r="JSB157" s="38"/>
      <c r="JSC157" s="38"/>
      <c r="JSD157" s="38"/>
      <c r="JSE157" s="38"/>
      <c r="JSF157" s="38"/>
      <c r="JSG157" s="38"/>
      <c r="JSH157" s="38"/>
      <c r="JSI157" s="38"/>
      <c r="JSJ157" s="38"/>
      <c r="JSK157" s="38"/>
      <c r="JSL157" s="38"/>
      <c r="JSM157" s="38"/>
      <c r="JSN157" s="38"/>
      <c r="JSO157" s="38"/>
      <c r="JSP157" s="38"/>
      <c r="JSQ157" s="38"/>
      <c r="JSR157" s="38"/>
      <c r="JSS157" s="38"/>
      <c r="JST157" s="38"/>
      <c r="JSU157" s="38"/>
      <c r="JSV157" s="38"/>
      <c r="JSW157" s="38"/>
      <c r="JSX157" s="38"/>
      <c r="JSY157" s="38"/>
      <c r="JSZ157" s="38"/>
      <c r="JTA157" s="38"/>
      <c r="JTB157" s="38"/>
      <c r="JTC157" s="38"/>
      <c r="JTD157" s="38"/>
      <c r="JTE157" s="38"/>
      <c r="JTF157" s="38"/>
      <c r="JTG157" s="38"/>
      <c r="JTH157" s="38"/>
      <c r="JTI157" s="38"/>
      <c r="JTJ157" s="38"/>
      <c r="JTK157" s="38"/>
      <c r="JTL157" s="38"/>
      <c r="JTM157" s="38"/>
      <c r="JTN157" s="38"/>
      <c r="JTO157" s="38"/>
      <c r="JTP157" s="38"/>
      <c r="JTQ157" s="38"/>
      <c r="JTR157" s="38"/>
      <c r="JTS157" s="38"/>
      <c r="JTT157" s="38"/>
      <c r="JTU157" s="38"/>
      <c r="JTV157" s="38"/>
      <c r="JTW157" s="38"/>
      <c r="JTX157" s="38"/>
      <c r="JTY157" s="38"/>
      <c r="JTZ157" s="38"/>
      <c r="JUA157" s="38"/>
      <c r="JUB157" s="38"/>
      <c r="JUC157" s="38"/>
      <c r="JUD157" s="38"/>
      <c r="JUE157" s="38"/>
      <c r="JUF157" s="38"/>
      <c r="JUG157" s="38"/>
      <c r="JUH157" s="38"/>
      <c r="JUI157" s="38"/>
      <c r="JUJ157" s="38"/>
      <c r="JUK157" s="38"/>
      <c r="JUL157" s="38"/>
      <c r="JUM157" s="38"/>
      <c r="JUN157" s="38"/>
      <c r="JUO157" s="38"/>
      <c r="JUP157" s="38"/>
      <c r="JUQ157" s="38"/>
      <c r="JUR157" s="38"/>
      <c r="JUS157" s="38"/>
      <c r="JUT157" s="38"/>
      <c r="JUU157" s="38"/>
      <c r="JUV157" s="38"/>
      <c r="JUW157" s="38"/>
      <c r="JUX157" s="38"/>
      <c r="JUY157" s="38"/>
      <c r="JUZ157" s="38"/>
      <c r="JVA157" s="38"/>
      <c r="JVB157" s="38"/>
      <c r="JVC157" s="38"/>
      <c r="JVD157" s="38"/>
      <c r="JVE157" s="38"/>
      <c r="JVF157" s="38"/>
      <c r="JVG157" s="38"/>
      <c r="JVH157" s="38"/>
      <c r="JVI157" s="38"/>
      <c r="JVJ157" s="38"/>
      <c r="JVK157" s="38"/>
      <c r="JVL157" s="38"/>
      <c r="JVM157" s="38"/>
      <c r="JVN157" s="38"/>
      <c r="JVO157" s="38"/>
      <c r="JVP157" s="38"/>
      <c r="JVQ157" s="38"/>
      <c r="JVR157" s="38"/>
      <c r="JVS157" s="38"/>
      <c r="JVT157" s="38"/>
      <c r="JVU157" s="38"/>
      <c r="JVV157" s="38"/>
      <c r="JVW157" s="38"/>
      <c r="JVX157" s="38"/>
      <c r="JVY157" s="38"/>
      <c r="JVZ157" s="38"/>
      <c r="JWA157" s="38"/>
      <c r="JWB157" s="38"/>
      <c r="JWC157" s="38"/>
      <c r="JWD157" s="38"/>
      <c r="JWE157" s="38"/>
      <c r="JWF157" s="38"/>
      <c r="JWG157" s="38"/>
      <c r="JWH157" s="38"/>
      <c r="JWI157" s="38"/>
      <c r="JWJ157" s="38"/>
      <c r="JWK157" s="38"/>
      <c r="JWL157" s="38"/>
      <c r="JWM157" s="38"/>
      <c r="JWN157" s="38"/>
      <c r="JWO157" s="38"/>
      <c r="JWP157" s="38"/>
      <c r="JWQ157" s="38"/>
      <c r="JWR157" s="38"/>
      <c r="JWS157" s="38"/>
      <c r="JWT157" s="38"/>
      <c r="JWU157" s="38"/>
      <c r="JWV157" s="38"/>
      <c r="JWW157" s="38"/>
      <c r="JWX157" s="38"/>
      <c r="JWY157" s="38"/>
      <c r="JWZ157" s="38"/>
      <c r="JXA157" s="38"/>
      <c r="JXB157" s="38"/>
      <c r="JXC157" s="38"/>
      <c r="JXD157" s="38"/>
      <c r="JXE157" s="38"/>
      <c r="JXF157" s="38"/>
      <c r="JXG157" s="38"/>
      <c r="JXH157" s="38"/>
      <c r="JXI157" s="38"/>
      <c r="JXJ157" s="38"/>
      <c r="JXK157" s="38"/>
      <c r="JXL157" s="38"/>
      <c r="JXM157" s="38"/>
      <c r="JXN157" s="38"/>
      <c r="JXO157" s="38"/>
      <c r="JXP157" s="38"/>
      <c r="JXQ157" s="38"/>
      <c r="JXR157" s="38"/>
      <c r="JXS157" s="38"/>
      <c r="JXT157" s="38"/>
      <c r="JXU157" s="38"/>
      <c r="JXV157" s="38"/>
      <c r="JXW157" s="38"/>
      <c r="JXX157" s="38"/>
      <c r="JXY157" s="38"/>
      <c r="JXZ157" s="38"/>
      <c r="JYA157" s="38"/>
      <c r="JYB157" s="38"/>
      <c r="JYC157" s="38"/>
      <c r="JYD157" s="38"/>
      <c r="JYE157" s="38"/>
      <c r="JYF157" s="38"/>
      <c r="JYG157" s="38"/>
      <c r="JYH157" s="38"/>
      <c r="JYI157" s="38"/>
      <c r="JYJ157" s="38"/>
      <c r="JYK157" s="38"/>
      <c r="JYL157" s="38"/>
      <c r="JYM157" s="38"/>
      <c r="JYN157" s="38"/>
      <c r="JYO157" s="38"/>
      <c r="JYP157" s="38"/>
      <c r="JYQ157" s="38"/>
      <c r="JYR157" s="38"/>
      <c r="JYS157" s="38"/>
      <c r="JYT157" s="38"/>
      <c r="JYU157" s="38"/>
      <c r="JYV157" s="38"/>
      <c r="JYW157" s="38"/>
      <c r="JYX157" s="38"/>
      <c r="JYY157" s="38"/>
      <c r="JYZ157" s="38"/>
      <c r="JZA157" s="38"/>
      <c r="JZB157" s="38"/>
      <c r="JZC157" s="38"/>
      <c r="JZD157" s="38"/>
      <c r="JZE157" s="38"/>
      <c r="JZF157" s="38"/>
      <c r="JZG157" s="38"/>
      <c r="JZH157" s="38"/>
      <c r="JZI157" s="38"/>
      <c r="JZJ157" s="38"/>
      <c r="JZK157" s="38"/>
      <c r="JZL157" s="38"/>
      <c r="JZM157" s="38"/>
      <c r="JZN157" s="38"/>
      <c r="JZO157" s="38"/>
      <c r="JZP157" s="38"/>
      <c r="JZQ157" s="38"/>
      <c r="JZR157" s="38"/>
      <c r="JZS157" s="38"/>
      <c r="JZT157" s="38"/>
      <c r="JZU157" s="38"/>
      <c r="JZV157" s="38"/>
      <c r="JZW157" s="38"/>
      <c r="JZX157" s="38"/>
      <c r="JZY157" s="38"/>
      <c r="JZZ157" s="38"/>
      <c r="KAA157" s="38"/>
      <c r="KAB157" s="38"/>
      <c r="KAC157" s="38"/>
      <c r="KAD157" s="38"/>
      <c r="KAE157" s="38"/>
      <c r="KAF157" s="38"/>
      <c r="KAG157" s="38"/>
      <c r="KAH157" s="38"/>
      <c r="KAI157" s="38"/>
      <c r="KAJ157" s="38"/>
      <c r="KAK157" s="38"/>
      <c r="KAL157" s="38"/>
      <c r="KAM157" s="38"/>
      <c r="KAN157" s="38"/>
      <c r="KAO157" s="38"/>
      <c r="KAP157" s="38"/>
      <c r="KAQ157" s="38"/>
      <c r="KAR157" s="38"/>
      <c r="KAS157" s="38"/>
      <c r="KAT157" s="38"/>
      <c r="KAU157" s="38"/>
      <c r="KAV157" s="38"/>
      <c r="KAW157" s="38"/>
      <c r="KAX157" s="38"/>
      <c r="KAY157" s="38"/>
      <c r="KAZ157" s="38"/>
      <c r="KBA157" s="38"/>
      <c r="KBB157" s="38"/>
      <c r="KBC157" s="38"/>
      <c r="KBD157" s="38"/>
      <c r="KBE157" s="38"/>
      <c r="KBF157" s="38"/>
      <c r="KBG157" s="38"/>
      <c r="KBH157" s="38"/>
      <c r="KBI157" s="38"/>
      <c r="KBJ157" s="38"/>
      <c r="KBK157" s="38"/>
      <c r="KBL157" s="38"/>
      <c r="KBM157" s="38"/>
      <c r="KBN157" s="38"/>
      <c r="KBO157" s="38"/>
      <c r="KBP157" s="38"/>
      <c r="KBQ157" s="38"/>
      <c r="KBR157" s="38"/>
      <c r="KBS157" s="38"/>
      <c r="KBT157" s="38"/>
      <c r="KBU157" s="38"/>
      <c r="KBV157" s="38"/>
      <c r="KBW157" s="38"/>
      <c r="KBX157" s="38"/>
      <c r="KBY157" s="38"/>
      <c r="KBZ157" s="38"/>
      <c r="KCA157" s="38"/>
      <c r="KCB157" s="38"/>
      <c r="KCC157" s="38"/>
      <c r="KCD157" s="38"/>
      <c r="KCE157" s="38"/>
      <c r="KCF157" s="38"/>
      <c r="KCG157" s="38"/>
      <c r="KCH157" s="38"/>
      <c r="KCI157" s="38"/>
      <c r="KCJ157" s="38"/>
      <c r="KCK157" s="38"/>
      <c r="KCL157" s="38"/>
      <c r="KCM157" s="38"/>
      <c r="KCN157" s="38"/>
      <c r="KCO157" s="38"/>
      <c r="KCP157" s="38"/>
      <c r="KCQ157" s="38"/>
      <c r="KCR157" s="38"/>
      <c r="KCS157" s="38"/>
      <c r="KCT157" s="38"/>
      <c r="KCU157" s="38"/>
      <c r="KCV157" s="38"/>
      <c r="KCW157" s="38"/>
      <c r="KCX157" s="38"/>
      <c r="KCY157" s="38"/>
      <c r="KCZ157" s="38"/>
      <c r="KDA157" s="38"/>
      <c r="KDB157" s="38"/>
      <c r="KDC157" s="38"/>
      <c r="KDD157" s="38"/>
      <c r="KDE157" s="38"/>
      <c r="KDF157" s="38"/>
      <c r="KDG157" s="38"/>
      <c r="KDH157" s="38"/>
      <c r="KDI157" s="38"/>
      <c r="KDJ157" s="38"/>
      <c r="KDK157" s="38"/>
      <c r="KDL157" s="38"/>
      <c r="KDM157" s="38"/>
      <c r="KDN157" s="38"/>
      <c r="KDO157" s="38"/>
      <c r="KDP157" s="38"/>
      <c r="KDQ157" s="38"/>
      <c r="KDR157" s="38"/>
      <c r="KDS157" s="38"/>
      <c r="KDT157" s="38"/>
      <c r="KDU157" s="38"/>
      <c r="KDV157" s="38"/>
      <c r="KDW157" s="38"/>
      <c r="KDX157" s="38"/>
      <c r="KDY157" s="38"/>
      <c r="KDZ157" s="38"/>
      <c r="KEA157" s="38"/>
      <c r="KEB157" s="38"/>
      <c r="KEC157" s="38"/>
      <c r="KED157" s="38"/>
      <c r="KEE157" s="38"/>
      <c r="KEF157" s="38"/>
      <c r="KEG157" s="38"/>
      <c r="KEH157" s="38"/>
      <c r="KEI157" s="38"/>
      <c r="KEJ157" s="38"/>
      <c r="KEK157" s="38"/>
      <c r="KEL157" s="38"/>
      <c r="KEM157" s="38"/>
      <c r="KEN157" s="38"/>
      <c r="KEO157" s="38"/>
      <c r="KEP157" s="38"/>
      <c r="KEQ157" s="38"/>
      <c r="KER157" s="38"/>
      <c r="KES157" s="38"/>
      <c r="KET157" s="38"/>
      <c r="KEU157" s="38"/>
      <c r="KEV157" s="38"/>
      <c r="KEW157" s="38"/>
      <c r="KEX157" s="38"/>
      <c r="KEY157" s="38"/>
      <c r="KEZ157" s="38"/>
      <c r="KFA157" s="38"/>
      <c r="KFB157" s="38"/>
      <c r="KFC157" s="38"/>
      <c r="KFD157" s="38"/>
      <c r="KFE157" s="38"/>
      <c r="KFF157" s="38"/>
      <c r="KFG157" s="38"/>
      <c r="KFH157" s="38"/>
      <c r="KFI157" s="38"/>
      <c r="KFJ157" s="38"/>
      <c r="KFK157" s="38"/>
      <c r="KFL157" s="38"/>
      <c r="KFM157" s="38"/>
      <c r="KFN157" s="38"/>
      <c r="KFO157" s="38"/>
      <c r="KFP157" s="38"/>
      <c r="KFQ157" s="38"/>
      <c r="KFR157" s="38"/>
      <c r="KFS157" s="38"/>
      <c r="KFT157" s="38"/>
      <c r="KFU157" s="38"/>
      <c r="KFV157" s="38"/>
      <c r="KFW157" s="38"/>
      <c r="KFX157" s="38"/>
      <c r="KFY157" s="38"/>
      <c r="KFZ157" s="38"/>
      <c r="KGA157" s="38"/>
      <c r="KGB157" s="38"/>
      <c r="KGC157" s="38"/>
      <c r="KGD157" s="38"/>
      <c r="KGE157" s="38"/>
      <c r="KGF157" s="38"/>
      <c r="KGG157" s="38"/>
      <c r="KGH157" s="38"/>
      <c r="KGI157" s="38"/>
      <c r="KGJ157" s="38"/>
      <c r="KGK157" s="38"/>
      <c r="KGL157" s="38"/>
      <c r="KGM157" s="38"/>
      <c r="KGN157" s="38"/>
      <c r="KGO157" s="38"/>
      <c r="KGP157" s="38"/>
      <c r="KGQ157" s="38"/>
      <c r="KGR157" s="38"/>
      <c r="KGS157" s="38"/>
      <c r="KGT157" s="38"/>
      <c r="KGU157" s="38"/>
      <c r="KGV157" s="38"/>
      <c r="KGW157" s="38"/>
      <c r="KGX157" s="38"/>
      <c r="KGY157" s="38"/>
      <c r="KGZ157" s="38"/>
      <c r="KHA157" s="38"/>
      <c r="KHB157" s="38"/>
      <c r="KHC157" s="38"/>
      <c r="KHD157" s="38"/>
      <c r="KHE157" s="38"/>
      <c r="KHF157" s="38"/>
      <c r="KHG157" s="38"/>
      <c r="KHH157" s="38"/>
      <c r="KHI157" s="38"/>
      <c r="KHJ157" s="38"/>
      <c r="KHK157" s="38"/>
      <c r="KHL157" s="38"/>
      <c r="KHM157" s="38"/>
      <c r="KHN157" s="38"/>
      <c r="KHO157" s="38"/>
      <c r="KHP157" s="38"/>
      <c r="KHQ157" s="38"/>
      <c r="KHR157" s="38"/>
      <c r="KHS157" s="38"/>
      <c r="KHT157" s="38"/>
      <c r="KHU157" s="38"/>
      <c r="KHV157" s="38"/>
      <c r="KHW157" s="38"/>
      <c r="KHX157" s="38"/>
      <c r="KHY157" s="38"/>
      <c r="KHZ157" s="38"/>
      <c r="KIA157" s="38"/>
      <c r="KIB157" s="38"/>
      <c r="KIC157" s="38"/>
      <c r="KID157" s="38"/>
      <c r="KIE157" s="38"/>
      <c r="KIF157" s="38"/>
      <c r="KIG157" s="38"/>
      <c r="KIH157" s="38"/>
      <c r="KII157" s="38"/>
      <c r="KIJ157" s="38"/>
      <c r="KIK157" s="38"/>
      <c r="KIL157" s="38"/>
      <c r="KIM157" s="38"/>
      <c r="KIN157" s="38"/>
      <c r="KIO157" s="38"/>
      <c r="KIP157" s="38"/>
      <c r="KIQ157" s="38"/>
      <c r="KIR157" s="38"/>
      <c r="KIS157" s="38"/>
      <c r="KIT157" s="38"/>
      <c r="KIU157" s="38"/>
      <c r="KIV157" s="38"/>
      <c r="KIW157" s="38"/>
      <c r="KIX157" s="38"/>
      <c r="KIY157" s="38"/>
      <c r="KIZ157" s="38"/>
      <c r="KJA157" s="38"/>
      <c r="KJB157" s="38"/>
      <c r="KJC157" s="38"/>
      <c r="KJD157" s="38"/>
      <c r="KJE157" s="38"/>
      <c r="KJF157" s="38"/>
      <c r="KJG157" s="38"/>
      <c r="KJH157" s="38"/>
      <c r="KJI157" s="38"/>
      <c r="KJJ157" s="38"/>
      <c r="KJK157" s="38"/>
      <c r="KJL157" s="38"/>
      <c r="KJM157" s="38"/>
      <c r="KJN157" s="38"/>
      <c r="KJO157" s="38"/>
      <c r="KJP157" s="38"/>
      <c r="KJQ157" s="38"/>
      <c r="KJR157" s="38"/>
      <c r="KJS157" s="38"/>
      <c r="KJT157" s="38"/>
      <c r="KJU157" s="38"/>
      <c r="KJV157" s="38"/>
      <c r="KJW157" s="38"/>
      <c r="KJX157" s="38"/>
      <c r="KJY157" s="38"/>
      <c r="KJZ157" s="38"/>
      <c r="KKA157" s="38"/>
      <c r="KKB157" s="38"/>
      <c r="KKC157" s="38"/>
      <c r="KKD157" s="38"/>
      <c r="KKE157" s="38"/>
      <c r="KKF157" s="38"/>
      <c r="KKG157" s="38"/>
      <c r="KKH157" s="38"/>
      <c r="KKI157" s="38"/>
      <c r="KKJ157" s="38"/>
      <c r="KKK157" s="38"/>
      <c r="KKL157" s="38"/>
      <c r="KKM157" s="38"/>
      <c r="KKN157" s="38"/>
      <c r="KKO157" s="38"/>
      <c r="KKP157" s="38"/>
      <c r="KKQ157" s="38"/>
      <c r="KKR157" s="38"/>
      <c r="KKS157" s="38"/>
      <c r="KKT157" s="38"/>
      <c r="KKU157" s="38"/>
      <c r="KKV157" s="38"/>
      <c r="KKW157" s="38"/>
      <c r="KKX157" s="38"/>
      <c r="KKY157" s="38"/>
      <c r="KKZ157" s="38"/>
      <c r="KLA157" s="38"/>
      <c r="KLB157" s="38"/>
      <c r="KLC157" s="38"/>
      <c r="KLD157" s="38"/>
      <c r="KLE157" s="38"/>
      <c r="KLF157" s="38"/>
      <c r="KLG157" s="38"/>
      <c r="KLH157" s="38"/>
      <c r="KLI157" s="38"/>
      <c r="KLJ157" s="38"/>
      <c r="KLK157" s="38"/>
      <c r="KLL157" s="38"/>
      <c r="KLM157" s="38"/>
      <c r="KLN157" s="38"/>
      <c r="KLO157" s="38"/>
      <c r="KLP157" s="38"/>
      <c r="KLQ157" s="38"/>
      <c r="KLR157" s="38"/>
      <c r="KLS157" s="38"/>
      <c r="KLT157" s="38"/>
      <c r="KLU157" s="38"/>
      <c r="KLV157" s="38"/>
      <c r="KLW157" s="38"/>
      <c r="KLX157" s="38"/>
      <c r="KLY157" s="38"/>
      <c r="KLZ157" s="38"/>
      <c r="KMA157" s="38"/>
      <c r="KMB157" s="38"/>
      <c r="KMC157" s="38"/>
      <c r="KMD157" s="38"/>
      <c r="KME157" s="38"/>
      <c r="KMF157" s="38"/>
      <c r="KMG157" s="38"/>
      <c r="KMH157" s="38"/>
      <c r="KMI157" s="38"/>
      <c r="KMJ157" s="38"/>
      <c r="KMK157" s="38"/>
      <c r="KML157" s="38"/>
      <c r="KMM157" s="38"/>
      <c r="KMN157" s="38"/>
      <c r="KMO157" s="38"/>
      <c r="KMP157" s="38"/>
      <c r="KMQ157" s="38"/>
      <c r="KMR157" s="38"/>
      <c r="KMS157" s="38"/>
      <c r="KMT157" s="38"/>
      <c r="KMU157" s="38"/>
      <c r="KMV157" s="38"/>
      <c r="KMW157" s="38"/>
      <c r="KMX157" s="38"/>
      <c r="KMY157" s="38"/>
      <c r="KMZ157" s="38"/>
      <c r="KNA157" s="38"/>
      <c r="KNB157" s="38"/>
      <c r="KNC157" s="38"/>
      <c r="KND157" s="38"/>
      <c r="KNE157" s="38"/>
      <c r="KNF157" s="38"/>
      <c r="KNG157" s="38"/>
      <c r="KNH157" s="38"/>
      <c r="KNI157" s="38"/>
      <c r="KNJ157" s="38"/>
      <c r="KNK157" s="38"/>
      <c r="KNL157" s="38"/>
      <c r="KNM157" s="38"/>
      <c r="KNN157" s="38"/>
      <c r="KNO157" s="38"/>
      <c r="KNP157" s="38"/>
      <c r="KNQ157" s="38"/>
      <c r="KNR157" s="38"/>
      <c r="KNS157" s="38"/>
      <c r="KNT157" s="38"/>
      <c r="KNU157" s="38"/>
      <c r="KNV157" s="38"/>
      <c r="KNW157" s="38"/>
      <c r="KNX157" s="38"/>
      <c r="KNY157" s="38"/>
      <c r="KNZ157" s="38"/>
      <c r="KOA157" s="38"/>
      <c r="KOB157" s="38"/>
      <c r="KOC157" s="38"/>
      <c r="KOD157" s="38"/>
      <c r="KOE157" s="38"/>
      <c r="KOF157" s="38"/>
      <c r="KOG157" s="38"/>
      <c r="KOH157" s="38"/>
      <c r="KOI157" s="38"/>
      <c r="KOJ157" s="38"/>
      <c r="KOK157" s="38"/>
      <c r="KOL157" s="38"/>
      <c r="KOM157" s="38"/>
      <c r="KON157" s="38"/>
      <c r="KOO157" s="38"/>
      <c r="KOP157" s="38"/>
      <c r="KOQ157" s="38"/>
      <c r="KOR157" s="38"/>
      <c r="KOS157" s="38"/>
      <c r="KOT157" s="38"/>
      <c r="KOU157" s="38"/>
      <c r="KOV157" s="38"/>
      <c r="KOW157" s="38"/>
      <c r="KOX157" s="38"/>
      <c r="KOY157" s="38"/>
      <c r="KOZ157" s="38"/>
      <c r="KPA157" s="38"/>
      <c r="KPB157" s="38"/>
      <c r="KPC157" s="38"/>
      <c r="KPD157" s="38"/>
      <c r="KPE157" s="38"/>
      <c r="KPF157" s="38"/>
      <c r="KPG157" s="38"/>
      <c r="KPH157" s="38"/>
      <c r="KPI157" s="38"/>
      <c r="KPJ157" s="38"/>
      <c r="KPK157" s="38"/>
      <c r="KPL157" s="38"/>
      <c r="KPM157" s="38"/>
      <c r="KPN157" s="38"/>
      <c r="KPO157" s="38"/>
      <c r="KPP157" s="38"/>
      <c r="KPQ157" s="38"/>
      <c r="KPR157" s="38"/>
      <c r="KPS157" s="38"/>
      <c r="KPT157" s="38"/>
      <c r="KPU157" s="38"/>
      <c r="KPV157" s="38"/>
      <c r="KPW157" s="38"/>
      <c r="KPX157" s="38"/>
      <c r="KPY157" s="38"/>
      <c r="KPZ157" s="38"/>
      <c r="KQA157" s="38"/>
      <c r="KQB157" s="38"/>
      <c r="KQC157" s="38"/>
      <c r="KQD157" s="38"/>
      <c r="KQE157" s="38"/>
      <c r="KQF157" s="38"/>
      <c r="KQG157" s="38"/>
      <c r="KQH157" s="38"/>
      <c r="KQI157" s="38"/>
      <c r="KQJ157" s="38"/>
      <c r="KQK157" s="38"/>
      <c r="KQL157" s="38"/>
      <c r="KQM157" s="38"/>
      <c r="KQN157" s="38"/>
      <c r="KQO157" s="38"/>
      <c r="KQP157" s="38"/>
      <c r="KQQ157" s="38"/>
      <c r="KQR157" s="38"/>
      <c r="KQS157" s="38"/>
      <c r="KQT157" s="38"/>
      <c r="KQU157" s="38"/>
      <c r="KQV157" s="38"/>
      <c r="KQW157" s="38"/>
      <c r="KQX157" s="38"/>
      <c r="KQY157" s="38"/>
      <c r="KQZ157" s="38"/>
      <c r="KRA157" s="38"/>
      <c r="KRB157" s="38"/>
      <c r="KRC157" s="38"/>
      <c r="KRD157" s="38"/>
      <c r="KRE157" s="38"/>
      <c r="KRF157" s="38"/>
      <c r="KRG157" s="38"/>
      <c r="KRH157" s="38"/>
      <c r="KRI157" s="38"/>
      <c r="KRJ157" s="38"/>
      <c r="KRK157" s="38"/>
      <c r="KRL157" s="38"/>
      <c r="KRM157" s="38"/>
      <c r="KRN157" s="38"/>
      <c r="KRO157" s="38"/>
      <c r="KRP157" s="38"/>
      <c r="KRQ157" s="38"/>
      <c r="KRR157" s="38"/>
      <c r="KRS157" s="38"/>
      <c r="KRT157" s="38"/>
      <c r="KRU157" s="38"/>
      <c r="KRV157" s="38"/>
      <c r="KRW157" s="38"/>
      <c r="KRX157" s="38"/>
      <c r="KRY157" s="38"/>
      <c r="KRZ157" s="38"/>
      <c r="KSA157" s="38"/>
      <c r="KSB157" s="38"/>
      <c r="KSC157" s="38"/>
      <c r="KSD157" s="38"/>
      <c r="KSE157" s="38"/>
      <c r="KSF157" s="38"/>
      <c r="KSG157" s="38"/>
      <c r="KSH157" s="38"/>
      <c r="KSI157" s="38"/>
      <c r="KSJ157" s="38"/>
      <c r="KSK157" s="38"/>
      <c r="KSL157" s="38"/>
      <c r="KSM157" s="38"/>
      <c r="KSN157" s="38"/>
      <c r="KSO157" s="38"/>
      <c r="KSP157" s="38"/>
      <c r="KSQ157" s="38"/>
      <c r="KSR157" s="38"/>
      <c r="KSS157" s="38"/>
      <c r="KST157" s="38"/>
      <c r="KSU157" s="38"/>
      <c r="KSV157" s="38"/>
      <c r="KSW157" s="38"/>
      <c r="KSX157" s="38"/>
      <c r="KSY157" s="38"/>
      <c r="KSZ157" s="38"/>
      <c r="KTA157" s="38"/>
      <c r="KTB157" s="38"/>
      <c r="KTC157" s="38"/>
      <c r="KTD157" s="38"/>
      <c r="KTE157" s="38"/>
      <c r="KTF157" s="38"/>
      <c r="KTG157" s="38"/>
      <c r="KTH157" s="38"/>
      <c r="KTI157" s="38"/>
      <c r="KTJ157" s="38"/>
      <c r="KTK157" s="38"/>
      <c r="KTL157" s="38"/>
      <c r="KTM157" s="38"/>
      <c r="KTN157" s="38"/>
      <c r="KTO157" s="38"/>
      <c r="KTP157" s="38"/>
      <c r="KTQ157" s="38"/>
      <c r="KTR157" s="38"/>
      <c r="KTS157" s="38"/>
      <c r="KTT157" s="38"/>
      <c r="KTU157" s="38"/>
      <c r="KTV157" s="38"/>
      <c r="KTW157" s="38"/>
      <c r="KTX157" s="38"/>
      <c r="KTY157" s="38"/>
      <c r="KTZ157" s="38"/>
      <c r="KUA157" s="38"/>
      <c r="KUB157" s="38"/>
      <c r="KUC157" s="38"/>
      <c r="KUD157" s="38"/>
      <c r="KUE157" s="38"/>
      <c r="KUF157" s="38"/>
      <c r="KUG157" s="38"/>
      <c r="KUH157" s="38"/>
      <c r="KUI157" s="38"/>
      <c r="KUJ157" s="38"/>
      <c r="KUK157" s="38"/>
      <c r="KUL157" s="38"/>
      <c r="KUM157" s="38"/>
      <c r="KUN157" s="38"/>
      <c r="KUO157" s="38"/>
      <c r="KUP157" s="38"/>
      <c r="KUQ157" s="38"/>
      <c r="KUR157" s="38"/>
      <c r="KUS157" s="38"/>
      <c r="KUT157" s="38"/>
      <c r="KUU157" s="38"/>
      <c r="KUV157" s="38"/>
      <c r="KUW157" s="38"/>
      <c r="KUX157" s="38"/>
      <c r="KUY157" s="38"/>
      <c r="KUZ157" s="38"/>
      <c r="KVA157" s="38"/>
      <c r="KVB157" s="38"/>
      <c r="KVC157" s="38"/>
      <c r="KVD157" s="38"/>
      <c r="KVE157" s="38"/>
      <c r="KVF157" s="38"/>
      <c r="KVG157" s="38"/>
      <c r="KVH157" s="38"/>
      <c r="KVI157" s="38"/>
      <c r="KVJ157" s="38"/>
      <c r="KVK157" s="38"/>
      <c r="KVL157" s="38"/>
      <c r="KVM157" s="38"/>
      <c r="KVN157" s="38"/>
      <c r="KVO157" s="38"/>
      <c r="KVP157" s="38"/>
      <c r="KVQ157" s="38"/>
      <c r="KVR157" s="38"/>
      <c r="KVS157" s="38"/>
      <c r="KVT157" s="38"/>
      <c r="KVU157" s="38"/>
      <c r="KVV157" s="38"/>
      <c r="KVW157" s="38"/>
      <c r="KVX157" s="38"/>
      <c r="KVY157" s="38"/>
      <c r="KVZ157" s="38"/>
      <c r="KWA157" s="38"/>
      <c r="KWB157" s="38"/>
      <c r="KWC157" s="38"/>
      <c r="KWD157" s="38"/>
      <c r="KWE157" s="38"/>
      <c r="KWF157" s="38"/>
      <c r="KWG157" s="38"/>
      <c r="KWH157" s="38"/>
      <c r="KWI157" s="38"/>
      <c r="KWJ157" s="38"/>
      <c r="KWK157" s="38"/>
      <c r="KWL157" s="38"/>
      <c r="KWM157" s="38"/>
      <c r="KWN157" s="38"/>
      <c r="KWO157" s="38"/>
      <c r="KWP157" s="38"/>
      <c r="KWQ157" s="38"/>
      <c r="KWR157" s="38"/>
      <c r="KWS157" s="38"/>
      <c r="KWT157" s="38"/>
      <c r="KWU157" s="38"/>
      <c r="KWV157" s="38"/>
      <c r="KWW157" s="38"/>
      <c r="KWX157" s="38"/>
      <c r="KWY157" s="38"/>
      <c r="KWZ157" s="38"/>
      <c r="KXA157" s="38"/>
      <c r="KXB157" s="38"/>
      <c r="KXC157" s="38"/>
      <c r="KXD157" s="38"/>
      <c r="KXE157" s="38"/>
      <c r="KXF157" s="38"/>
      <c r="KXG157" s="38"/>
      <c r="KXH157" s="38"/>
      <c r="KXI157" s="38"/>
      <c r="KXJ157" s="38"/>
      <c r="KXK157" s="38"/>
      <c r="KXL157" s="38"/>
      <c r="KXM157" s="38"/>
      <c r="KXN157" s="38"/>
      <c r="KXO157" s="38"/>
      <c r="KXP157" s="38"/>
      <c r="KXQ157" s="38"/>
      <c r="KXR157" s="38"/>
      <c r="KXS157" s="38"/>
      <c r="KXT157" s="38"/>
      <c r="KXU157" s="38"/>
      <c r="KXV157" s="38"/>
      <c r="KXW157" s="38"/>
      <c r="KXX157" s="38"/>
      <c r="KXY157" s="38"/>
      <c r="KXZ157" s="38"/>
      <c r="KYA157" s="38"/>
      <c r="KYB157" s="38"/>
      <c r="KYC157" s="38"/>
      <c r="KYD157" s="38"/>
      <c r="KYE157" s="38"/>
      <c r="KYF157" s="38"/>
      <c r="KYG157" s="38"/>
      <c r="KYH157" s="38"/>
      <c r="KYI157" s="38"/>
      <c r="KYJ157" s="38"/>
      <c r="KYK157" s="38"/>
      <c r="KYL157" s="38"/>
      <c r="KYM157" s="38"/>
      <c r="KYN157" s="38"/>
      <c r="KYO157" s="38"/>
      <c r="KYP157" s="38"/>
      <c r="KYQ157" s="38"/>
      <c r="KYR157" s="38"/>
      <c r="KYS157" s="38"/>
      <c r="KYT157" s="38"/>
      <c r="KYU157" s="38"/>
      <c r="KYV157" s="38"/>
      <c r="KYW157" s="38"/>
      <c r="KYX157" s="38"/>
      <c r="KYY157" s="38"/>
      <c r="KYZ157" s="38"/>
      <c r="KZA157" s="38"/>
      <c r="KZB157" s="38"/>
      <c r="KZC157" s="38"/>
      <c r="KZD157" s="38"/>
      <c r="KZE157" s="38"/>
      <c r="KZF157" s="38"/>
      <c r="KZG157" s="38"/>
      <c r="KZH157" s="38"/>
      <c r="KZI157" s="38"/>
      <c r="KZJ157" s="38"/>
      <c r="KZK157" s="38"/>
      <c r="KZL157" s="38"/>
      <c r="KZM157" s="38"/>
      <c r="KZN157" s="38"/>
      <c r="KZO157" s="38"/>
      <c r="KZP157" s="38"/>
      <c r="KZQ157" s="38"/>
      <c r="KZR157" s="38"/>
      <c r="KZS157" s="38"/>
      <c r="KZT157" s="38"/>
      <c r="KZU157" s="38"/>
      <c r="KZV157" s="38"/>
      <c r="KZW157" s="38"/>
      <c r="KZX157" s="38"/>
      <c r="KZY157" s="38"/>
      <c r="KZZ157" s="38"/>
      <c r="LAA157" s="38"/>
      <c r="LAB157" s="38"/>
      <c r="LAC157" s="38"/>
      <c r="LAD157" s="38"/>
      <c r="LAE157" s="38"/>
      <c r="LAF157" s="38"/>
      <c r="LAG157" s="38"/>
      <c r="LAH157" s="38"/>
      <c r="LAI157" s="38"/>
      <c r="LAJ157" s="38"/>
      <c r="LAK157" s="38"/>
      <c r="LAL157" s="38"/>
      <c r="LAM157" s="38"/>
      <c r="LAN157" s="38"/>
      <c r="LAO157" s="38"/>
      <c r="LAP157" s="38"/>
      <c r="LAQ157" s="38"/>
      <c r="LAR157" s="38"/>
      <c r="LAS157" s="38"/>
      <c r="LAT157" s="38"/>
      <c r="LAU157" s="38"/>
      <c r="LAV157" s="38"/>
      <c r="LAW157" s="38"/>
      <c r="LAX157" s="38"/>
      <c r="LAY157" s="38"/>
      <c r="LAZ157" s="38"/>
      <c r="LBA157" s="38"/>
      <c r="LBB157" s="38"/>
      <c r="LBC157" s="38"/>
      <c r="LBD157" s="38"/>
      <c r="LBE157" s="38"/>
      <c r="LBF157" s="38"/>
      <c r="LBG157" s="38"/>
      <c r="LBH157" s="38"/>
      <c r="LBI157" s="38"/>
      <c r="LBJ157" s="38"/>
      <c r="LBK157" s="38"/>
      <c r="LBL157" s="38"/>
      <c r="LBM157" s="38"/>
      <c r="LBN157" s="38"/>
      <c r="LBO157" s="38"/>
      <c r="LBP157" s="38"/>
      <c r="LBQ157" s="38"/>
      <c r="LBR157" s="38"/>
      <c r="LBS157" s="38"/>
      <c r="LBT157" s="38"/>
      <c r="LBU157" s="38"/>
      <c r="LBV157" s="38"/>
      <c r="LBW157" s="38"/>
      <c r="LBX157" s="38"/>
      <c r="LBY157" s="38"/>
      <c r="LBZ157" s="38"/>
      <c r="LCA157" s="38"/>
      <c r="LCB157" s="38"/>
      <c r="LCC157" s="38"/>
      <c r="LCD157" s="38"/>
      <c r="LCE157" s="38"/>
      <c r="LCF157" s="38"/>
      <c r="LCG157" s="38"/>
      <c r="LCH157" s="38"/>
      <c r="LCI157" s="38"/>
      <c r="LCJ157" s="38"/>
      <c r="LCK157" s="38"/>
      <c r="LCL157" s="38"/>
      <c r="LCM157" s="38"/>
      <c r="LCN157" s="38"/>
      <c r="LCO157" s="38"/>
      <c r="LCP157" s="38"/>
      <c r="LCQ157" s="38"/>
      <c r="LCR157" s="38"/>
      <c r="LCS157" s="38"/>
      <c r="LCT157" s="38"/>
      <c r="LCU157" s="38"/>
      <c r="LCV157" s="38"/>
      <c r="LCW157" s="38"/>
      <c r="LCX157" s="38"/>
      <c r="LCY157" s="38"/>
      <c r="LCZ157" s="38"/>
      <c r="LDA157" s="38"/>
      <c r="LDB157" s="38"/>
      <c r="LDC157" s="38"/>
      <c r="LDD157" s="38"/>
      <c r="LDE157" s="38"/>
      <c r="LDF157" s="38"/>
      <c r="LDG157" s="38"/>
      <c r="LDH157" s="38"/>
      <c r="LDI157" s="38"/>
      <c r="LDJ157" s="38"/>
      <c r="LDK157" s="38"/>
      <c r="LDL157" s="38"/>
      <c r="LDM157" s="38"/>
      <c r="LDN157" s="38"/>
      <c r="LDO157" s="38"/>
      <c r="LDP157" s="38"/>
      <c r="LDQ157" s="38"/>
      <c r="LDR157" s="38"/>
      <c r="LDS157" s="38"/>
      <c r="LDT157" s="38"/>
      <c r="LDU157" s="38"/>
      <c r="LDV157" s="38"/>
      <c r="LDW157" s="38"/>
      <c r="LDX157" s="38"/>
      <c r="LDY157" s="38"/>
      <c r="LDZ157" s="38"/>
      <c r="LEA157" s="38"/>
      <c r="LEB157" s="38"/>
      <c r="LEC157" s="38"/>
      <c r="LED157" s="38"/>
      <c r="LEE157" s="38"/>
      <c r="LEF157" s="38"/>
      <c r="LEG157" s="38"/>
      <c r="LEH157" s="38"/>
      <c r="LEI157" s="38"/>
      <c r="LEJ157" s="38"/>
      <c r="LEK157" s="38"/>
      <c r="LEL157" s="38"/>
      <c r="LEM157" s="38"/>
      <c r="LEN157" s="38"/>
      <c r="LEO157" s="38"/>
      <c r="LEP157" s="38"/>
      <c r="LEQ157" s="38"/>
      <c r="LER157" s="38"/>
      <c r="LES157" s="38"/>
      <c r="LET157" s="38"/>
      <c r="LEU157" s="38"/>
      <c r="LEV157" s="38"/>
      <c r="LEW157" s="38"/>
      <c r="LEX157" s="38"/>
      <c r="LEY157" s="38"/>
      <c r="LEZ157" s="38"/>
      <c r="LFA157" s="38"/>
      <c r="LFB157" s="38"/>
      <c r="LFC157" s="38"/>
      <c r="LFD157" s="38"/>
      <c r="LFE157" s="38"/>
      <c r="LFF157" s="38"/>
      <c r="LFG157" s="38"/>
      <c r="LFH157" s="38"/>
      <c r="LFI157" s="38"/>
      <c r="LFJ157" s="38"/>
      <c r="LFK157" s="38"/>
      <c r="LFL157" s="38"/>
      <c r="LFM157" s="38"/>
      <c r="LFN157" s="38"/>
      <c r="LFO157" s="38"/>
      <c r="LFP157" s="38"/>
      <c r="LFQ157" s="38"/>
      <c r="LFR157" s="38"/>
      <c r="LFS157" s="38"/>
      <c r="LFT157" s="38"/>
      <c r="LFU157" s="38"/>
      <c r="LFV157" s="38"/>
      <c r="LFW157" s="38"/>
      <c r="LFX157" s="38"/>
      <c r="LFY157" s="38"/>
      <c r="LFZ157" s="38"/>
      <c r="LGA157" s="38"/>
      <c r="LGB157" s="38"/>
      <c r="LGC157" s="38"/>
      <c r="LGD157" s="38"/>
      <c r="LGE157" s="38"/>
      <c r="LGF157" s="38"/>
      <c r="LGG157" s="38"/>
      <c r="LGH157" s="38"/>
      <c r="LGI157" s="38"/>
      <c r="LGJ157" s="38"/>
      <c r="LGK157" s="38"/>
      <c r="LGL157" s="38"/>
      <c r="LGM157" s="38"/>
      <c r="LGN157" s="38"/>
      <c r="LGO157" s="38"/>
      <c r="LGP157" s="38"/>
      <c r="LGQ157" s="38"/>
      <c r="LGR157" s="38"/>
      <c r="LGS157" s="38"/>
      <c r="LGT157" s="38"/>
      <c r="LGU157" s="38"/>
      <c r="LGV157" s="38"/>
      <c r="LGW157" s="38"/>
      <c r="LGX157" s="38"/>
      <c r="LGY157" s="38"/>
      <c r="LGZ157" s="38"/>
      <c r="LHA157" s="38"/>
      <c r="LHB157" s="38"/>
      <c r="LHC157" s="38"/>
      <c r="LHD157" s="38"/>
      <c r="LHE157" s="38"/>
      <c r="LHF157" s="38"/>
      <c r="LHG157" s="38"/>
      <c r="LHH157" s="38"/>
      <c r="LHI157" s="38"/>
      <c r="LHJ157" s="38"/>
      <c r="LHK157" s="38"/>
      <c r="LHL157" s="38"/>
      <c r="LHM157" s="38"/>
      <c r="LHN157" s="38"/>
      <c r="LHO157" s="38"/>
      <c r="LHP157" s="38"/>
      <c r="LHQ157" s="38"/>
      <c r="LHR157" s="38"/>
      <c r="LHS157" s="38"/>
      <c r="LHT157" s="38"/>
      <c r="LHU157" s="38"/>
      <c r="LHV157" s="38"/>
      <c r="LHW157" s="38"/>
      <c r="LHX157" s="38"/>
      <c r="LHY157" s="38"/>
      <c r="LHZ157" s="38"/>
      <c r="LIA157" s="38"/>
      <c r="LIB157" s="38"/>
      <c r="LIC157" s="38"/>
      <c r="LID157" s="38"/>
      <c r="LIE157" s="38"/>
      <c r="LIF157" s="38"/>
      <c r="LIG157" s="38"/>
      <c r="LIH157" s="38"/>
      <c r="LII157" s="38"/>
      <c r="LIJ157" s="38"/>
      <c r="LIK157" s="38"/>
      <c r="LIL157" s="38"/>
      <c r="LIM157" s="38"/>
      <c r="LIN157" s="38"/>
      <c r="LIO157" s="38"/>
      <c r="LIP157" s="38"/>
      <c r="LIQ157" s="38"/>
      <c r="LIR157" s="38"/>
      <c r="LIS157" s="38"/>
      <c r="LIT157" s="38"/>
      <c r="LIU157" s="38"/>
      <c r="LIV157" s="38"/>
      <c r="LIW157" s="38"/>
      <c r="LIX157" s="38"/>
      <c r="LIY157" s="38"/>
      <c r="LIZ157" s="38"/>
      <c r="LJA157" s="38"/>
      <c r="LJB157" s="38"/>
      <c r="LJC157" s="38"/>
      <c r="LJD157" s="38"/>
      <c r="LJE157" s="38"/>
      <c r="LJF157" s="38"/>
      <c r="LJG157" s="38"/>
      <c r="LJH157" s="38"/>
      <c r="LJI157" s="38"/>
      <c r="LJJ157" s="38"/>
      <c r="LJK157" s="38"/>
      <c r="LJL157" s="38"/>
      <c r="LJM157" s="38"/>
      <c r="LJN157" s="38"/>
      <c r="LJO157" s="38"/>
      <c r="LJP157" s="38"/>
      <c r="LJQ157" s="38"/>
      <c r="LJR157" s="38"/>
      <c r="LJS157" s="38"/>
      <c r="LJT157" s="38"/>
      <c r="LJU157" s="38"/>
      <c r="LJV157" s="38"/>
      <c r="LJW157" s="38"/>
      <c r="LJX157" s="38"/>
      <c r="LJY157" s="38"/>
      <c r="LJZ157" s="38"/>
      <c r="LKA157" s="38"/>
      <c r="LKB157" s="38"/>
      <c r="LKC157" s="38"/>
      <c r="LKD157" s="38"/>
      <c r="LKE157" s="38"/>
      <c r="LKF157" s="38"/>
      <c r="LKG157" s="38"/>
      <c r="LKH157" s="38"/>
      <c r="LKI157" s="38"/>
      <c r="LKJ157" s="38"/>
      <c r="LKK157" s="38"/>
      <c r="LKL157" s="38"/>
      <c r="LKM157" s="38"/>
      <c r="LKN157" s="38"/>
      <c r="LKO157" s="38"/>
      <c r="LKP157" s="38"/>
      <c r="LKQ157" s="38"/>
      <c r="LKR157" s="38"/>
      <c r="LKS157" s="38"/>
      <c r="LKT157" s="38"/>
      <c r="LKU157" s="38"/>
      <c r="LKV157" s="38"/>
      <c r="LKW157" s="38"/>
      <c r="LKX157" s="38"/>
      <c r="LKY157" s="38"/>
      <c r="LKZ157" s="38"/>
      <c r="LLA157" s="38"/>
      <c r="LLB157" s="38"/>
      <c r="LLC157" s="38"/>
      <c r="LLD157" s="38"/>
      <c r="LLE157" s="38"/>
      <c r="LLF157" s="38"/>
      <c r="LLG157" s="38"/>
      <c r="LLH157" s="38"/>
      <c r="LLI157" s="38"/>
      <c r="LLJ157" s="38"/>
      <c r="LLK157" s="38"/>
      <c r="LLL157" s="38"/>
      <c r="LLM157" s="38"/>
      <c r="LLN157" s="38"/>
      <c r="LLO157" s="38"/>
      <c r="LLP157" s="38"/>
      <c r="LLQ157" s="38"/>
      <c r="LLR157" s="38"/>
      <c r="LLS157" s="38"/>
      <c r="LLT157" s="38"/>
      <c r="LLU157" s="38"/>
      <c r="LLV157" s="38"/>
      <c r="LLW157" s="38"/>
      <c r="LLX157" s="38"/>
      <c r="LLY157" s="38"/>
      <c r="LLZ157" s="38"/>
      <c r="LMA157" s="38"/>
      <c r="LMB157" s="38"/>
      <c r="LMC157" s="38"/>
      <c r="LMD157" s="38"/>
      <c r="LME157" s="38"/>
      <c r="LMF157" s="38"/>
      <c r="LMG157" s="38"/>
      <c r="LMH157" s="38"/>
      <c r="LMI157" s="38"/>
      <c r="LMJ157" s="38"/>
      <c r="LMK157" s="38"/>
      <c r="LML157" s="38"/>
      <c r="LMM157" s="38"/>
      <c r="LMN157" s="38"/>
      <c r="LMO157" s="38"/>
      <c r="LMP157" s="38"/>
      <c r="LMQ157" s="38"/>
      <c r="LMR157" s="38"/>
      <c r="LMS157" s="38"/>
      <c r="LMT157" s="38"/>
      <c r="LMU157" s="38"/>
      <c r="LMV157" s="38"/>
      <c r="LMW157" s="38"/>
      <c r="LMX157" s="38"/>
      <c r="LMY157" s="38"/>
      <c r="LMZ157" s="38"/>
      <c r="LNA157" s="38"/>
      <c r="LNB157" s="38"/>
      <c r="LNC157" s="38"/>
      <c r="LND157" s="38"/>
      <c r="LNE157" s="38"/>
      <c r="LNF157" s="38"/>
      <c r="LNG157" s="38"/>
      <c r="LNH157" s="38"/>
      <c r="LNI157" s="38"/>
      <c r="LNJ157" s="38"/>
      <c r="LNK157" s="38"/>
      <c r="LNL157" s="38"/>
      <c r="LNM157" s="38"/>
      <c r="LNN157" s="38"/>
      <c r="LNO157" s="38"/>
      <c r="LNP157" s="38"/>
      <c r="LNQ157" s="38"/>
      <c r="LNR157" s="38"/>
      <c r="LNS157" s="38"/>
      <c r="LNT157" s="38"/>
      <c r="LNU157" s="38"/>
      <c r="LNV157" s="38"/>
      <c r="LNW157" s="38"/>
      <c r="LNX157" s="38"/>
      <c r="LNY157" s="38"/>
      <c r="LNZ157" s="38"/>
      <c r="LOA157" s="38"/>
      <c r="LOB157" s="38"/>
      <c r="LOC157" s="38"/>
      <c r="LOD157" s="38"/>
      <c r="LOE157" s="38"/>
      <c r="LOF157" s="38"/>
      <c r="LOG157" s="38"/>
      <c r="LOH157" s="38"/>
      <c r="LOI157" s="38"/>
      <c r="LOJ157" s="38"/>
      <c r="LOK157" s="38"/>
      <c r="LOL157" s="38"/>
      <c r="LOM157" s="38"/>
      <c r="LON157" s="38"/>
      <c r="LOO157" s="38"/>
      <c r="LOP157" s="38"/>
      <c r="LOQ157" s="38"/>
      <c r="LOR157" s="38"/>
      <c r="LOS157" s="38"/>
      <c r="LOT157" s="38"/>
      <c r="LOU157" s="38"/>
      <c r="LOV157" s="38"/>
      <c r="LOW157" s="38"/>
      <c r="LOX157" s="38"/>
      <c r="LOY157" s="38"/>
      <c r="LOZ157" s="38"/>
      <c r="LPA157" s="38"/>
      <c r="LPB157" s="38"/>
      <c r="LPC157" s="38"/>
      <c r="LPD157" s="38"/>
      <c r="LPE157" s="38"/>
      <c r="LPF157" s="38"/>
      <c r="LPG157" s="38"/>
      <c r="LPH157" s="38"/>
      <c r="LPI157" s="38"/>
      <c r="LPJ157" s="38"/>
      <c r="LPK157" s="38"/>
      <c r="LPL157" s="38"/>
      <c r="LPM157" s="38"/>
      <c r="LPN157" s="38"/>
      <c r="LPO157" s="38"/>
      <c r="LPP157" s="38"/>
      <c r="LPQ157" s="38"/>
      <c r="LPR157" s="38"/>
      <c r="LPS157" s="38"/>
      <c r="LPT157" s="38"/>
      <c r="LPU157" s="38"/>
      <c r="LPV157" s="38"/>
      <c r="LPW157" s="38"/>
      <c r="LPX157" s="38"/>
      <c r="LPY157" s="38"/>
      <c r="LPZ157" s="38"/>
      <c r="LQA157" s="38"/>
      <c r="LQB157" s="38"/>
      <c r="LQC157" s="38"/>
      <c r="LQD157" s="38"/>
      <c r="LQE157" s="38"/>
      <c r="LQF157" s="38"/>
      <c r="LQG157" s="38"/>
      <c r="LQH157" s="38"/>
      <c r="LQI157" s="38"/>
      <c r="LQJ157" s="38"/>
      <c r="LQK157" s="38"/>
      <c r="LQL157" s="38"/>
      <c r="LQM157" s="38"/>
      <c r="LQN157" s="38"/>
      <c r="LQO157" s="38"/>
      <c r="LQP157" s="38"/>
      <c r="LQQ157" s="38"/>
      <c r="LQR157" s="38"/>
      <c r="LQS157" s="38"/>
      <c r="LQT157" s="38"/>
      <c r="LQU157" s="38"/>
      <c r="LQV157" s="38"/>
      <c r="LQW157" s="38"/>
      <c r="LQX157" s="38"/>
      <c r="LQY157" s="38"/>
      <c r="LQZ157" s="38"/>
      <c r="LRA157" s="38"/>
      <c r="LRB157" s="38"/>
      <c r="LRC157" s="38"/>
      <c r="LRD157" s="38"/>
      <c r="LRE157" s="38"/>
      <c r="LRF157" s="38"/>
      <c r="LRG157" s="38"/>
      <c r="LRH157" s="38"/>
      <c r="LRI157" s="38"/>
      <c r="LRJ157" s="38"/>
      <c r="LRK157" s="38"/>
      <c r="LRL157" s="38"/>
      <c r="LRM157" s="38"/>
      <c r="LRN157" s="38"/>
      <c r="LRO157" s="38"/>
      <c r="LRP157" s="38"/>
      <c r="LRQ157" s="38"/>
      <c r="LRR157" s="38"/>
      <c r="LRS157" s="38"/>
      <c r="LRT157" s="38"/>
      <c r="LRU157" s="38"/>
      <c r="LRV157" s="38"/>
      <c r="LRW157" s="38"/>
      <c r="LRX157" s="38"/>
      <c r="LRY157" s="38"/>
      <c r="LRZ157" s="38"/>
      <c r="LSA157" s="38"/>
      <c r="LSB157" s="38"/>
      <c r="LSC157" s="38"/>
      <c r="LSD157" s="38"/>
      <c r="LSE157" s="38"/>
      <c r="LSF157" s="38"/>
      <c r="LSG157" s="38"/>
      <c r="LSH157" s="38"/>
      <c r="LSI157" s="38"/>
      <c r="LSJ157" s="38"/>
      <c r="LSK157" s="38"/>
      <c r="LSL157" s="38"/>
      <c r="LSM157" s="38"/>
      <c r="LSN157" s="38"/>
      <c r="LSO157" s="38"/>
      <c r="LSP157" s="38"/>
      <c r="LSQ157" s="38"/>
      <c r="LSR157" s="38"/>
      <c r="LSS157" s="38"/>
      <c r="LST157" s="38"/>
      <c r="LSU157" s="38"/>
      <c r="LSV157" s="38"/>
      <c r="LSW157" s="38"/>
      <c r="LSX157" s="38"/>
      <c r="LSY157" s="38"/>
      <c r="LSZ157" s="38"/>
      <c r="LTA157" s="38"/>
      <c r="LTB157" s="38"/>
      <c r="LTC157" s="38"/>
      <c r="LTD157" s="38"/>
      <c r="LTE157" s="38"/>
      <c r="LTF157" s="38"/>
      <c r="LTG157" s="38"/>
      <c r="LTH157" s="38"/>
      <c r="LTI157" s="38"/>
      <c r="LTJ157" s="38"/>
      <c r="LTK157" s="38"/>
      <c r="LTL157" s="38"/>
      <c r="LTM157" s="38"/>
      <c r="LTN157" s="38"/>
      <c r="LTO157" s="38"/>
      <c r="LTP157" s="38"/>
      <c r="LTQ157" s="38"/>
      <c r="LTR157" s="38"/>
      <c r="LTS157" s="38"/>
      <c r="LTT157" s="38"/>
      <c r="LTU157" s="38"/>
      <c r="LTV157" s="38"/>
      <c r="LTW157" s="38"/>
      <c r="LTX157" s="38"/>
      <c r="LTY157" s="38"/>
      <c r="LTZ157" s="38"/>
      <c r="LUA157" s="38"/>
      <c r="LUB157" s="38"/>
      <c r="LUC157" s="38"/>
      <c r="LUD157" s="38"/>
      <c r="LUE157" s="38"/>
      <c r="LUF157" s="38"/>
      <c r="LUG157" s="38"/>
      <c r="LUH157" s="38"/>
      <c r="LUI157" s="38"/>
      <c r="LUJ157" s="38"/>
      <c r="LUK157" s="38"/>
      <c r="LUL157" s="38"/>
      <c r="LUM157" s="38"/>
      <c r="LUN157" s="38"/>
      <c r="LUO157" s="38"/>
      <c r="LUP157" s="38"/>
      <c r="LUQ157" s="38"/>
      <c r="LUR157" s="38"/>
      <c r="LUS157" s="38"/>
      <c r="LUT157" s="38"/>
      <c r="LUU157" s="38"/>
      <c r="LUV157" s="38"/>
      <c r="LUW157" s="38"/>
      <c r="LUX157" s="38"/>
      <c r="LUY157" s="38"/>
      <c r="LUZ157" s="38"/>
      <c r="LVA157" s="38"/>
      <c r="LVB157" s="38"/>
      <c r="LVC157" s="38"/>
      <c r="LVD157" s="38"/>
      <c r="LVE157" s="38"/>
      <c r="LVF157" s="38"/>
      <c r="LVG157" s="38"/>
      <c r="LVH157" s="38"/>
      <c r="LVI157" s="38"/>
      <c r="LVJ157" s="38"/>
      <c r="LVK157" s="38"/>
      <c r="LVL157" s="38"/>
      <c r="LVM157" s="38"/>
      <c r="LVN157" s="38"/>
      <c r="LVO157" s="38"/>
      <c r="LVP157" s="38"/>
      <c r="LVQ157" s="38"/>
      <c r="LVR157" s="38"/>
      <c r="LVS157" s="38"/>
      <c r="LVT157" s="38"/>
      <c r="LVU157" s="38"/>
      <c r="LVV157" s="38"/>
      <c r="LVW157" s="38"/>
      <c r="LVX157" s="38"/>
      <c r="LVY157" s="38"/>
      <c r="LVZ157" s="38"/>
      <c r="LWA157" s="38"/>
      <c r="LWB157" s="38"/>
      <c r="LWC157" s="38"/>
      <c r="LWD157" s="38"/>
      <c r="LWE157" s="38"/>
      <c r="LWF157" s="38"/>
      <c r="LWG157" s="38"/>
      <c r="LWH157" s="38"/>
      <c r="LWI157" s="38"/>
      <c r="LWJ157" s="38"/>
      <c r="LWK157" s="38"/>
      <c r="LWL157" s="38"/>
      <c r="LWM157" s="38"/>
      <c r="LWN157" s="38"/>
      <c r="LWO157" s="38"/>
      <c r="LWP157" s="38"/>
      <c r="LWQ157" s="38"/>
      <c r="LWR157" s="38"/>
      <c r="LWS157" s="38"/>
      <c r="LWT157" s="38"/>
      <c r="LWU157" s="38"/>
      <c r="LWV157" s="38"/>
      <c r="LWW157" s="38"/>
      <c r="LWX157" s="38"/>
      <c r="LWY157" s="38"/>
      <c r="LWZ157" s="38"/>
      <c r="LXA157" s="38"/>
      <c r="LXB157" s="38"/>
      <c r="LXC157" s="38"/>
      <c r="LXD157" s="38"/>
      <c r="LXE157" s="38"/>
      <c r="LXF157" s="38"/>
      <c r="LXG157" s="38"/>
      <c r="LXH157" s="38"/>
      <c r="LXI157" s="38"/>
      <c r="LXJ157" s="38"/>
      <c r="LXK157" s="38"/>
      <c r="LXL157" s="38"/>
      <c r="LXM157" s="38"/>
      <c r="LXN157" s="38"/>
      <c r="LXO157" s="38"/>
      <c r="LXP157" s="38"/>
      <c r="LXQ157" s="38"/>
      <c r="LXR157" s="38"/>
      <c r="LXS157" s="38"/>
      <c r="LXT157" s="38"/>
      <c r="LXU157" s="38"/>
      <c r="LXV157" s="38"/>
      <c r="LXW157" s="38"/>
      <c r="LXX157" s="38"/>
      <c r="LXY157" s="38"/>
      <c r="LXZ157" s="38"/>
      <c r="LYA157" s="38"/>
      <c r="LYB157" s="38"/>
      <c r="LYC157" s="38"/>
      <c r="LYD157" s="38"/>
      <c r="LYE157" s="38"/>
      <c r="LYF157" s="38"/>
      <c r="LYG157" s="38"/>
      <c r="LYH157" s="38"/>
      <c r="LYI157" s="38"/>
      <c r="LYJ157" s="38"/>
      <c r="LYK157" s="38"/>
      <c r="LYL157" s="38"/>
      <c r="LYM157" s="38"/>
      <c r="LYN157" s="38"/>
      <c r="LYO157" s="38"/>
      <c r="LYP157" s="38"/>
      <c r="LYQ157" s="38"/>
      <c r="LYR157" s="38"/>
      <c r="LYS157" s="38"/>
      <c r="LYT157" s="38"/>
      <c r="LYU157" s="38"/>
      <c r="LYV157" s="38"/>
      <c r="LYW157" s="38"/>
      <c r="LYX157" s="38"/>
      <c r="LYY157" s="38"/>
      <c r="LYZ157" s="38"/>
      <c r="LZA157" s="38"/>
      <c r="LZB157" s="38"/>
      <c r="LZC157" s="38"/>
      <c r="LZD157" s="38"/>
      <c r="LZE157" s="38"/>
      <c r="LZF157" s="38"/>
      <c r="LZG157" s="38"/>
      <c r="LZH157" s="38"/>
      <c r="LZI157" s="38"/>
      <c r="LZJ157" s="38"/>
      <c r="LZK157" s="38"/>
      <c r="LZL157" s="38"/>
      <c r="LZM157" s="38"/>
      <c r="LZN157" s="38"/>
      <c r="LZO157" s="38"/>
      <c r="LZP157" s="38"/>
      <c r="LZQ157" s="38"/>
      <c r="LZR157" s="38"/>
      <c r="LZS157" s="38"/>
      <c r="LZT157" s="38"/>
      <c r="LZU157" s="38"/>
      <c r="LZV157" s="38"/>
      <c r="LZW157" s="38"/>
      <c r="LZX157" s="38"/>
      <c r="LZY157" s="38"/>
      <c r="LZZ157" s="38"/>
      <c r="MAA157" s="38"/>
      <c r="MAB157" s="38"/>
      <c r="MAC157" s="38"/>
      <c r="MAD157" s="38"/>
      <c r="MAE157" s="38"/>
      <c r="MAF157" s="38"/>
      <c r="MAG157" s="38"/>
      <c r="MAH157" s="38"/>
      <c r="MAI157" s="38"/>
      <c r="MAJ157" s="38"/>
      <c r="MAK157" s="38"/>
      <c r="MAL157" s="38"/>
      <c r="MAM157" s="38"/>
      <c r="MAN157" s="38"/>
      <c r="MAO157" s="38"/>
      <c r="MAP157" s="38"/>
      <c r="MAQ157" s="38"/>
      <c r="MAR157" s="38"/>
      <c r="MAS157" s="38"/>
      <c r="MAT157" s="38"/>
      <c r="MAU157" s="38"/>
      <c r="MAV157" s="38"/>
      <c r="MAW157" s="38"/>
      <c r="MAX157" s="38"/>
      <c r="MAY157" s="38"/>
      <c r="MAZ157" s="38"/>
      <c r="MBA157" s="38"/>
      <c r="MBB157" s="38"/>
      <c r="MBC157" s="38"/>
      <c r="MBD157" s="38"/>
      <c r="MBE157" s="38"/>
      <c r="MBF157" s="38"/>
      <c r="MBG157" s="38"/>
      <c r="MBH157" s="38"/>
      <c r="MBI157" s="38"/>
      <c r="MBJ157" s="38"/>
      <c r="MBK157" s="38"/>
      <c r="MBL157" s="38"/>
      <c r="MBM157" s="38"/>
      <c r="MBN157" s="38"/>
      <c r="MBO157" s="38"/>
      <c r="MBP157" s="38"/>
      <c r="MBQ157" s="38"/>
      <c r="MBR157" s="38"/>
      <c r="MBS157" s="38"/>
      <c r="MBT157" s="38"/>
      <c r="MBU157" s="38"/>
      <c r="MBV157" s="38"/>
      <c r="MBW157" s="38"/>
      <c r="MBX157" s="38"/>
      <c r="MBY157" s="38"/>
      <c r="MBZ157" s="38"/>
      <c r="MCA157" s="38"/>
      <c r="MCB157" s="38"/>
      <c r="MCC157" s="38"/>
      <c r="MCD157" s="38"/>
      <c r="MCE157" s="38"/>
      <c r="MCF157" s="38"/>
      <c r="MCG157" s="38"/>
      <c r="MCH157" s="38"/>
      <c r="MCI157" s="38"/>
      <c r="MCJ157" s="38"/>
      <c r="MCK157" s="38"/>
      <c r="MCL157" s="38"/>
      <c r="MCM157" s="38"/>
      <c r="MCN157" s="38"/>
      <c r="MCO157" s="38"/>
      <c r="MCP157" s="38"/>
      <c r="MCQ157" s="38"/>
      <c r="MCR157" s="38"/>
      <c r="MCS157" s="38"/>
      <c r="MCT157" s="38"/>
      <c r="MCU157" s="38"/>
      <c r="MCV157" s="38"/>
      <c r="MCW157" s="38"/>
      <c r="MCX157" s="38"/>
      <c r="MCY157" s="38"/>
      <c r="MCZ157" s="38"/>
      <c r="MDA157" s="38"/>
      <c r="MDB157" s="38"/>
      <c r="MDC157" s="38"/>
      <c r="MDD157" s="38"/>
      <c r="MDE157" s="38"/>
      <c r="MDF157" s="38"/>
      <c r="MDG157" s="38"/>
      <c r="MDH157" s="38"/>
      <c r="MDI157" s="38"/>
      <c r="MDJ157" s="38"/>
      <c r="MDK157" s="38"/>
      <c r="MDL157" s="38"/>
      <c r="MDM157" s="38"/>
      <c r="MDN157" s="38"/>
      <c r="MDO157" s="38"/>
      <c r="MDP157" s="38"/>
      <c r="MDQ157" s="38"/>
      <c r="MDR157" s="38"/>
      <c r="MDS157" s="38"/>
      <c r="MDT157" s="38"/>
      <c r="MDU157" s="38"/>
      <c r="MDV157" s="38"/>
      <c r="MDW157" s="38"/>
      <c r="MDX157" s="38"/>
      <c r="MDY157" s="38"/>
      <c r="MDZ157" s="38"/>
      <c r="MEA157" s="38"/>
      <c r="MEB157" s="38"/>
      <c r="MEC157" s="38"/>
      <c r="MED157" s="38"/>
      <c r="MEE157" s="38"/>
      <c r="MEF157" s="38"/>
      <c r="MEG157" s="38"/>
      <c r="MEH157" s="38"/>
      <c r="MEI157" s="38"/>
      <c r="MEJ157" s="38"/>
      <c r="MEK157" s="38"/>
      <c r="MEL157" s="38"/>
      <c r="MEM157" s="38"/>
      <c r="MEN157" s="38"/>
      <c r="MEO157" s="38"/>
      <c r="MEP157" s="38"/>
      <c r="MEQ157" s="38"/>
      <c r="MER157" s="38"/>
      <c r="MES157" s="38"/>
      <c r="MET157" s="38"/>
      <c r="MEU157" s="38"/>
      <c r="MEV157" s="38"/>
      <c r="MEW157" s="38"/>
      <c r="MEX157" s="38"/>
      <c r="MEY157" s="38"/>
      <c r="MEZ157" s="38"/>
      <c r="MFA157" s="38"/>
      <c r="MFB157" s="38"/>
      <c r="MFC157" s="38"/>
      <c r="MFD157" s="38"/>
      <c r="MFE157" s="38"/>
      <c r="MFF157" s="38"/>
      <c r="MFG157" s="38"/>
      <c r="MFH157" s="38"/>
      <c r="MFI157" s="38"/>
      <c r="MFJ157" s="38"/>
      <c r="MFK157" s="38"/>
      <c r="MFL157" s="38"/>
      <c r="MFM157" s="38"/>
      <c r="MFN157" s="38"/>
      <c r="MFO157" s="38"/>
      <c r="MFP157" s="38"/>
      <c r="MFQ157" s="38"/>
      <c r="MFR157" s="38"/>
      <c r="MFS157" s="38"/>
      <c r="MFT157" s="38"/>
      <c r="MFU157" s="38"/>
      <c r="MFV157" s="38"/>
      <c r="MFW157" s="38"/>
      <c r="MFX157" s="38"/>
      <c r="MFY157" s="38"/>
      <c r="MFZ157" s="38"/>
      <c r="MGA157" s="38"/>
      <c r="MGB157" s="38"/>
      <c r="MGC157" s="38"/>
      <c r="MGD157" s="38"/>
      <c r="MGE157" s="38"/>
      <c r="MGF157" s="38"/>
      <c r="MGG157" s="38"/>
      <c r="MGH157" s="38"/>
      <c r="MGI157" s="38"/>
      <c r="MGJ157" s="38"/>
      <c r="MGK157" s="38"/>
      <c r="MGL157" s="38"/>
      <c r="MGM157" s="38"/>
      <c r="MGN157" s="38"/>
      <c r="MGO157" s="38"/>
      <c r="MGP157" s="38"/>
      <c r="MGQ157" s="38"/>
      <c r="MGR157" s="38"/>
      <c r="MGS157" s="38"/>
      <c r="MGT157" s="38"/>
      <c r="MGU157" s="38"/>
      <c r="MGV157" s="38"/>
      <c r="MGW157" s="38"/>
      <c r="MGX157" s="38"/>
      <c r="MGY157" s="38"/>
      <c r="MGZ157" s="38"/>
      <c r="MHA157" s="38"/>
      <c r="MHB157" s="38"/>
      <c r="MHC157" s="38"/>
      <c r="MHD157" s="38"/>
      <c r="MHE157" s="38"/>
      <c r="MHF157" s="38"/>
      <c r="MHG157" s="38"/>
      <c r="MHH157" s="38"/>
      <c r="MHI157" s="38"/>
      <c r="MHJ157" s="38"/>
      <c r="MHK157" s="38"/>
      <c r="MHL157" s="38"/>
      <c r="MHM157" s="38"/>
      <c r="MHN157" s="38"/>
      <c r="MHO157" s="38"/>
      <c r="MHP157" s="38"/>
      <c r="MHQ157" s="38"/>
      <c r="MHR157" s="38"/>
      <c r="MHS157" s="38"/>
      <c r="MHT157" s="38"/>
      <c r="MHU157" s="38"/>
      <c r="MHV157" s="38"/>
      <c r="MHW157" s="38"/>
      <c r="MHX157" s="38"/>
      <c r="MHY157" s="38"/>
      <c r="MHZ157" s="38"/>
      <c r="MIA157" s="38"/>
      <c r="MIB157" s="38"/>
      <c r="MIC157" s="38"/>
      <c r="MID157" s="38"/>
      <c r="MIE157" s="38"/>
      <c r="MIF157" s="38"/>
      <c r="MIG157" s="38"/>
      <c r="MIH157" s="38"/>
      <c r="MII157" s="38"/>
      <c r="MIJ157" s="38"/>
      <c r="MIK157" s="38"/>
      <c r="MIL157" s="38"/>
      <c r="MIM157" s="38"/>
      <c r="MIN157" s="38"/>
      <c r="MIO157" s="38"/>
      <c r="MIP157" s="38"/>
      <c r="MIQ157" s="38"/>
      <c r="MIR157" s="38"/>
      <c r="MIS157" s="38"/>
      <c r="MIT157" s="38"/>
      <c r="MIU157" s="38"/>
      <c r="MIV157" s="38"/>
      <c r="MIW157" s="38"/>
      <c r="MIX157" s="38"/>
      <c r="MIY157" s="38"/>
      <c r="MIZ157" s="38"/>
      <c r="MJA157" s="38"/>
      <c r="MJB157" s="38"/>
      <c r="MJC157" s="38"/>
      <c r="MJD157" s="38"/>
      <c r="MJE157" s="38"/>
      <c r="MJF157" s="38"/>
      <c r="MJG157" s="38"/>
      <c r="MJH157" s="38"/>
      <c r="MJI157" s="38"/>
      <c r="MJJ157" s="38"/>
      <c r="MJK157" s="38"/>
      <c r="MJL157" s="38"/>
      <c r="MJM157" s="38"/>
      <c r="MJN157" s="38"/>
      <c r="MJO157" s="38"/>
      <c r="MJP157" s="38"/>
      <c r="MJQ157" s="38"/>
      <c r="MJR157" s="38"/>
      <c r="MJS157" s="38"/>
      <c r="MJT157" s="38"/>
      <c r="MJU157" s="38"/>
      <c r="MJV157" s="38"/>
      <c r="MJW157" s="38"/>
      <c r="MJX157" s="38"/>
      <c r="MJY157" s="38"/>
      <c r="MJZ157" s="38"/>
      <c r="MKA157" s="38"/>
      <c r="MKB157" s="38"/>
      <c r="MKC157" s="38"/>
      <c r="MKD157" s="38"/>
      <c r="MKE157" s="38"/>
      <c r="MKF157" s="38"/>
      <c r="MKG157" s="38"/>
      <c r="MKH157" s="38"/>
      <c r="MKI157" s="38"/>
      <c r="MKJ157" s="38"/>
      <c r="MKK157" s="38"/>
      <c r="MKL157" s="38"/>
      <c r="MKM157" s="38"/>
      <c r="MKN157" s="38"/>
      <c r="MKO157" s="38"/>
      <c r="MKP157" s="38"/>
      <c r="MKQ157" s="38"/>
      <c r="MKR157" s="38"/>
      <c r="MKS157" s="38"/>
      <c r="MKT157" s="38"/>
      <c r="MKU157" s="38"/>
      <c r="MKV157" s="38"/>
      <c r="MKW157" s="38"/>
      <c r="MKX157" s="38"/>
      <c r="MKY157" s="38"/>
      <c r="MKZ157" s="38"/>
      <c r="MLA157" s="38"/>
      <c r="MLB157" s="38"/>
      <c r="MLC157" s="38"/>
      <c r="MLD157" s="38"/>
      <c r="MLE157" s="38"/>
      <c r="MLF157" s="38"/>
      <c r="MLG157" s="38"/>
      <c r="MLH157" s="38"/>
      <c r="MLI157" s="38"/>
      <c r="MLJ157" s="38"/>
      <c r="MLK157" s="38"/>
      <c r="MLL157" s="38"/>
      <c r="MLM157" s="38"/>
      <c r="MLN157" s="38"/>
      <c r="MLO157" s="38"/>
      <c r="MLP157" s="38"/>
      <c r="MLQ157" s="38"/>
      <c r="MLR157" s="38"/>
      <c r="MLS157" s="38"/>
      <c r="MLT157" s="38"/>
      <c r="MLU157" s="38"/>
      <c r="MLV157" s="38"/>
      <c r="MLW157" s="38"/>
      <c r="MLX157" s="38"/>
      <c r="MLY157" s="38"/>
      <c r="MLZ157" s="38"/>
      <c r="MMA157" s="38"/>
      <c r="MMB157" s="38"/>
      <c r="MMC157" s="38"/>
      <c r="MMD157" s="38"/>
      <c r="MME157" s="38"/>
      <c r="MMF157" s="38"/>
      <c r="MMG157" s="38"/>
      <c r="MMH157" s="38"/>
      <c r="MMI157" s="38"/>
      <c r="MMJ157" s="38"/>
      <c r="MMK157" s="38"/>
      <c r="MML157" s="38"/>
      <c r="MMM157" s="38"/>
      <c r="MMN157" s="38"/>
      <c r="MMO157" s="38"/>
      <c r="MMP157" s="38"/>
      <c r="MMQ157" s="38"/>
      <c r="MMR157" s="38"/>
      <c r="MMS157" s="38"/>
      <c r="MMT157" s="38"/>
      <c r="MMU157" s="38"/>
      <c r="MMV157" s="38"/>
      <c r="MMW157" s="38"/>
      <c r="MMX157" s="38"/>
      <c r="MMY157" s="38"/>
      <c r="MMZ157" s="38"/>
      <c r="MNA157" s="38"/>
      <c r="MNB157" s="38"/>
      <c r="MNC157" s="38"/>
      <c r="MND157" s="38"/>
      <c r="MNE157" s="38"/>
      <c r="MNF157" s="38"/>
      <c r="MNG157" s="38"/>
      <c r="MNH157" s="38"/>
      <c r="MNI157" s="38"/>
      <c r="MNJ157" s="38"/>
      <c r="MNK157" s="38"/>
      <c r="MNL157" s="38"/>
      <c r="MNM157" s="38"/>
      <c r="MNN157" s="38"/>
      <c r="MNO157" s="38"/>
      <c r="MNP157" s="38"/>
      <c r="MNQ157" s="38"/>
      <c r="MNR157" s="38"/>
      <c r="MNS157" s="38"/>
      <c r="MNT157" s="38"/>
      <c r="MNU157" s="38"/>
      <c r="MNV157" s="38"/>
      <c r="MNW157" s="38"/>
      <c r="MNX157" s="38"/>
      <c r="MNY157" s="38"/>
      <c r="MNZ157" s="38"/>
      <c r="MOA157" s="38"/>
      <c r="MOB157" s="38"/>
      <c r="MOC157" s="38"/>
      <c r="MOD157" s="38"/>
      <c r="MOE157" s="38"/>
      <c r="MOF157" s="38"/>
      <c r="MOG157" s="38"/>
      <c r="MOH157" s="38"/>
      <c r="MOI157" s="38"/>
      <c r="MOJ157" s="38"/>
      <c r="MOK157" s="38"/>
      <c r="MOL157" s="38"/>
      <c r="MOM157" s="38"/>
      <c r="MON157" s="38"/>
      <c r="MOO157" s="38"/>
      <c r="MOP157" s="38"/>
      <c r="MOQ157" s="38"/>
      <c r="MOR157" s="38"/>
      <c r="MOS157" s="38"/>
      <c r="MOT157" s="38"/>
      <c r="MOU157" s="38"/>
      <c r="MOV157" s="38"/>
      <c r="MOW157" s="38"/>
      <c r="MOX157" s="38"/>
      <c r="MOY157" s="38"/>
      <c r="MOZ157" s="38"/>
      <c r="MPA157" s="38"/>
      <c r="MPB157" s="38"/>
      <c r="MPC157" s="38"/>
      <c r="MPD157" s="38"/>
      <c r="MPE157" s="38"/>
      <c r="MPF157" s="38"/>
      <c r="MPG157" s="38"/>
      <c r="MPH157" s="38"/>
      <c r="MPI157" s="38"/>
      <c r="MPJ157" s="38"/>
      <c r="MPK157" s="38"/>
      <c r="MPL157" s="38"/>
      <c r="MPM157" s="38"/>
      <c r="MPN157" s="38"/>
      <c r="MPO157" s="38"/>
      <c r="MPP157" s="38"/>
      <c r="MPQ157" s="38"/>
      <c r="MPR157" s="38"/>
      <c r="MPS157" s="38"/>
      <c r="MPT157" s="38"/>
      <c r="MPU157" s="38"/>
      <c r="MPV157" s="38"/>
      <c r="MPW157" s="38"/>
      <c r="MPX157" s="38"/>
      <c r="MPY157" s="38"/>
      <c r="MPZ157" s="38"/>
      <c r="MQA157" s="38"/>
      <c r="MQB157" s="38"/>
      <c r="MQC157" s="38"/>
      <c r="MQD157" s="38"/>
      <c r="MQE157" s="38"/>
      <c r="MQF157" s="38"/>
      <c r="MQG157" s="38"/>
      <c r="MQH157" s="38"/>
      <c r="MQI157" s="38"/>
      <c r="MQJ157" s="38"/>
      <c r="MQK157" s="38"/>
      <c r="MQL157" s="38"/>
      <c r="MQM157" s="38"/>
      <c r="MQN157" s="38"/>
      <c r="MQO157" s="38"/>
      <c r="MQP157" s="38"/>
      <c r="MQQ157" s="38"/>
      <c r="MQR157" s="38"/>
      <c r="MQS157" s="38"/>
      <c r="MQT157" s="38"/>
      <c r="MQU157" s="38"/>
      <c r="MQV157" s="38"/>
      <c r="MQW157" s="38"/>
      <c r="MQX157" s="38"/>
      <c r="MQY157" s="38"/>
      <c r="MQZ157" s="38"/>
      <c r="MRA157" s="38"/>
      <c r="MRB157" s="38"/>
      <c r="MRC157" s="38"/>
      <c r="MRD157" s="38"/>
      <c r="MRE157" s="38"/>
      <c r="MRF157" s="38"/>
      <c r="MRG157" s="38"/>
      <c r="MRH157" s="38"/>
      <c r="MRI157" s="38"/>
      <c r="MRJ157" s="38"/>
      <c r="MRK157" s="38"/>
      <c r="MRL157" s="38"/>
      <c r="MRM157" s="38"/>
      <c r="MRN157" s="38"/>
      <c r="MRO157" s="38"/>
      <c r="MRP157" s="38"/>
      <c r="MRQ157" s="38"/>
      <c r="MRR157" s="38"/>
      <c r="MRS157" s="38"/>
      <c r="MRT157" s="38"/>
      <c r="MRU157" s="38"/>
      <c r="MRV157" s="38"/>
      <c r="MRW157" s="38"/>
      <c r="MRX157" s="38"/>
      <c r="MRY157" s="38"/>
      <c r="MRZ157" s="38"/>
      <c r="MSA157" s="38"/>
      <c r="MSB157" s="38"/>
      <c r="MSC157" s="38"/>
      <c r="MSD157" s="38"/>
      <c r="MSE157" s="38"/>
      <c r="MSF157" s="38"/>
      <c r="MSG157" s="38"/>
      <c r="MSH157" s="38"/>
      <c r="MSI157" s="38"/>
      <c r="MSJ157" s="38"/>
      <c r="MSK157" s="38"/>
      <c r="MSL157" s="38"/>
      <c r="MSM157" s="38"/>
      <c r="MSN157" s="38"/>
      <c r="MSO157" s="38"/>
      <c r="MSP157" s="38"/>
      <c r="MSQ157" s="38"/>
      <c r="MSR157" s="38"/>
      <c r="MSS157" s="38"/>
      <c r="MST157" s="38"/>
      <c r="MSU157" s="38"/>
      <c r="MSV157" s="38"/>
      <c r="MSW157" s="38"/>
      <c r="MSX157" s="38"/>
      <c r="MSY157" s="38"/>
      <c r="MSZ157" s="38"/>
      <c r="MTA157" s="38"/>
      <c r="MTB157" s="38"/>
      <c r="MTC157" s="38"/>
      <c r="MTD157" s="38"/>
      <c r="MTE157" s="38"/>
      <c r="MTF157" s="38"/>
      <c r="MTG157" s="38"/>
      <c r="MTH157" s="38"/>
      <c r="MTI157" s="38"/>
      <c r="MTJ157" s="38"/>
      <c r="MTK157" s="38"/>
      <c r="MTL157" s="38"/>
      <c r="MTM157" s="38"/>
      <c r="MTN157" s="38"/>
      <c r="MTO157" s="38"/>
      <c r="MTP157" s="38"/>
      <c r="MTQ157" s="38"/>
      <c r="MTR157" s="38"/>
      <c r="MTS157" s="38"/>
      <c r="MTT157" s="38"/>
      <c r="MTU157" s="38"/>
      <c r="MTV157" s="38"/>
      <c r="MTW157" s="38"/>
      <c r="MTX157" s="38"/>
      <c r="MTY157" s="38"/>
      <c r="MTZ157" s="38"/>
      <c r="MUA157" s="38"/>
      <c r="MUB157" s="38"/>
      <c r="MUC157" s="38"/>
      <c r="MUD157" s="38"/>
      <c r="MUE157" s="38"/>
      <c r="MUF157" s="38"/>
      <c r="MUG157" s="38"/>
      <c r="MUH157" s="38"/>
      <c r="MUI157" s="38"/>
      <c r="MUJ157" s="38"/>
      <c r="MUK157" s="38"/>
      <c r="MUL157" s="38"/>
      <c r="MUM157" s="38"/>
      <c r="MUN157" s="38"/>
      <c r="MUO157" s="38"/>
      <c r="MUP157" s="38"/>
      <c r="MUQ157" s="38"/>
      <c r="MUR157" s="38"/>
      <c r="MUS157" s="38"/>
      <c r="MUT157" s="38"/>
      <c r="MUU157" s="38"/>
      <c r="MUV157" s="38"/>
      <c r="MUW157" s="38"/>
      <c r="MUX157" s="38"/>
      <c r="MUY157" s="38"/>
      <c r="MUZ157" s="38"/>
      <c r="MVA157" s="38"/>
      <c r="MVB157" s="38"/>
      <c r="MVC157" s="38"/>
      <c r="MVD157" s="38"/>
      <c r="MVE157" s="38"/>
      <c r="MVF157" s="38"/>
      <c r="MVG157" s="38"/>
      <c r="MVH157" s="38"/>
      <c r="MVI157" s="38"/>
      <c r="MVJ157" s="38"/>
      <c r="MVK157" s="38"/>
      <c r="MVL157" s="38"/>
      <c r="MVM157" s="38"/>
      <c r="MVN157" s="38"/>
      <c r="MVO157" s="38"/>
      <c r="MVP157" s="38"/>
      <c r="MVQ157" s="38"/>
      <c r="MVR157" s="38"/>
      <c r="MVS157" s="38"/>
      <c r="MVT157" s="38"/>
      <c r="MVU157" s="38"/>
      <c r="MVV157" s="38"/>
      <c r="MVW157" s="38"/>
      <c r="MVX157" s="38"/>
      <c r="MVY157" s="38"/>
      <c r="MVZ157" s="38"/>
      <c r="MWA157" s="38"/>
      <c r="MWB157" s="38"/>
      <c r="MWC157" s="38"/>
      <c r="MWD157" s="38"/>
      <c r="MWE157" s="38"/>
      <c r="MWF157" s="38"/>
      <c r="MWG157" s="38"/>
      <c r="MWH157" s="38"/>
      <c r="MWI157" s="38"/>
      <c r="MWJ157" s="38"/>
      <c r="MWK157" s="38"/>
      <c r="MWL157" s="38"/>
      <c r="MWM157" s="38"/>
      <c r="MWN157" s="38"/>
      <c r="MWO157" s="38"/>
      <c r="MWP157" s="38"/>
      <c r="MWQ157" s="38"/>
      <c r="MWR157" s="38"/>
      <c r="MWS157" s="38"/>
      <c r="MWT157" s="38"/>
      <c r="MWU157" s="38"/>
      <c r="MWV157" s="38"/>
      <c r="MWW157" s="38"/>
      <c r="MWX157" s="38"/>
      <c r="MWY157" s="38"/>
      <c r="MWZ157" s="38"/>
      <c r="MXA157" s="38"/>
      <c r="MXB157" s="38"/>
      <c r="MXC157" s="38"/>
      <c r="MXD157" s="38"/>
      <c r="MXE157" s="38"/>
      <c r="MXF157" s="38"/>
      <c r="MXG157" s="38"/>
      <c r="MXH157" s="38"/>
      <c r="MXI157" s="38"/>
      <c r="MXJ157" s="38"/>
      <c r="MXK157" s="38"/>
      <c r="MXL157" s="38"/>
      <c r="MXM157" s="38"/>
      <c r="MXN157" s="38"/>
      <c r="MXO157" s="38"/>
      <c r="MXP157" s="38"/>
      <c r="MXQ157" s="38"/>
      <c r="MXR157" s="38"/>
      <c r="MXS157" s="38"/>
      <c r="MXT157" s="38"/>
      <c r="MXU157" s="38"/>
      <c r="MXV157" s="38"/>
      <c r="MXW157" s="38"/>
      <c r="MXX157" s="38"/>
      <c r="MXY157" s="38"/>
      <c r="MXZ157" s="38"/>
      <c r="MYA157" s="38"/>
      <c r="MYB157" s="38"/>
      <c r="MYC157" s="38"/>
      <c r="MYD157" s="38"/>
      <c r="MYE157" s="38"/>
      <c r="MYF157" s="38"/>
      <c r="MYG157" s="38"/>
      <c r="MYH157" s="38"/>
      <c r="MYI157" s="38"/>
      <c r="MYJ157" s="38"/>
      <c r="MYK157" s="38"/>
      <c r="MYL157" s="38"/>
      <c r="MYM157" s="38"/>
      <c r="MYN157" s="38"/>
      <c r="MYO157" s="38"/>
      <c r="MYP157" s="38"/>
      <c r="MYQ157" s="38"/>
      <c r="MYR157" s="38"/>
      <c r="MYS157" s="38"/>
      <c r="MYT157" s="38"/>
      <c r="MYU157" s="38"/>
      <c r="MYV157" s="38"/>
      <c r="MYW157" s="38"/>
      <c r="MYX157" s="38"/>
      <c r="MYY157" s="38"/>
      <c r="MYZ157" s="38"/>
      <c r="MZA157" s="38"/>
      <c r="MZB157" s="38"/>
      <c r="MZC157" s="38"/>
      <c r="MZD157" s="38"/>
      <c r="MZE157" s="38"/>
      <c r="MZF157" s="38"/>
      <c r="MZG157" s="38"/>
      <c r="MZH157" s="38"/>
      <c r="MZI157" s="38"/>
      <c r="MZJ157" s="38"/>
      <c r="MZK157" s="38"/>
      <c r="MZL157" s="38"/>
      <c r="MZM157" s="38"/>
      <c r="MZN157" s="38"/>
      <c r="MZO157" s="38"/>
      <c r="MZP157" s="38"/>
      <c r="MZQ157" s="38"/>
      <c r="MZR157" s="38"/>
      <c r="MZS157" s="38"/>
      <c r="MZT157" s="38"/>
      <c r="MZU157" s="38"/>
      <c r="MZV157" s="38"/>
      <c r="MZW157" s="38"/>
      <c r="MZX157" s="38"/>
      <c r="MZY157" s="38"/>
      <c r="MZZ157" s="38"/>
      <c r="NAA157" s="38"/>
      <c r="NAB157" s="38"/>
      <c r="NAC157" s="38"/>
      <c r="NAD157" s="38"/>
      <c r="NAE157" s="38"/>
      <c r="NAF157" s="38"/>
      <c r="NAG157" s="38"/>
      <c r="NAH157" s="38"/>
      <c r="NAI157" s="38"/>
      <c r="NAJ157" s="38"/>
      <c r="NAK157" s="38"/>
      <c r="NAL157" s="38"/>
      <c r="NAM157" s="38"/>
      <c r="NAN157" s="38"/>
      <c r="NAO157" s="38"/>
      <c r="NAP157" s="38"/>
      <c r="NAQ157" s="38"/>
      <c r="NAR157" s="38"/>
      <c r="NAS157" s="38"/>
      <c r="NAT157" s="38"/>
      <c r="NAU157" s="38"/>
      <c r="NAV157" s="38"/>
      <c r="NAW157" s="38"/>
      <c r="NAX157" s="38"/>
      <c r="NAY157" s="38"/>
      <c r="NAZ157" s="38"/>
      <c r="NBA157" s="38"/>
      <c r="NBB157" s="38"/>
      <c r="NBC157" s="38"/>
      <c r="NBD157" s="38"/>
      <c r="NBE157" s="38"/>
      <c r="NBF157" s="38"/>
      <c r="NBG157" s="38"/>
      <c r="NBH157" s="38"/>
      <c r="NBI157" s="38"/>
      <c r="NBJ157" s="38"/>
      <c r="NBK157" s="38"/>
      <c r="NBL157" s="38"/>
      <c r="NBM157" s="38"/>
      <c r="NBN157" s="38"/>
      <c r="NBO157" s="38"/>
      <c r="NBP157" s="38"/>
      <c r="NBQ157" s="38"/>
      <c r="NBR157" s="38"/>
      <c r="NBS157" s="38"/>
      <c r="NBT157" s="38"/>
      <c r="NBU157" s="38"/>
      <c r="NBV157" s="38"/>
      <c r="NBW157" s="38"/>
      <c r="NBX157" s="38"/>
      <c r="NBY157" s="38"/>
      <c r="NBZ157" s="38"/>
      <c r="NCA157" s="38"/>
      <c r="NCB157" s="38"/>
      <c r="NCC157" s="38"/>
      <c r="NCD157" s="38"/>
      <c r="NCE157" s="38"/>
      <c r="NCF157" s="38"/>
      <c r="NCG157" s="38"/>
      <c r="NCH157" s="38"/>
      <c r="NCI157" s="38"/>
      <c r="NCJ157" s="38"/>
      <c r="NCK157" s="38"/>
      <c r="NCL157" s="38"/>
      <c r="NCM157" s="38"/>
      <c r="NCN157" s="38"/>
      <c r="NCO157" s="38"/>
      <c r="NCP157" s="38"/>
      <c r="NCQ157" s="38"/>
      <c r="NCR157" s="38"/>
      <c r="NCS157" s="38"/>
      <c r="NCT157" s="38"/>
      <c r="NCU157" s="38"/>
      <c r="NCV157" s="38"/>
      <c r="NCW157" s="38"/>
      <c r="NCX157" s="38"/>
      <c r="NCY157" s="38"/>
      <c r="NCZ157" s="38"/>
      <c r="NDA157" s="38"/>
      <c r="NDB157" s="38"/>
      <c r="NDC157" s="38"/>
      <c r="NDD157" s="38"/>
      <c r="NDE157" s="38"/>
      <c r="NDF157" s="38"/>
      <c r="NDG157" s="38"/>
      <c r="NDH157" s="38"/>
      <c r="NDI157" s="38"/>
      <c r="NDJ157" s="38"/>
      <c r="NDK157" s="38"/>
      <c r="NDL157" s="38"/>
      <c r="NDM157" s="38"/>
      <c r="NDN157" s="38"/>
      <c r="NDO157" s="38"/>
      <c r="NDP157" s="38"/>
      <c r="NDQ157" s="38"/>
      <c r="NDR157" s="38"/>
      <c r="NDS157" s="38"/>
      <c r="NDT157" s="38"/>
      <c r="NDU157" s="38"/>
      <c r="NDV157" s="38"/>
      <c r="NDW157" s="38"/>
      <c r="NDX157" s="38"/>
      <c r="NDY157" s="38"/>
      <c r="NDZ157" s="38"/>
      <c r="NEA157" s="38"/>
      <c r="NEB157" s="38"/>
      <c r="NEC157" s="38"/>
      <c r="NED157" s="38"/>
      <c r="NEE157" s="38"/>
      <c r="NEF157" s="38"/>
      <c r="NEG157" s="38"/>
      <c r="NEH157" s="38"/>
      <c r="NEI157" s="38"/>
      <c r="NEJ157" s="38"/>
      <c r="NEK157" s="38"/>
      <c r="NEL157" s="38"/>
      <c r="NEM157" s="38"/>
      <c r="NEN157" s="38"/>
      <c r="NEO157" s="38"/>
      <c r="NEP157" s="38"/>
      <c r="NEQ157" s="38"/>
      <c r="NER157" s="38"/>
      <c r="NES157" s="38"/>
      <c r="NET157" s="38"/>
      <c r="NEU157" s="38"/>
      <c r="NEV157" s="38"/>
      <c r="NEW157" s="38"/>
      <c r="NEX157" s="38"/>
      <c r="NEY157" s="38"/>
      <c r="NEZ157" s="38"/>
      <c r="NFA157" s="38"/>
      <c r="NFB157" s="38"/>
      <c r="NFC157" s="38"/>
      <c r="NFD157" s="38"/>
      <c r="NFE157" s="38"/>
      <c r="NFF157" s="38"/>
      <c r="NFG157" s="38"/>
      <c r="NFH157" s="38"/>
      <c r="NFI157" s="38"/>
      <c r="NFJ157" s="38"/>
      <c r="NFK157" s="38"/>
      <c r="NFL157" s="38"/>
      <c r="NFM157" s="38"/>
      <c r="NFN157" s="38"/>
      <c r="NFO157" s="38"/>
      <c r="NFP157" s="38"/>
      <c r="NFQ157" s="38"/>
      <c r="NFR157" s="38"/>
      <c r="NFS157" s="38"/>
      <c r="NFT157" s="38"/>
      <c r="NFU157" s="38"/>
      <c r="NFV157" s="38"/>
      <c r="NFW157" s="38"/>
      <c r="NFX157" s="38"/>
      <c r="NFY157" s="38"/>
      <c r="NFZ157" s="38"/>
      <c r="NGA157" s="38"/>
      <c r="NGB157" s="38"/>
      <c r="NGC157" s="38"/>
      <c r="NGD157" s="38"/>
      <c r="NGE157" s="38"/>
      <c r="NGF157" s="38"/>
      <c r="NGG157" s="38"/>
      <c r="NGH157" s="38"/>
      <c r="NGI157" s="38"/>
      <c r="NGJ157" s="38"/>
      <c r="NGK157" s="38"/>
      <c r="NGL157" s="38"/>
      <c r="NGM157" s="38"/>
      <c r="NGN157" s="38"/>
      <c r="NGO157" s="38"/>
      <c r="NGP157" s="38"/>
      <c r="NGQ157" s="38"/>
      <c r="NGR157" s="38"/>
      <c r="NGS157" s="38"/>
      <c r="NGT157" s="38"/>
      <c r="NGU157" s="38"/>
      <c r="NGV157" s="38"/>
      <c r="NGW157" s="38"/>
      <c r="NGX157" s="38"/>
      <c r="NGY157" s="38"/>
      <c r="NGZ157" s="38"/>
      <c r="NHA157" s="38"/>
      <c r="NHB157" s="38"/>
      <c r="NHC157" s="38"/>
      <c r="NHD157" s="38"/>
      <c r="NHE157" s="38"/>
      <c r="NHF157" s="38"/>
      <c r="NHG157" s="38"/>
      <c r="NHH157" s="38"/>
      <c r="NHI157" s="38"/>
      <c r="NHJ157" s="38"/>
      <c r="NHK157" s="38"/>
      <c r="NHL157" s="38"/>
      <c r="NHM157" s="38"/>
      <c r="NHN157" s="38"/>
      <c r="NHO157" s="38"/>
      <c r="NHP157" s="38"/>
      <c r="NHQ157" s="38"/>
      <c r="NHR157" s="38"/>
      <c r="NHS157" s="38"/>
      <c r="NHT157" s="38"/>
      <c r="NHU157" s="38"/>
      <c r="NHV157" s="38"/>
      <c r="NHW157" s="38"/>
      <c r="NHX157" s="38"/>
      <c r="NHY157" s="38"/>
      <c r="NHZ157" s="38"/>
      <c r="NIA157" s="38"/>
      <c r="NIB157" s="38"/>
      <c r="NIC157" s="38"/>
      <c r="NID157" s="38"/>
      <c r="NIE157" s="38"/>
      <c r="NIF157" s="38"/>
      <c r="NIG157" s="38"/>
      <c r="NIH157" s="38"/>
      <c r="NII157" s="38"/>
      <c r="NIJ157" s="38"/>
      <c r="NIK157" s="38"/>
      <c r="NIL157" s="38"/>
      <c r="NIM157" s="38"/>
      <c r="NIN157" s="38"/>
      <c r="NIO157" s="38"/>
      <c r="NIP157" s="38"/>
      <c r="NIQ157" s="38"/>
      <c r="NIR157" s="38"/>
      <c r="NIS157" s="38"/>
      <c r="NIT157" s="38"/>
      <c r="NIU157" s="38"/>
      <c r="NIV157" s="38"/>
      <c r="NIW157" s="38"/>
      <c r="NIX157" s="38"/>
      <c r="NIY157" s="38"/>
      <c r="NIZ157" s="38"/>
      <c r="NJA157" s="38"/>
      <c r="NJB157" s="38"/>
      <c r="NJC157" s="38"/>
      <c r="NJD157" s="38"/>
      <c r="NJE157" s="38"/>
      <c r="NJF157" s="38"/>
      <c r="NJG157" s="38"/>
      <c r="NJH157" s="38"/>
      <c r="NJI157" s="38"/>
      <c r="NJJ157" s="38"/>
      <c r="NJK157" s="38"/>
      <c r="NJL157" s="38"/>
      <c r="NJM157" s="38"/>
      <c r="NJN157" s="38"/>
      <c r="NJO157" s="38"/>
      <c r="NJP157" s="38"/>
      <c r="NJQ157" s="38"/>
      <c r="NJR157" s="38"/>
      <c r="NJS157" s="38"/>
      <c r="NJT157" s="38"/>
      <c r="NJU157" s="38"/>
      <c r="NJV157" s="38"/>
      <c r="NJW157" s="38"/>
      <c r="NJX157" s="38"/>
      <c r="NJY157" s="38"/>
      <c r="NJZ157" s="38"/>
      <c r="NKA157" s="38"/>
      <c r="NKB157" s="38"/>
      <c r="NKC157" s="38"/>
      <c r="NKD157" s="38"/>
      <c r="NKE157" s="38"/>
      <c r="NKF157" s="38"/>
      <c r="NKG157" s="38"/>
      <c r="NKH157" s="38"/>
      <c r="NKI157" s="38"/>
      <c r="NKJ157" s="38"/>
      <c r="NKK157" s="38"/>
      <c r="NKL157" s="38"/>
      <c r="NKM157" s="38"/>
      <c r="NKN157" s="38"/>
      <c r="NKO157" s="38"/>
      <c r="NKP157" s="38"/>
      <c r="NKQ157" s="38"/>
      <c r="NKR157" s="38"/>
      <c r="NKS157" s="38"/>
      <c r="NKT157" s="38"/>
      <c r="NKU157" s="38"/>
      <c r="NKV157" s="38"/>
      <c r="NKW157" s="38"/>
      <c r="NKX157" s="38"/>
      <c r="NKY157" s="38"/>
      <c r="NKZ157" s="38"/>
      <c r="NLA157" s="38"/>
      <c r="NLB157" s="38"/>
      <c r="NLC157" s="38"/>
      <c r="NLD157" s="38"/>
      <c r="NLE157" s="38"/>
      <c r="NLF157" s="38"/>
      <c r="NLG157" s="38"/>
      <c r="NLH157" s="38"/>
      <c r="NLI157" s="38"/>
      <c r="NLJ157" s="38"/>
      <c r="NLK157" s="38"/>
      <c r="NLL157" s="38"/>
      <c r="NLM157" s="38"/>
      <c r="NLN157" s="38"/>
      <c r="NLO157" s="38"/>
      <c r="NLP157" s="38"/>
      <c r="NLQ157" s="38"/>
      <c r="NLR157" s="38"/>
      <c r="NLS157" s="38"/>
      <c r="NLT157" s="38"/>
      <c r="NLU157" s="38"/>
      <c r="NLV157" s="38"/>
      <c r="NLW157" s="38"/>
      <c r="NLX157" s="38"/>
      <c r="NLY157" s="38"/>
      <c r="NLZ157" s="38"/>
      <c r="NMA157" s="38"/>
      <c r="NMB157" s="38"/>
      <c r="NMC157" s="38"/>
      <c r="NMD157" s="38"/>
      <c r="NME157" s="38"/>
      <c r="NMF157" s="38"/>
      <c r="NMG157" s="38"/>
      <c r="NMH157" s="38"/>
      <c r="NMI157" s="38"/>
      <c r="NMJ157" s="38"/>
      <c r="NMK157" s="38"/>
      <c r="NML157" s="38"/>
      <c r="NMM157" s="38"/>
      <c r="NMN157" s="38"/>
      <c r="NMO157" s="38"/>
      <c r="NMP157" s="38"/>
      <c r="NMQ157" s="38"/>
      <c r="NMR157" s="38"/>
      <c r="NMS157" s="38"/>
      <c r="NMT157" s="38"/>
      <c r="NMU157" s="38"/>
      <c r="NMV157" s="38"/>
      <c r="NMW157" s="38"/>
      <c r="NMX157" s="38"/>
      <c r="NMY157" s="38"/>
      <c r="NMZ157" s="38"/>
      <c r="NNA157" s="38"/>
      <c r="NNB157" s="38"/>
      <c r="NNC157" s="38"/>
      <c r="NND157" s="38"/>
      <c r="NNE157" s="38"/>
      <c r="NNF157" s="38"/>
      <c r="NNG157" s="38"/>
      <c r="NNH157" s="38"/>
      <c r="NNI157" s="38"/>
      <c r="NNJ157" s="38"/>
      <c r="NNK157" s="38"/>
      <c r="NNL157" s="38"/>
      <c r="NNM157" s="38"/>
      <c r="NNN157" s="38"/>
      <c r="NNO157" s="38"/>
      <c r="NNP157" s="38"/>
      <c r="NNQ157" s="38"/>
      <c r="NNR157" s="38"/>
      <c r="NNS157" s="38"/>
      <c r="NNT157" s="38"/>
      <c r="NNU157" s="38"/>
      <c r="NNV157" s="38"/>
      <c r="NNW157" s="38"/>
      <c r="NNX157" s="38"/>
      <c r="NNY157" s="38"/>
      <c r="NNZ157" s="38"/>
      <c r="NOA157" s="38"/>
      <c r="NOB157" s="38"/>
      <c r="NOC157" s="38"/>
      <c r="NOD157" s="38"/>
      <c r="NOE157" s="38"/>
      <c r="NOF157" s="38"/>
      <c r="NOG157" s="38"/>
      <c r="NOH157" s="38"/>
      <c r="NOI157" s="38"/>
      <c r="NOJ157" s="38"/>
      <c r="NOK157" s="38"/>
      <c r="NOL157" s="38"/>
      <c r="NOM157" s="38"/>
      <c r="NON157" s="38"/>
      <c r="NOO157" s="38"/>
      <c r="NOP157" s="38"/>
      <c r="NOQ157" s="38"/>
      <c r="NOR157" s="38"/>
      <c r="NOS157" s="38"/>
      <c r="NOT157" s="38"/>
      <c r="NOU157" s="38"/>
      <c r="NOV157" s="38"/>
      <c r="NOW157" s="38"/>
      <c r="NOX157" s="38"/>
      <c r="NOY157" s="38"/>
      <c r="NOZ157" s="38"/>
      <c r="NPA157" s="38"/>
      <c r="NPB157" s="38"/>
      <c r="NPC157" s="38"/>
      <c r="NPD157" s="38"/>
      <c r="NPE157" s="38"/>
      <c r="NPF157" s="38"/>
      <c r="NPG157" s="38"/>
      <c r="NPH157" s="38"/>
      <c r="NPI157" s="38"/>
      <c r="NPJ157" s="38"/>
      <c r="NPK157" s="38"/>
      <c r="NPL157" s="38"/>
      <c r="NPM157" s="38"/>
      <c r="NPN157" s="38"/>
      <c r="NPO157" s="38"/>
      <c r="NPP157" s="38"/>
      <c r="NPQ157" s="38"/>
      <c r="NPR157" s="38"/>
      <c r="NPS157" s="38"/>
      <c r="NPT157" s="38"/>
      <c r="NPU157" s="38"/>
      <c r="NPV157" s="38"/>
      <c r="NPW157" s="38"/>
      <c r="NPX157" s="38"/>
      <c r="NPY157" s="38"/>
      <c r="NPZ157" s="38"/>
      <c r="NQA157" s="38"/>
      <c r="NQB157" s="38"/>
      <c r="NQC157" s="38"/>
      <c r="NQD157" s="38"/>
      <c r="NQE157" s="38"/>
      <c r="NQF157" s="38"/>
      <c r="NQG157" s="38"/>
      <c r="NQH157" s="38"/>
      <c r="NQI157" s="38"/>
      <c r="NQJ157" s="38"/>
      <c r="NQK157" s="38"/>
      <c r="NQL157" s="38"/>
      <c r="NQM157" s="38"/>
      <c r="NQN157" s="38"/>
      <c r="NQO157" s="38"/>
      <c r="NQP157" s="38"/>
      <c r="NQQ157" s="38"/>
      <c r="NQR157" s="38"/>
      <c r="NQS157" s="38"/>
      <c r="NQT157" s="38"/>
      <c r="NQU157" s="38"/>
      <c r="NQV157" s="38"/>
      <c r="NQW157" s="38"/>
      <c r="NQX157" s="38"/>
      <c r="NQY157" s="38"/>
      <c r="NQZ157" s="38"/>
      <c r="NRA157" s="38"/>
      <c r="NRB157" s="38"/>
      <c r="NRC157" s="38"/>
      <c r="NRD157" s="38"/>
      <c r="NRE157" s="38"/>
      <c r="NRF157" s="38"/>
      <c r="NRG157" s="38"/>
      <c r="NRH157" s="38"/>
      <c r="NRI157" s="38"/>
      <c r="NRJ157" s="38"/>
      <c r="NRK157" s="38"/>
      <c r="NRL157" s="38"/>
      <c r="NRM157" s="38"/>
      <c r="NRN157" s="38"/>
      <c r="NRO157" s="38"/>
      <c r="NRP157" s="38"/>
      <c r="NRQ157" s="38"/>
      <c r="NRR157" s="38"/>
      <c r="NRS157" s="38"/>
      <c r="NRT157" s="38"/>
      <c r="NRU157" s="38"/>
      <c r="NRV157" s="38"/>
      <c r="NRW157" s="38"/>
      <c r="NRX157" s="38"/>
      <c r="NRY157" s="38"/>
      <c r="NRZ157" s="38"/>
      <c r="NSA157" s="38"/>
      <c r="NSB157" s="38"/>
      <c r="NSC157" s="38"/>
      <c r="NSD157" s="38"/>
      <c r="NSE157" s="38"/>
      <c r="NSF157" s="38"/>
      <c r="NSG157" s="38"/>
      <c r="NSH157" s="38"/>
      <c r="NSI157" s="38"/>
      <c r="NSJ157" s="38"/>
      <c r="NSK157" s="38"/>
      <c r="NSL157" s="38"/>
      <c r="NSM157" s="38"/>
      <c r="NSN157" s="38"/>
      <c r="NSO157" s="38"/>
      <c r="NSP157" s="38"/>
      <c r="NSQ157" s="38"/>
      <c r="NSR157" s="38"/>
      <c r="NSS157" s="38"/>
      <c r="NST157" s="38"/>
      <c r="NSU157" s="38"/>
      <c r="NSV157" s="38"/>
      <c r="NSW157" s="38"/>
      <c r="NSX157" s="38"/>
      <c r="NSY157" s="38"/>
      <c r="NSZ157" s="38"/>
      <c r="NTA157" s="38"/>
      <c r="NTB157" s="38"/>
      <c r="NTC157" s="38"/>
      <c r="NTD157" s="38"/>
      <c r="NTE157" s="38"/>
      <c r="NTF157" s="38"/>
      <c r="NTG157" s="38"/>
      <c r="NTH157" s="38"/>
      <c r="NTI157" s="38"/>
      <c r="NTJ157" s="38"/>
      <c r="NTK157" s="38"/>
      <c r="NTL157" s="38"/>
      <c r="NTM157" s="38"/>
      <c r="NTN157" s="38"/>
      <c r="NTO157" s="38"/>
      <c r="NTP157" s="38"/>
      <c r="NTQ157" s="38"/>
      <c r="NTR157" s="38"/>
      <c r="NTS157" s="38"/>
      <c r="NTT157" s="38"/>
      <c r="NTU157" s="38"/>
      <c r="NTV157" s="38"/>
      <c r="NTW157" s="38"/>
      <c r="NTX157" s="38"/>
      <c r="NTY157" s="38"/>
      <c r="NTZ157" s="38"/>
      <c r="NUA157" s="38"/>
      <c r="NUB157" s="38"/>
      <c r="NUC157" s="38"/>
      <c r="NUD157" s="38"/>
      <c r="NUE157" s="38"/>
      <c r="NUF157" s="38"/>
      <c r="NUG157" s="38"/>
      <c r="NUH157" s="38"/>
      <c r="NUI157" s="38"/>
      <c r="NUJ157" s="38"/>
      <c r="NUK157" s="38"/>
      <c r="NUL157" s="38"/>
      <c r="NUM157" s="38"/>
      <c r="NUN157" s="38"/>
      <c r="NUO157" s="38"/>
      <c r="NUP157" s="38"/>
      <c r="NUQ157" s="38"/>
      <c r="NUR157" s="38"/>
      <c r="NUS157" s="38"/>
      <c r="NUT157" s="38"/>
      <c r="NUU157" s="38"/>
      <c r="NUV157" s="38"/>
      <c r="NUW157" s="38"/>
      <c r="NUX157" s="38"/>
      <c r="NUY157" s="38"/>
      <c r="NUZ157" s="38"/>
      <c r="NVA157" s="38"/>
      <c r="NVB157" s="38"/>
      <c r="NVC157" s="38"/>
      <c r="NVD157" s="38"/>
      <c r="NVE157" s="38"/>
      <c r="NVF157" s="38"/>
      <c r="NVG157" s="38"/>
      <c r="NVH157" s="38"/>
      <c r="NVI157" s="38"/>
      <c r="NVJ157" s="38"/>
      <c r="NVK157" s="38"/>
      <c r="NVL157" s="38"/>
      <c r="NVM157" s="38"/>
      <c r="NVN157" s="38"/>
      <c r="NVO157" s="38"/>
      <c r="NVP157" s="38"/>
      <c r="NVQ157" s="38"/>
      <c r="NVR157" s="38"/>
      <c r="NVS157" s="38"/>
      <c r="NVT157" s="38"/>
      <c r="NVU157" s="38"/>
      <c r="NVV157" s="38"/>
      <c r="NVW157" s="38"/>
      <c r="NVX157" s="38"/>
      <c r="NVY157" s="38"/>
      <c r="NVZ157" s="38"/>
      <c r="NWA157" s="38"/>
      <c r="NWB157" s="38"/>
      <c r="NWC157" s="38"/>
      <c r="NWD157" s="38"/>
      <c r="NWE157" s="38"/>
      <c r="NWF157" s="38"/>
      <c r="NWG157" s="38"/>
      <c r="NWH157" s="38"/>
      <c r="NWI157" s="38"/>
      <c r="NWJ157" s="38"/>
      <c r="NWK157" s="38"/>
      <c r="NWL157" s="38"/>
      <c r="NWM157" s="38"/>
      <c r="NWN157" s="38"/>
      <c r="NWO157" s="38"/>
      <c r="NWP157" s="38"/>
      <c r="NWQ157" s="38"/>
      <c r="NWR157" s="38"/>
      <c r="NWS157" s="38"/>
      <c r="NWT157" s="38"/>
      <c r="NWU157" s="38"/>
      <c r="NWV157" s="38"/>
      <c r="NWW157" s="38"/>
      <c r="NWX157" s="38"/>
      <c r="NWY157" s="38"/>
      <c r="NWZ157" s="38"/>
      <c r="NXA157" s="38"/>
      <c r="NXB157" s="38"/>
      <c r="NXC157" s="38"/>
      <c r="NXD157" s="38"/>
      <c r="NXE157" s="38"/>
      <c r="NXF157" s="38"/>
      <c r="NXG157" s="38"/>
      <c r="NXH157" s="38"/>
      <c r="NXI157" s="38"/>
      <c r="NXJ157" s="38"/>
      <c r="NXK157" s="38"/>
      <c r="NXL157" s="38"/>
      <c r="NXM157" s="38"/>
      <c r="NXN157" s="38"/>
      <c r="NXO157" s="38"/>
      <c r="NXP157" s="38"/>
      <c r="NXQ157" s="38"/>
      <c r="NXR157" s="38"/>
      <c r="NXS157" s="38"/>
      <c r="NXT157" s="38"/>
      <c r="NXU157" s="38"/>
      <c r="NXV157" s="38"/>
      <c r="NXW157" s="38"/>
      <c r="NXX157" s="38"/>
      <c r="NXY157" s="38"/>
      <c r="NXZ157" s="38"/>
      <c r="NYA157" s="38"/>
      <c r="NYB157" s="38"/>
      <c r="NYC157" s="38"/>
      <c r="NYD157" s="38"/>
      <c r="NYE157" s="38"/>
      <c r="NYF157" s="38"/>
      <c r="NYG157" s="38"/>
      <c r="NYH157" s="38"/>
      <c r="NYI157" s="38"/>
      <c r="NYJ157" s="38"/>
      <c r="NYK157" s="38"/>
      <c r="NYL157" s="38"/>
      <c r="NYM157" s="38"/>
      <c r="NYN157" s="38"/>
      <c r="NYO157" s="38"/>
      <c r="NYP157" s="38"/>
      <c r="NYQ157" s="38"/>
      <c r="NYR157" s="38"/>
      <c r="NYS157" s="38"/>
      <c r="NYT157" s="38"/>
      <c r="NYU157" s="38"/>
      <c r="NYV157" s="38"/>
      <c r="NYW157" s="38"/>
      <c r="NYX157" s="38"/>
      <c r="NYY157" s="38"/>
      <c r="NYZ157" s="38"/>
      <c r="NZA157" s="38"/>
      <c r="NZB157" s="38"/>
      <c r="NZC157" s="38"/>
      <c r="NZD157" s="38"/>
      <c r="NZE157" s="38"/>
      <c r="NZF157" s="38"/>
      <c r="NZG157" s="38"/>
      <c r="NZH157" s="38"/>
      <c r="NZI157" s="38"/>
      <c r="NZJ157" s="38"/>
      <c r="NZK157" s="38"/>
      <c r="NZL157" s="38"/>
      <c r="NZM157" s="38"/>
      <c r="NZN157" s="38"/>
      <c r="NZO157" s="38"/>
      <c r="NZP157" s="38"/>
      <c r="NZQ157" s="38"/>
      <c r="NZR157" s="38"/>
      <c r="NZS157" s="38"/>
      <c r="NZT157" s="38"/>
      <c r="NZU157" s="38"/>
      <c r="NZV157" s="38"/>
      <c r="NZW157" s="38"/>
      <c r="NZX157" s="38"/>
      <c r="NZY157" s="38"/>
      <c r="NZZ157" s="38"/>
      <c r="OAA157" s="38"/>
      <c r="OAB157" s="38"/>
      <c r="OAC157" s="38"/>
      <c r="OAD157" s="38"/>
      <c r="OAE157" s="38"/>
      <c r="OAF157" s="38"/>
      <c r="OAG157" s="38"/>
      <c r="OAH157" s="38"/>
      <c r="OAI157" s="38"/>
      <c r="OAJ157" s="38"/>
      <c r="OAK157" s="38"/>
      <c r="OAL157" s="38"/>
      <c r="OAM157" s="38"/>
      <c r="OAN157" s="38"/>
      <c r="OAO157" s="38"/>
      <c r="OAP157" s="38"/>
      <c r="OAQ157" s="38"/>
      <c r="OAR157" s="38"/>
      <c r="OAS157" s="38"/>
      <c r="OAT157" s="38"/>
      <c r="OAU157" s="38"/>
      <c r="OAV157" s="38"/>
      <c r="OAW157" s="38"/>
      <c r="OAX157" s="38"/>
      <c r="OAY157" s="38"/>
      <c r="OAZ157" s="38"/>
      <c r="OBA157" s="38"/>
      <c r="OBB157" s="38"/>
      <c r="OBC157" s="38"/>
      <c r="OBD157" s="38"/>
      <c r="OBE157" s="38"/>
      <c r="OBF157" s="38"/>
      <c r="OBG157" s="38"/>
      <c r="OBH157" s="38"/>
      <c r="OBI157" s="38"/>
      <c r="OBJ157" s="38"/>
      <c r="OBK157" s="38"/>
      <c r="OBL157" s="38"/>
      <c r="OBM157" s="38"/>
      <c r="OBN157" s="38"/>
      <c r="OBO157" s="38"/>
      <c r="OBP157" s="38"/>
      <c r="OBQ157" s="38"/>
      <c r="OBR157" s="38"/>
      <c r="OBS157" s="38"/>
      <c r="OBT157" s="38"/>
      <c r="OBU157" s="38"/>
      <c r="OBV157" s="38"/>
      <c r="OBW157" s="38"/>
      <c r="OBX157" s="38"/>
      <c r="OBY157" s="38"/>
      <c r="OBZ157" s="38"/>
      <c r="OCA157" s="38"/>
      <c r="OCB157" s="38"/>
      <c r="OCC157" s="38"/>
      <c r="OCD157" s="38"/>
      <c r="OCE157" s="38"/>
      <c r="OCF157" s="38"/>
      <c r="OCG157" s="38"/>
      <c r="OCH157" s="38"/>
      <c r="OCI157" s="38"/>
      <c r="OCJ157" s="38"/>
      <c r="OCK157" s="38"/>
      <c r="OCL157" s="38"/>
      <c r="OCM157" s="38"/>
      <c r="OCN157" s="38"/>
      <c r="OCO157" s="38"/>
      <c r="OCP157" s="38"/>
      <c r="OCQ157" s="38"/>
      <c r="OCR157" s="38"/>
      <c r="OCS157" s="38"/>
      <c r="OCT157" s="38"/>
      <c r="OCU157" s="38"/>
      <c r="OCV157" s="38"/>
      <c r="OCW157" s="38"/>
      <c r="OCX157" s="38"/>
      <c r="OCY157" s="38"/>
      <c r="OCZ157" s="38"/>
      <c r="ODA157" s="38"/>
      <c r="ODB157" s="38"/>
      <c r="ODC157" s="38"/>
      <c r="ODD157" s="38"/>
      <c r="ODE157" s="38"/>
      <c r="ODF157" s="38"/>
      <c r="ODG157" s="38"/>
      <c r="ODH157" s="38"/>
      <c r="ODI157" s="38"/>
      <c r="ODJ157" s="38"/>
      <c r="ODK157" s="38"/>
      <c r="ODL157" s="38"/>
      <c r="ODM157" s="38"/>
      <c r="ODN157" s="38"/>
      <c r="ODO157" s="38"/>
      <c r="ODP157" s="38"/>
      <c r="ODQ157" s="38"/>
      <c r="ODR157" s="38"/>
      <c r="ODS157" s="38"/>
      <c r="ODT157" s="38"/>
      <c r="ODU157" s="38"/>
      <c r="ODV157" s="38"/>
      <c r="ODW157" s="38"/>
      <c r="ODX157" s="38"/>
      <c r="ODY157" s="38"/>
      <c r="ODZ157" s="38"/>
      <c r="OEA157" s="38"/>
      <c r="OEB157" s="38"/>
      <c r="OEC157" s="38"/>
      <c r="OED157" s="38"/>
      <c r="OEE157" s="38"/>
      <c r="OEF157" s="38"/>
      <c r="OEG157" s="38"/>
      <c r="OEH157" s="38"/>
      <c r="OEI157" s="38"/>
      <c r="OEJ157" s="38"/>
      <c r="OEK157" s="38"/>
      <c r="OEL157" s="38"/>
      <c r="OEM157" s="38"/>
      <c r="OEN157" s="38"/>
      <c r="OEO157" s="38"/>
      <c r="OEP157" s="38"/>
      <c r="OEQ157" s="38"/>
      <c r="OER157" s="38"/>
      <c r="OES157" s="38"/>
      <c r="OET157" s="38"/>
      <c r="OEU157" s="38"/>
      <c r="OEV157" s="38"/>
      <c r="OEW157" s="38"/>
      <c r="OEX157" s="38"/>
      <c r="OEY157" s="38"/>
      <c r="OEZ157" s="38"/>
      <c r="OFA157" s="38"/>
      <c r="OFB157" s="38"/>
      <c r="OFC157" s="38"/>
      <c r="OFD157" s="38"/>
      <c r="OFE157" s="38"/>
      <c r="OFF157" s="38"/>
      <c r="OFG157" s="38"/>
      <c r="OFH157" s="38"/>
      <c r="OFI157" s="38"/>
      <c r="OFJ157" s="38"/>
      <c r="OFK157" s="38"/>
      <c r="OFL157" s="38"/>
      <c r="OFM157" s="38"/>
      <c r="OFN157" s="38"/>
      <c r="OFO157" s="38"/>
      <c r="OFP157" s="38"/>
      <c r="OFQ157" s="38"/>
      <c r="OFR157" s="38"/>
      <c r="OFS157" s="38"/>
      <c r="OFT157" s="38"/>
      <c r="OFU157" s="38"/>
      <c r="OFV157" s="38"/>
      <c r="OFW157" s="38"/>
      <c r="OFX157" s="38"/>
      <c r="OFY157" s="38"/>
      <c r="OFZ157" s="38"/>
      <c r="OGA157" s="38"/>
      <c r="OGB157" s="38"/>
      <c r="OGC157" s="38"/>
      <c r="OGD157" s="38"/>
      <c r="OGE157" s="38"/>
      <c r="OGF157" s="38"/>
      <c r="OGG157" s="38"/>
      <c r="OGH157" s="38"/>
      <c r="OGI157" s="38"/>
      <c r="OGJ157" s="38"/>
      <c r="OGK157" s="38"/>
      <c r="OGL157" s="38"/>
      <c r="OGM157" s="38"/>
      <c r="OGN157" s="38"/>
      <c r="OGO157" s="38"/>
      <c r="OGP157" s="38"/>
      <c r="OGQ157" s="38"/>
      <c r="OGR157" s="38"/>
      <c r="OGS157" s="38"/>
      <c r="OGT157" s="38"/>
      <c r="OGU157" s="38"/>
      <c r="OGV157" s="38"/>
      <c r="OGW157" s="38"/>
      <c r="OGX157" s="38"/>
      <c r="OGY157" s="38"/>
      <c r="OGZ157" s="38"/>
      <c r="OHA157" s="38"/>
      <c r="OHB157" s="38"/>
      <c r="OHC157" s="38"/>
      <c r="OHD157" s="38"/>
      <c r="OHE157" s="38"/>
      <c r="OHF157" s="38"/>
      <c r="OHG157" s="38"/>
      <c r="OHH157" s="38"/>
      <c r="OHI157" s="38"/>
      <c r="OHJ157" s="38"/>
      <c r="OHK157" s="38"/>
      <c r="OHL157" s="38"/>
      <c r="OHM157" s="38"/>
      <c r="OHN157" s="38"/>
      <c r="OHO157" s="38"/>
      <c r="OHP157" s="38"/>
      <c r="OHQ157" s="38"/>
      <c r="OHR157" s="38"/>
      <c r="OHS157" s="38"/>
      <c r="OHT157" s="38"/>
      <c r="OHU157" s="38"/>
      <c r="OHV157" s="38"/>
      <c r="OHW157" s="38"/>
      <c r="OHX157" s="38"/>
      <c r="OHY157" s="38"/>
      <c r="OHZ157" s="38"/>
      <c r="OIA157" s="38"/>
      <c r="OIB157" s="38"/>
      <c r="OIC157" s="38"/>
      <c r="OID157" s="38"/>
      <c r="OIE157" s="38"/>
      <c r="OIF157" s="38"/>
      <c r="OIG157" s="38"/>
      <c r="OIH157" s="38"/>
      <c r="OII157" s="38"/>
      <c r="OIJ157" s="38"/>
      <c r="OIK157" s="38"/>
      <c r="OIL157" s="38"/>
      <c r="OIM157" s="38"/>
      <c r="OIN157" s="38"/>
      <c r="OIO157" s="38"/>
      <c r="OIP157" s="38"/>
      <c r="OIQ157" s="38"/>
      <c r="OIR157" s="38"/>
      <c r="OIS157" s="38"/>
      <c r="OIT157" s="38"/>
      <c r="OIU157" s="38"/>
      <c r="OIV157" s="38"/>
      <c r="OIW157" s="38"/>
      <c r="OIX157" s="38"/>
      <c r="OIY157" s="38"/>
      <c r="OIZ157" s="38"/>
      <c r="OJA157" s="38"/>
      <c r="OJB157" s="38"/>
      <c r="OJC157" s="38"/>
      <c r="OJD157" s="38"/>
      <c r="OJE157" s="38"/>
      <c r="OJF157" s="38"/>
      <c r="OJG157" s="38"/>
      <c r="OJH157" s="38"/>
      <c r="OJI157" s="38"/>
      <c r="OJJ157" s="38"/>
      <c r="OJK157" s="38"/>
      <c r="OJL157" s="38"/>
      <c r="OJM157" s="38"/>
      <c r="OJN157" s="38"/>
      <c r="OJO157" s="38"/>
      <c r="OJP157" s="38"/>
      <c r="OJQ157" s="38"/>
      <c r="OJR157" s="38"/>
      <c r="OJS157" s="38"/>
      <c r="OJT157" s="38"/>
      <c r="OJU157" s="38"/>
      <c r="OJV157" s="38"/>
      <c r="OJW157" s="38"/>
      <c r="OJX157" s="38"/>
      <c r="OJY157" s="38"/>
      <c r="OJZ157" s="38"/>
      <c r="OKA157" s="38"/>
      <c r="OKB157" s="38"/>
      <c r="OKC157" s="38"/>
      <c r="OKD157" s="38"/>
      <c r="OKE157" s="38"/>
      <c r="OKF157" s="38"/>
      <c r="OKG157" s="38"/>
      <c r="OKH157" s="38"/>
      <c r="OKI157" s="38"/>
      <c r="OKJ157" s="38"/>
      <c r="OKK157" s="38"/>
      <c r="OKL157" s="38"/>
      <c r="OKM157" s="38"/>
      <c r="OKN157" s="38"/>
      <c r="OKO157" s="38"/>
      <c r="OKP157" s="38"/>
      <c r="OKQ157" s="38"/>
      <c r="OKR157" s="38"/>
      <c r="OKS157" s="38"/>
      <c r="OKT157" s="38"/>
      <c r="OKU157" s="38"/>
      <c r="OKV157" s="38"/>
      <c r="OKW157" s="38"/>
      <c r="OKX157" s="38"/>
      <c r="OKY157" s="38"/>
      <c r="OKZ157" s="38"/>
      <c r="OLA157" s="38"/>
      <c r="OLB157" s="38"/>
      <c r="OLC157" s="38"/>
      <c r="OLD157" s="38"/>
      <c r="OLE157" s="38"/>
      <c r="OLF157" s="38"/>
      <c r="OLG157" s="38"/>
      <c r="OLH157" s="38"/>
      <c r="OLI157" s="38"/>
      <c r="OLJ157" s="38"/>
      <c r="OLK157" s="38"/>
      <c r="OLL157" s="38"/>
      <c r="OLM157" s="38"/>
      <c r="OLN157" s="38"/>
      <c r="OLO157" s="38"/>
      <c r="OLP157" s="38"/>
      <c r="OLQ157" s="38"/>
      <c r="OLR157" s="38"/>
      <c r="OLS157" s="38"/>
      <c r="OLT157" s="38"/>
      <c r="OLU157" s="38"/>
      <c r="OLV157" s="38"/>
      <c r="OLW157" s="38"/>
      <c r="OLX157" s="38"/>
      <c r="OLY157" s="38"/>
      <c r="OLZ157" s="38"/>
      <c r="OMA157" s="38"/>
      <c r="OMB157" s="38"/>
      <c r="OMC157" s="38"/>
      <c r="OMD157" s="38"/>
      <c r="OME157" s="38"/>
      <c r="OMF157" s="38"/>
      <c r="OMG157" s="38"/>
      <c r="OMH157" s="38"/>
      <c r="OMI157" s="38"/>
      <c r="OMJ157" s="38"/>
      <c r="OMK157" s="38"/>
      <c r="OML157" s="38"/>
      <c r="OMM157" s="38"/>
      <c r="OMN157" s="38"/>
      <c r="OMO157" s="38"/>
      <c r="OMP157" s="38"/>
      <c r="OMQ157" s="38"/>
      <c r="OMR157" s="38"/>
      <c r="OMS157" s="38"/>
      <c r="OMT157" s="38"/>
      <c r="OMU157" s="38"/>
      <c r="OMV157" s="38"/>
      <c r="OMW157" s="38"/>
      <c r="OMX157" s="38"/>
      <c r="OMY157" s="38"/>
      <c r="OMZ157" s="38"/>
      <c r="ONA157" s="38"/>
      <c r="ONB157" s="38"/>
      <c r="ONC157" s="38"/>
      <c r="OND157" s="38"/>
      <c r="ONE157" s="38"/>
      <c r="ONF157" s="38"/>
      <c r="ONG157" s="38"/>
      <c r="ONH157" s="38"/>
      <c r="ONI157" s="38"/>
      <c r="ONJ157" s="38"/>
      <c r="ONK157" s="38"/>
      <c r="ONL157" s="38"/>
      <c r="ONM157" s="38"/>
      <c r="ONN157" s="38"/>
      <c r="ONO157" s="38"/>
      <c r="ONP157" s="38"/>
      <c r="ONQ157" s="38"/>
      <c r="ONR157" s="38"/>
      <c r="ONS157" s="38"/>
      <c r="ONT157" s="38"/>
      <c r="ONU157" s="38"/>
      <c r="ONV157" s="38"/>
      <c r="ONW157" s="38"/>
      <c r="ONX157" s="38"/>
      <c r="ONY157" s="38"/>
      <c r="ONZ157" s="38"/>
      <c r="OOA157" s="38"/>
      <c r="OOB157" s="38"/>
      <c r="OOC157" s="38"/>
      <c r="OOD157" s="38"/>
      <c r="OOE157" s="38"/>
      <c r="OOF157" s="38"/>
      <c r="OOG157" s="38"/>
      <c r="OOH157" s="38"/>
      <c r="OOI157" s="38"/>
      <c r="OOJ157" s="38"/>
      <c r="OOK157" s="38"/>
      <c r="OOL157" s="38"/>
      <c r="OOM157" s="38"/>
      <c r="OON157" s="38"/>
      <c r="OOO157" s="38"/>
      <c r="OOP157" s="38"/>
      <c r="OOQ157" s="38"/>
      <c r="OOR157" s="38"/>
      <c r="OOS157" s="38"/>
      <c r="OOT157" s="38"/>
      <c r="OOU157" s="38"/>
      <c r="OOV157" s="38"/>
      <c r="OOW157" s="38"/>
      <c r="OOX157" s="38"/>
      <c r="OOY157" s="38"/>
      <c r="OOZ157" s="38"/>
      <c r="OPA157" s="38"/>
      <c r="OPB157" s="38"/>
      <c r="OPC157" s="38"/>
      <c r="OPD157" s="38"/>
      <c r="OPE157" s="38"/>
      <c r="OPF157" s="38"/>
      <c r="OPG157" s="38"/>
      <c r="OPH157" s="38"/>
      <c r="OPI157" s="38"/>
      <c r="OPJ157" s="38"/>
      <c r="OPK157" s="38"/>
      <c r="OPL157" s="38"/>
      <c r="OPM157" s="38"/>
      <c r="OPN157" s="38"/>
      <c r="OPO157" s="38"/>
      <c r="OPP157" s="38"/>
      <c r="OPQ157" s="38"/>
      <c r="OPR157" s="38"/>
      <c r="OPS157" s="38"/>
      <c r="OPT157" s="38"/>
      <c r="OPU157" s="38"/>
      <c r="OPV157" s="38"/>
      <c r="OPW157" s="38"/>
      <c r="OPX157" s="38"/>
      <c r="OPY157" s="38"/>
      <c r="OPZ157" s="38"/>
      <c r="OQA157" s="38"/>
      <c r="OQB157" s="38"/>
      <c r="OQC157" s="38"/>
      <c r="OQD157" s="38"/>
      <c r="OQE157" s="38"/>
      <c r="OQF157" s="38"/>
      <c r="OQG157" s="38"/>
      <c r="OQH157" s="38"/>
      <c r="OQI157" s="38"/>
      <c r="OQJ157" s="38"/>
      <c r="OQK157" s="38"/>
      <c r="OQL157" s="38"/>
      <c r="OQM157" s="38"/>
      <c r="OQN157" s="38"/>
      <c r="OQO157" s="38"/>
      <c r="OQP157" s="38"/>
      <c r="OQQ157" s="38"/>
      <c r="OQR157" s="38"/>
      <c r="OQS157" s="38"/>
      <c r="OQT157" s="38"/>
      <c r="OQU157" s="38"/>
      <c r="OQV157" s="38"/>
      <c r="OQW157" s="38"/>
      <c r="OQX157" s="38"/>
      <c r="OQY157" s="38"/>
      <c r="OQZ157" s="38"/>
      <c r="ORA157" s="38"/>
      <c r="ORB157" s="38"/>
      <c r="ORC157" s="38"/>
      <c r="ORD157" s="38"/>
      <c r="ORE157" s="38"/>
      <c r="ORF157" s="38"/>
      <c r="ORG157" s="38"/>
      <c r="ORH157" s="38"/>
      <c r="ORI157" s="38"/>
      <c r="ORJ157" s="38"/>
      <c r="ORK157" s="38"/>
      <c r="ORL157" s="38"/>
      <c r="ORM157" s="38"/>
      <c r="ORN157" s="38"/>
      <c r="ORO157" s="38"/>
      <c r="ORP157" s="38"/>
      <c r="ORQ157" s="38"/>
      <c r="ORR157" s="38"/>
      <c r="ORS157" s="38"/>
      <c r="ORT157" s="38"/>
      <c r="ORU157" s="38"/>
      <c r="ORV157" s="38"/>
      <c r="ORW157" s="38"/>
      <c r="ORX157" s="38"/>
      <c r="ORY157" s="38"/>
      <c r="ORZ157" s="38"/>
      <c r="OSA157" s="38"/>
      <c r="OSB157" s="38"/>
      <c r="OSC157" s="38"/>
      <c r="OSD157" s="38"/>
      <c r="OSE157" s="38"/>
      <c r="OSF157" s="38"/>
      <c r="OSG157" s="38"/>
      <c r="OSH157" s="38"/>
      <c r="OSI157" s="38"/>
      <c r="OSJ157" s="38"/>
      <c r="OSK157" s="38"/>
      <c r="OSL157" s="38"/>
      <c r="OSM157" s="38"/>
      <c r="OSN157" s="38"/>
      <c r="OSO157" s="38"/>
      <c r="OSP157" s="38"/>
      <c r="OSQ157" s="38"/>
      <c r="OSR157" s="38"/>
      <c r="OSS157" s="38"/>
      <c r="OST157" s="38"/>
      <c r="OSU157" s="38"/>
      <c r="OSV157" s="38"/>
      <c r="OSW157" s="38"/>
      <c r="OSX157" s="38"/>
      <c r="OSY157" s="38"/>
      <c r="OSZ157" s="38"/>
      <c r="OTA157" s="38"/>
      <c r="OTB157" s="38"/>
      <c r="OTC157" s="38"/>
      <c r="OTD157" s="38"/>
      <c r="OTE157" s="38"/>
      <c r="OTF157" s="38"/>
      <c r="OTG157" s="38"/>
      <c r="OTH157" s="38"/>
      <c r="OTI157" s="38"/>
      <c r="OTJ157" s="38"/>
      <c r="OTK157" s="38"/>
      <c r="OTL157" s="38"/>
      <c r="OTM157" s="38"/>
      <c r="OTN157" s="38"/>
      <c r="OTO157" s="38"/>
      <c r="OTP157" s="38"/>
      <c r="OTQ157" s="38"/>
      <c r="OTR157" s="38"/>
      <c r="OTS157" s="38"/>
      <c r="OTT157" s="38"/>
      <c r="OTU157" s="38"/>
      <c r="OTV157" s="38"/>
      <c r="OTW157" s="38"/>
      <c r="OTX157" s="38"/>
      <c r="OTY157" s="38"/>
      <c r="OTZ157" s="38"/>
      <c r="OUA157" s="38"/>
      <c r="OUB157" s="38"/>
      <c r="OUC157" s="38"/>
      <c r="OUD157" s="38"/>
      <c r="OUE157" s="38"/>
      <c r="OUF157" s="38"/>
      <c r="OUG157" s="38"/>
      <c r="OUH157" s="38"/>
      <c r="OUI157" s="38"/>
      <c r="OUJ157" s="38"/>
      <c r="OUK157" s="38"/>
      <c r="OUL157" s="38"/>
      <c r="OUM157" s="38"/>
      <c r="OUN157" s="38"/>
      <c r="OUO157" s="38"/>
      <c r="OUP157" s="38"/>
      <c r="OUQ157" s="38"/>
      <c r="OUR157" s="38"/>
      <c r="OUS157" s="38"/>
      <c r="OUT157" s="38"/>
      <c r="OUU157" s="38"/>
      <c r="OUV157" s="38"/>
      <c r="OUW157" s="38"/>
      <c r="OUX157" s="38"/>
      <c r="OUY157" s="38"/>
      <c r="OUZ157" s="38"/>
      <c r="OVA157" s="38"/>
      <c r="OVB157" s="38"/>
      <c r="OVC157" s="38"/>
      <c r="OVD157" s="38"/>
      <c r="OVE157" s="38"/>
      <c r="OVF157" s="38"/>
      <c r="OVG157" s="38"/>
      <c r="OVH157" s="38"/>
      <c r="OVI157" s="38"/>
      <c r="OVJ157" s="38"/>
      <c r="OVK157" s="38"/>
      <c r="OVL157" s="38"/>
      <c r="OVM157" s="38"/>
      <c r="OVN157" s="38"/>
      <c r="OVO157" s="38"/>
      <c r="OVP157" s="38"/>
      <c r="OVQ157" s="38"/>
      <c r="OVR157" s="38"/>
      <c r="OVS157" s="38"/>
      <c r="OVT157" s="38"/>
      <c r="OVU157" s="38"/>
      <c r="OVV157" s="38"/>
      <c r="OVW157" s="38"/>
      <c r="OVX157" s="38"/>
      <c r="OVY157" s="38"/>
      <c r="OVZ157" s="38"/>
      <c r="OWA157" s="38"/>
      <c r="OWB157" s="38"/>
      <c r="OWC157" s="38"/>
      <c r="OWD157" s="38"/>
      <c r="OWE157" s="38"/>
      <c r="OWF157" s="38"/>
      <c r="OWG157" s="38"/>
      <c r="OWH157" s="38"/>
      <c r="OWI157" s="38"/>
      <c r="OWJ157" s="38"/>
      <c r="OWK157" s="38"/>
      <c r="OWL157" s="38"/>
      <c r="OWM157" s="38"/>
      <c r="OWN157" s="38"/>
      <c r="OWO157" s="38"/>
      <c r="OWP157" s="38"/>
      <c r="OWQ157" s="38"/>
      <c r="OWR157" s="38"/>
      <c r="OWS157" s="38"/>
      <c r="OWT157" s="38"/>
      <c r="OWU157" s="38"/>
      <c r="OWV157" s="38"/>
      <c r="OWW157" s="38"/>
      <c r="OWX157" s="38"/>
      <c r="OWY157" s="38"/>
      <c r="OWZ157" s="38"/>
      <c r="OXA157" s="38"/>
      <c r="OXB157" s="38"/>
      <c r="OXC157" s="38"/>
      <c r="OXD157" s="38"/>
      <c r="OXE157" s="38"/>
      <c r="OXF157" s="38"/>
      <c r="OXG157" s="38"/>
      <c r="OXH157" s="38"/>
      <c r="OXI157" s="38"/>
      <c r="OXJ157" s="38"/>
      <c r="OXK157" s="38"/>
      <c r="OXL157" s="38"/>
      <c r="OXM157" s="38"/>
      <c r="OXN157" s="38"/>
      <c r="OXO157" s="38"/>
      <c r="OXP157" s="38"/>
      <c r="OXQ157" s="38"/>
      <c r="OXR157" s="38"/>
      <c r="OXS157" s="38"/>
      <c r="OXT157" s="38"/>
      <c r="OXU157" s="38"/>
      <c r="OXV157" s="38"/>
      <c r="OXW157" s="38"/>
      <c r="OXX157" s="38"/>
      <c r="OXY157" s="38"/>
      <c r="OXZ157" s="38"/>
      <c r="OYA157" s="38"/>
      <c r="OYB157" s="38"/>
      <c r="OYC157" s="38"/>
      <c r="OYD157" s="38"/>
      <c r="OYE157" s="38"/>
      <c r="OYF157" s="38"/>
      <c r="OYG157" s="38"/>
      <c r="OYH157" s="38"/>
      <c r="OYI157" s="38"/>
      <c r="OYJ157" s="38"/>
      <c r="OYK157" s="38"/>
      <c r="OYL157" s="38"/>
      <c r="OYM157" s="38"/>
      <c r="OYN157" s="38"/>
      <c r="OYO157" s="38"/>
      <c r="OYP157" s="38"/>
      <c r="OYQ157" s="38"/>
      <c r="OYR157" s="38"/>
      <c r="OYS157" s="38"/>
      <c r="OYT157" s="38"/>
      <c r="OYU157" s="38"/>
      <c r="OYV157" s="38"/>
      <c r="OYW157" s="38"/>
      <c r="OYX157" s="38"/>
      <c r="OYY157" s="38"/>
      <c r="OYZ157" s="38"/>
      <c r="OZA157" s="38"/>
      <c r="OZB157" s="38"/>
      <c r="OZC157" s="38"/>
      <c r="OZD157" s="38"/>
      <c r="OZE157" s="38"/>
      <c r="OZF157" s="38"/>
      <c r="OZG157" s="38"/>
      <c r="OZH157" s="38"/>
      <c r="OZI157" s="38"/>
      <c r="OZJ157" s="38"/>
      <c r="OZK157" s="38"/>
      <c r="OZL157" s="38"/>
      <c r="OZM157" s="38"/>
      <c r="OZN157" s="38"/>
      <c r="OZO157" s="38"/>
      <c r="OZP157" s="38"/>
      <c r="OZQ157" s="38"/>
      <c r="OZR157" s="38"/>
      <c r="OZS157" s="38"/>
      <c r="OZT157" s="38"/>
      <c r="OZU157" s="38"/>
      <c r="OZV157" s="38"/>
      <c r="OZW157" s="38"/>
      <c r="OZX157" s="38"/>
      <c r="OZY157" s="38"/>
      <c r="OZZ157" s="38"/>
      <c r="PAA157" s="38"/>
      <c r="PAB157" s="38"/>
      <c r="PAC157" s="38"/>
      <c r="PAD157" s="38"/>
      <c r="PAE157" s="38"/>
      <c r="PAF157" s="38"/>
      <c r="PAG157" s="38"/>
      <c r="PAH157" s="38"/>
      <c r="PAI157" s="38"/>
      <c r="PAJ157" s="38"/>
      <c r="PAK157" s="38"/>
      <c r="PAL157" s="38"/>
      <c r="PAM157" s="38"/>
      <c r="PAN157" s="38"/>
      <c r="PAO157" s="38"/>
      <c r="PAP157" s="38"/>
      <c r="PAQ157" s="38"/>
      <c r="PAR157" s="38"/>
      <c r="PAS157" s="38"/>
      <c r="PAT157" s="38"/>
      <c r="PAU157" s="38"/>
      <c r="PAV157" s="38"/>
      <c r="PAW157" s="38"/>
      <c r="PAX157" s="38"/>
      <c r="PAY157" s="38"/>
      <c r="PAZ157" s="38"/>
      <c r="PBA157" s="38"/>
      <c r="PBB157" s="38"/>
      <c r="PBC157" s="38"/>
      <c r="PBD157" s="38"/>
      <c r="PBE157" s="38"/>
      <c r="PBF157" s="38"/>
      <c r="PBG157" s="38"/>
      <c r="PBH157" s="38"/>
      <c r="PBI157" s="38"/>
      <c r="PBJ157" s="38"/>
      <c r="PBK157" s="38"/>
      <c r="PBL157" s="38"/>
      <c r="PBM157" s="38"/>
      <c r="PBN157" s="38"/>
      <c r="PBO157" s="38"/>
      <c r="PBP157" s="38"/>
      <c r="PBQ157" s="38"/>
      <c r="PBR157" s="38"/>
      <c r="PBS157" s="38"/>
      <c r="PBT157" s="38"/>
      <c r="PBU157" s="38"/>
      <c r="PBV157" s="38"/>
      <c r="PBW157" s="38"/>
      <c r="PBX157" s="38"/>
      <c r="PBY157" s="38"/>
      <c r="PBZ157" s="38"/>
      <c r="PCA157" s="38"/>
      <c r="PCB157" s="38"/>
      <c r="PCC157" s="38"/>
      <c r="PCD157" s="38"/>
      <c r="PCE157" s="38"/>
      <c r="PCF157" s="38"/>
      <c r="PCG157" s="38"/>
      <c r="PCH157" s="38"/>
      <c r="PCI157" s="38"/>
      <c r="PCJ157" s="38"/>
      <c r="PCK157" s="38"/>
      <c r="PCL157" s="38"/>
      <c r="PCM157" s="38"/>
      <c r="PCN157" s="38"/>
      <c r="PCO157" s="38"/>
      <c r="PCP157" s="38"/>
      <c r="PCQ157" s="38"/>
      <c r="PCR157" s="38"/>
      <c r="PCS157" s="38"/>
      <c r="PCT157" s="38"/>
      <c r="PCU157" s="38"/>
      <c r="PCV157" s="38"/>
      <c r="PCW157" s="38"/>
      <c r="PCX157" s="38"/>
      <c r="PCY157" s="38"/>
      <c r="PCZ157" s="38"/>
      <c r="PDA157" s="38"/>
      <c r="PDB157" s="38"/>
      <c r="PDC157" s="38"/>
      <c r="PDD157" s="38"/>
      <c r="PDE157" s="38"/>
      <c r="PDF157" s="38"/>
      <c r="PDG157" s="38"/>
      <c r="PDH157" s="38"/>
      <c r="PDI157" s="38"/>
      <c r="PDJ157" s="38"/>
      <c r="PDK157" s="38"/>
      <c r="PDL157" s="38"/>
      <c r="PDM157" s="38"/>
      <c r="PDN157" s="38"/>
      <c r="PDO157" s="38"/>
      <c r="PDP157" s="38"/>
      <c r="PDQ157" s="38"/>
      <c r="PDR157" s="38"/>
      <c r="PDS157" s="38"/>
      <c r="PDT157" s="38"/>
      <c r="PDU157" s="38"/>
      <c r="PDV157" s="38"/>
      <c r="PDW157" s="38"/>
      <c r="PDX157" s="38"/>
      <c r="PDY157" s="38"/>
      <c r="PDZ157" s="38"/>
      <c r="PEA157" s="38"/>
      <c r="PEB157" s="38"/>
      <c r="PEC157" s="38"/>
      <c r="PED157" s="38"/>
      <c r="PEE157" s="38"/>
      <c r="PEF157" s="38"/>
      <c r="PEG157" s="38"/>
      <c r="PEH157" s="38"/>
      <c r="PEI157" s="38"/>
      <c r="PEJ157" s="38"/>
      <c r="PEK157" s="38"/>
      <c r="PEL157" s="38"/>
      <c r="PEM157" s="38"/>
      <c r="PEN157" s="38"/>
      <c r="PEO157" s="38"/>
      <c r="PEP157" s="38"/>
      <c r="PEQ157" s="38"/>
      <c r="PER157" s="38"/>
      <c r="PES157" s="38"/>
      <c r="PET157" s="38"/>
      <c r="PEU157" s="38"/>
      <c r="PEV157" s="38"/>
      <c r="PEW157" s="38"/>
      <c r="PEX157" s="38"/>
      <c r="PEY157" s="38"/>
      <c r="PEZ157" s="38"/>
      <c r="PFA157" s="38"/>
      <c r="PFB157" s="38"/>
      <c r="PFC157" s="38"/>
      <c r="PFD157" s="38"/>
      <c r="PFE157" s="38"/>
      <c r="PFF157" s="38"/>
      <c r="PFG157" s="38"/>
      <c r="PFH157" s="38"/>
      <c r="PFI157" s="38"/>
      <c r="PFJ157" s="38"/>
      <c r="PFK157" s="38"/>
      <c r="PFL157" s="38"/>
      <c r="PFM157" s="38"/>
      <c r="PFN157" s="38"/>
      <c r="PFO157" s="38"/>
      <c r="PFP157" s="38"/>
      <c r="PFQ157" s="38"/>
      <c r="PFR157" s="38"/>
      <c r="PFS157" s="38"/>
      <c r="PFT157" s="38"/>
      <c r="PFU157" s="38"/>
      <c r="PFV157" s="38"/>
      <c r="PFW157" s="38"/>
      <c r="PFX157" s="38"/>
      <c r="PFY157" s="38"/>
      <c r="PFZ157" s="38"/>
      <c r="PGA157" s="38"/>
      <c r="PGB157" s="38"/>
      <c r="PGC157" s="38"/>
      <c r="PGD157" s="38"/>
      <c r="PGE157" s="38"/>
      <c r="PGF157" s="38"/>
      <c r="PGG157" s="38"/>
      <c r="PGH157" s="38"/>
      <c r="PGI157" s="38"/>
      <c r="PGJ157" s="38"/>
      <c r="PGK157" s="38"/>
      <c r="PGL157" s="38"/>
      <c r="PGM157" s="38"/>
      <c r="PGN157" s="38"/>
      <c r="PGO157" s="38"/>
      <c r="PGP157" s="38"/>
      <c r="PGQ157" s="38"/>
      <c r="PGR157" s="38"/>
      <c r="PGS157" s="38"/>
      <c r="PGT157" s="38"/>
      <c r="PGU157" s="38"/>
      <c r="PGV157" s="38"/>
      <c r="PGW157" s="38"/>
      <c r="PGX157" s="38"/>
      <c r="PGY157" s="38"/>
      <c r="PGZ157" s="38"/>
      <c r="PHA157" s="38"/>
      <c r="PHB157" s="38"/>
      <c r="PHC157" s="38"/>
      <c r="PHD157" s="38"/>
      <c r="PHE157" s="38"/>
      <c r="PHF157" s="38"/>
      <c r="PHG157" s="38"/>
      <c r="PHH157" s="38"/>
      <c r="PHI157" s="38"/>
      <c r="PHJ157" s="38"/>
      <c r="PHK157" s="38"/>
      <c r="PHL157" s="38"/>
      <c r="PHM157" s="38"/>
      <c r="PHN157" s="38"/>
      <c r="PHO157" s="38"/>
      <c r="PHP157" s="38"/>
      <c r="PHQ157" s="38"/>
      <c r="PHR157" s="38"/>
      <c r="PHS157" s="38"/>
      <c r="PHT157" s="38"/>
      <c r="PHU157" s="38"/>
      <c r="PHV157" s="38"/>
      <c r="PHW157" s="38"/>
      <c r="PHX157" s="38"/>
      <c r="PHY157" s="38"/>
      <c r="PHZ157" s="38"/>
      <c r="PIA157" s="38"/>
      <c r="PIB157" s="38"/>
      <c r="PIC157" s="38"/>
      <c r="PID157" s="38"/>
      <c r="PIE157" s="38"/>
      <c r="PIF157" s="38"/>
      <c r="PIG157" s="38"/>
      <c r="PIH157" s="38"/>
      <c r="PII157" s="38"/>
      <c r="PIJ157" s="38"/>
      <c r="PIK157" s="38"/>
      <c r="PIL157" s="38"/>
      <c r="PIM157" s="38"/>
      <c r="PIN157" s="38"/>
      <c r="PIO157" s="38"/>
      <c r="PIP157" s="38"/>
      <c r="PIQ157" s="38"/>
      <c r="PIR157" s="38"/>
      <c r="PIS157" s="38"/>
      <c r="PIT157" s="38"/>
      <c r="PIU157" s="38"/>
      <c r="PIV157" s="38"/>
      <c r="PIW157" s="38"/>
      <c r="PIX157" s="38"/>
      <c r="PIY157" s="38"/>
      <c r="PIZ157" s="38"/>
      <c r="PJA157" s="38"/>
      <c r="PJB157" s="38"/>
      <c r="PJC157" s="38"/>
      <c r="PJD157" s="38"/>
      <c r="PJE157" s="38"/>
      <c r="PJF157" s="38"/>
      <c r="PJG157" s="38"/>
      <c r="PJH157" s="38"/>
      <c r="PJI157" s="38"/>
      <c r="PJJ157" s="38"/>
      <c r="PJK157" s="38"/>
      <c r="PJL157" s="38"/>
      <c r="PJM157" s="38"/>
      <c r="PJN157" s="38"/>
      <c r="PJO157" s="38"/>
      <c r="PJP157" s="38"/>
      <c r="PJQ157" s="38"/>
      <c r="PJR157" s="38"/>
      <c r="PJS157" s="38"/>
      <c r="PJT157" s="38"/>
      <c r="PJU157" s="38"/>
      <c r="PJV157" s="38"/>
      <c r="PJW157" s="38"/>
      <c r="PJX157" s="38"/>
      <c r="PJY157" s="38"/>
      <c r="PJZ157" s="38"/>
      <c r="PKA157" s="38"/>
      <c r="PKB157" s="38"/>
      <c r="PKC157" s="38"/>
      <c r="PKD157" s="38"/>
      <c r="PKE157" s="38"/>
      <c r="PKF157" s="38"/>
      <c r="PKG157" s="38"/>
      <c r="PKH157" s="38"/>
      <c r="PKI157" s="38"/>
      <c r="PKJ157" s="38"/>
      <c r="PKK157" s="38"/>
      <c r="PKL157" s="38"/>
      <c r="PKM157" s="38"/>
      <c r="PKN157" s="38"/>
      <c r="PKO157" s="38"/>
      <c r="PKP157" s="38"/>
      <c r="PKQ157" s="38"/>
      <c r="PKR157" s="38"/>
      <c r="PKS157" s="38"/>
      <c r="PKT157" s="38"/>
      <c r="PKU157" s="38"/>
      <c r="PKV157" s="38"/>
      <c r="PKW157" s="38"/>
      <c r="PKX157" s="38"/>
      <c r="PKY157" s="38"/>
      <c r="PKZ157" s="38"/>
      <c r="PLA157" s="38"/>
      <c r="PLB157" s="38"/>
      <c r="PLC157" s="38"/>
      <c r="PLD157" s="38"/>
      <c r="PLE157" s="38"/>
      <c r="PLF157" s="38"/>
      <c r="PLG157" s="38"/>
      <c r="PLH157" s="38"/>
      <c r="PLI157" s="38"/>
      <c r="PLJ157" s="38"/>
      <c r="PLK157" s="38"/>
      <c r="PLL157" s="38"/>
      <c r="PLM157" s="38"/>
      <c r="PLN157" s="38"/>
      <c r="PLO157" s="38"/>
      <c r="PLP157" s="38"/>
      <c r="PLQ157" s="38"/>
      <c r="PLR157" s="38"/>
      <c r="PLS157" s="38"/>
      <c r="PLT157" s="38"/>
      <c r="PLU157" s="38"/>
      <c r="PLV157" s="38"/>
      <c r="PLW157" s="38"/>
      <c r="PLX157" s="38"/>
      <c r="PLY157" s="38"/>
      <c r="PLZ157" s="38"/>
      <c r="PMA157" s="38"/>
      <c r="PMB157" s="38"/>
      <c r="PMC157" s="38"/>
      <c r="PMD157" s="38"/>
      <c r="PME157" s="38"/>
      <c r="PMF157" s="38"/>
      <c r="PMG157" s="38"/>
      <c r="PMH157" s="38"/>
      <c r="PMI157" s="38"/>
      <c r="PMJ157" s="38"/>
      <c r="PMK157" s="38"/>
      <c r="PML157" s="38"/>
      <c r="PMM157" s="38"/>
      <c r="PMN157" s="38"/>
      <c r="PMO157" s="38"/>
      <c r="PMP157" s="38"/>
      <c r="PMQ157" s="38"/>
      <c r="PMR157" s="38"/>
      <c r="PMS157" s="38"/>
      <c r="PMT157" s="38"/>
      <c r="PMU157" s="38"/>
      <c r="PMV157" s="38"/>
      <c r="PMW157" s="38"/>
      <c r="PMX157" s="38"/>
      <c r="PMY157" s="38"/>
      <c r="PMZ157" s="38"/>
      <c r="PNA157" s="38"/>
      <c r="PNB157" s="38"/>
      <c r="PNC157" s="38"/>
      <c r="PND157" s="38"/>
      <c r="PNE157" s="38"/>
      <c r="PNF157" s="38"/>
      <c r="PNG157" s="38"/>
      <c r="PNH157" s="38"/>
      <c r="PNI157" s="38"/>
      <c r="PNJ157" s="38"/>
      <c r="PNK157" s="38"/>
      <c r="PNL157" s="38"/>
      <c r="PNM157" s="38"/>
      <c r="PNN157" s="38"/>
      <c r="PNO157" s="38"/>
      <c r="PNP157" s="38"/>
      <c r="PNQ157" s="38"/>
      <c r="PNR157" s="38"/>
      <c r="PNS157" s="38"/>
      <c r="PNT157" s="38"/>
      <c r="PNU157" s="38"/>
      <c r="PNV157" s="38"/>
      <c r="PNW157" s="38"/>
      <c r="PNX157" s="38"/>
      <c r="PNY157" s="38"/>
      <c r="PNZ157" s="38"/>
      <c r="POA157" s="38"/>
      <c r="POB157" s="38"/>
      <c r="POC157" s="38"/>
      <c r="POD157" s="38"/>
      <c r="POE157" s="38"/>
      <c r="POF157" s="38"/>
      <c r="POG157" s="38"/>
      <c r="POH157" s="38"/>
      <c r="POI157" s="38"/>
      <c r="POJ157" s="38"/>
      <c r="POK157" s="38"/>
      <c r="POL157" s="38"/>
      <c r="POM157" s="38"/>
      <c r="PON157" s="38"/>
      <c r="POO157" s="38"/>
      <c r="POP157" s="38"/>
      <c r="POQ157" s="38"/>
      <c r="POR157" s="38"/>
      <c r="POS157" s="38"/>
      <c r="POT157" s="38"/>
      <c r="POU157" s="38"/>
      <c r="POV157" s="38"/>
      <c r="POW157" s="38"/>
      <c r="POX157" s="38"/>
      <c r="POY157" s="38"/>
      <c r="POZ157" s="38"/>
      <c r="PPA157" s="38"/>
      <c r="PPB157" s="38"/>
      <c r="PPC157" s="38"/>
      <c r="PPD157" s="38"/>
      <c r="PPE157" s="38"/>
      <c r="PPF157" s="38"/>
      <c r="PPG157" s="38"/>
      <c r="PPH157" s="38"/>
      <c r="PPI157" s="38"/>
      <c r="PPJ157" s="38"/>
      <c r="PPK157" s="38"/>
      <c r="PPL157" s="38"/>
      <c r="PPM157" s="38"/>
      <c r="PPN157" s="38"/>
      <c r="PPO157" s="38"/>
      <c r="PPP157" s="38"/>
      <c r="PPQ157" s="38"/>
      <c r="PPR157" s="38"/>
      <c r="PPS157" s="38"/>
      <c r="PPT157" s="38"/>
      <c r="PPU157" s="38"/>
      <c r="PPV157" s="38"/>
      <c r="PPW157" s="38"/>
      <c r="PPX157" s="38"/>
      <c r="PPY157" s="38"/>
      <c r="PPZ157" s="38"/>
      <c r="PQA157" s="38"/>
      <c r="PQB157" s="38"/>
      <c r="PQC157" s="38"/>
      <c r="PQD157" s="38"/>
      <c r="PQE157" s="38"/>
      <c r="PQF157" s="38"/>
      <c r="PQG157" s="38"/>
      <c r="PQH157" s="38"/>
      <c r="PQI157" s="38"/>
      <c r="PQJ157" s="38"/>
      <c r="PQK157" s="38"/>
      <c r="PQL157" s="38"/>
      <c r="PQM157" s="38"/>
      <c r="PQN157" s="38"/>
      <c r="PQO157" s="38"/>
      <c r="PQP157" s="38"/>
      <c r="PQQ157" s="38"/>
      <c r="PQR157" s="38"/>
      <c r="PQS157" s="38"/>
      <c r="PQT157" s="38"/>
      <c r="PQU157" s="38"/>
      <c r="PQV157" s="38"/>
      <c r="PQW157" s="38"/>
      <c r="PQX157" s="38"/>
      <c r="PQY157" s="38"/>
      <c r="PQZ157" s="38"/>
      <c r="PRA157" s="38"/>
      <c r="PRB157" s="38"/>
      <c r="PRC157" s="38"/>
      <c r="PRD157" s="38"/>
      <c r="PRE157" s="38"/>
      <c r="PRF157" s="38"/>
      <c r="PRG157" s="38"/>
      <c r="PRH157" s="38"/>
      <c r="PRI157" s="38"/>
      <c r="PRJ157" s="38"/>
      <c r="PRK157" s="38"/>
      <c r="PRL157" s="38"/>
      <c r="PRM157" s="38"/>
      <c r="PRN157" s="38"/>
      <c r="PRO157" s="38"/>
      <c r="PRP157" s="38"/>
      <c r="PRQ157" s="38"/>
      <c r="PRR157" s="38"/>
      <c r="PRS157" s="38"/>
      <c r="PRT157" s="38"/>
      <c r="PRU157" s="38"/>
      <c r="PRV157" s="38"/>
      <c r="PRW157" s="38"/>
      <c r="PRX157" s="38"/>
      <c r="PRY157" s="38"/>
      <c r="PRZ157" s="38"/>
      <c r="PSA157" s="38"/>
      <c r="PSB157" s="38"/>
      <c r="PSC157" s="38"/>
      <c r="PSD157" s="38"/>
      <c r="PSE157" s="38"/>
      <c r="PSF157" s="38"/>
      <c r="PSG157" s="38"/>
      <c r="PSH157" s="38"/>
      <c r="PSI157" s="38"/>
      <c r="PSJ157" s="38"/>
      <c r="PSK157" s="38"/>
      <c r="PSL157" s="38"/>
      <c r="PSM157" s="38"/>
      <c r="PSN157" s="38"/>
      <c r="PSO157" s="38"/>
      <c r="PSP157" s="38"/>
      <c r="PSQ157" s="38"/>
      <c r="PSR157" s="38"/>
      <c r="PSS157" s="38"/>
      <c r="PST157" s="38"/>
      <c r="PSU157" s="38"/>
      <c r="PSV157" s="38"/>
      <c r="PSW157" s="38"/>
      <c r="PSX157" s="38"/>
      <c r="PSY157" s="38"/>
      <c r="PSZ157" s="38"/>
      <c r="PTA157" s="38"/>
      <c r="PTB157" s="38"/>
      <c r="PTC157" s="38"/>
      <c r="PTD157" s="38"/>
      <c r="PTE157" s="38"/>
      <c r="PTF157" s="38"/>
      <c r="PTG157" s="38"/>
      <c r="PTH157" s="38"/>
      <c r="PTI157" s="38"/>
      <c r="PTJ157" s="38"/>
      <c r="PTK157" s="38"/>
      <c r="PTL157" s="38"/>
      <c r="PTM157" s="38"/>
      <c r="PTN157" s="38"/>
      <c r="PTO157" s="38"/>
      <c r="PTP157" s="38"/>
      <c r="PTQ157" s="38"/>
      <c r="PTR157" s="38"/>
      <c r="PTS157" s="38"/>
      <c r="PTT157" s="38"/>
      <c r="PTU157" s="38"/>
      <c r="PTV157" s="38"/>
      <c r="PTW157" s="38"/>
      <c r="PTX157" s="38"/>
      <c r="PTY157" s="38"/>
      <c r="PTZ157" s="38"/>
      <c r="PUA157" s="38"/>
      <c r="PUB157" s="38"/>
      <c r="PUC157" s="38"/>
      <c r="PUD157" s="38"/>
      <c r="PUE157" s="38"/>
      <c r="PUF157" s="38"/>
      <c r="PUG157" s="38"/>
      <c r="PUH157" s="38"/>
      <c r="PUI157" s="38"/>
      <c r="PUJ157" s="38"/>
      <c r="PUK157" s="38"/>
      <c r="PUL157" s="38"/>
      <c r="PUM157" s="38"/>
      <c r="PUN157" s="38"/>
      <c r="PUO157" s="38"/>
      <c r="PUP157" s="38"/>
      <c r="PUQ157" s="38"/>
      <c r="PUR157" s="38"/>
      <c r="PUS157" s="38"/>
      <c r="PUT157" s="38"/>
      <c r="PUU157" s="38"/>
      <c r="PUV157" s="38"/>
      <c r="PUW157" s="38"/>
      <c r="PUX157" s="38"/>
      <c r="PUY157" s="38"/>
      <c r="PUZ157" s="38"/>
      <c r="PVA157" s="38"/>
      <c r="PVB157" s="38"/>
      <c r="PVC157" s="38"/>
      <c r="PVD157" s="38"/>
      <c r="PVE157" s="38"/>
      <c r="PVF157" s="38"/>
      <c r="PVG157" s="38"/>
      <c r="PVH157" s="38"/>
      <c r="PVI157" s="38"/>
      <c r="PVJ157" s="38"/>
      <c r="PVK157" s="38"/>
      <c r="PVL157" s="38"/>
      <c r="PVM157" s="38"/>
      <c r="PVN157" s="38"/>
      <c r="PVO157" s="38"/>
      <c r="PVP157" s="38"/>
      <c r="PVQ157" s="38"/>
      <c r="PVR157" s="38"/>
      <c r="PVS157" s="38"/>
      <c r="PVT157" s="38"/>
      <c r="PVU157" s="38"/>
      <c r="PVV157" s="38"/>
      <c r="PVW157" s="38"/>
      <c r="PVX157" s="38"/>
      <c r="PVY157" s="38"/>
      <c r="PVZ157" s="38"/>
      <c r="PWA157" s="38"/>
      <c r="PWB157" s="38"/>
      <c r="PWC157" s="38"/>
      <c r="PWD157" s="38"/>
      <c r="PWE157" s="38"/>
      <c r="PWF157" s="38"/>
      <c r="PWG157" s="38"/>
      <c r="PWH157" s="38"/>
      <c r="PWI157" s="38"/>
      <c r="PWJ157" s="38"/>
      <c r="PWK157" s="38"/>
      <c r="PWL157" s="38"/>
      <c r="PWM157" s="38"/>
      <c r="PWN157" s="38"/>
      <c r="PWO157" s="38"/>
      <c r="PWP157" s="38"/>
      <c r="PWQ157" s="38"/>
      <c r="PWR157" s="38"/>
      <c r="PWS157" s="38"/>
      <c r="PWT157" s="38"/>
      <c r="PWU157" s="38"/>
      <c r="PWV157" s="38"/>
      <c r="PWW157" s="38"/>
      <c r="PWX157" s="38"/>
      <c r="PWY157" s="38"/>
      <c r="PWZ157" s="38"/>
      <c r="PXA157" s="38"/>
      <c r="PXB157" s="38"/>
      <c r="PXC157" s="38"/>
      <c r="PXD157" s="38"/>
      <c r="PXE157" s="38"/>
      <c r="PXF157" s="38"/>
      <c r="PXG157" s="38"/>
      <c r="PXH157" s="38"/>
      <c r="PXI157" s="38"/>
      <c r="PXJ157" s="38"/>
      <c r="PXK157" s="38"/>
      <c r="PXL157" s="38"/>
      <c r="PXM157" s="38"/>
      <c r="PXN157" s="38"/>
      <c r="PXO157" s="38"/>
      <c r="PXP157" s="38"/>
      <c r="PXQ157" s="38"/>
      <c r="PXR157" s="38"/>
      <c r="PXS157" s="38"/>
      <c r="PXT157" s="38"/>
      <c r="PXU157" s="38"/>
      <c r="PXV157" s="38"/>
      <c r="PXW157" s="38"/>
      <c r="PXX157" s="38"/>
      <c r="PXY157" s="38"/>
      <c r="PXZ157" s="38"/>
      <c r="PYA157" s="38"/>
      <c r="PYB157" s="38"/>
      <c r="PYC157" s="38"/>
      <c r="PYD157" s="38"/>
      <c r="PYE157" s="38"/>
      <c r="PYF157" s="38"/>
      <c r="PYG157" s="38"/>
      <c r="PYH157" s="38"/>
      <c r="PYI157" s="38"/>
      <c r="PYJ157" s="38"/>
      <c r="PYK157" s="38"/>
      <c r="PYL157" s="38"/>
      <c r="PYM157" s="38"/>
      <c r="PYN157" s="38"/>
      <c r="PYO157" s="38"/>
      <c r="PYP157" s="38"/>
      <c r="PYQ157" s="38"/>
      <c r="PYR157" s="38"/>
      <c r="PYS157" s="38"/>
      <c r="PYT157" s="38"/>
      <c r="PYU157" s="38"/>
      <c r="PYV157" s="38"/>
      <c r="PYW157" s="38"/>
      <c r="PYX157" s="38"/>
      <c r="PYY157" s="38"/>
      <c r="PYZ157" s="38"/>
      <c r="PZA157" s="38"/>
      <c r="PZB157" s="38"/>
      <c r="PZC157" s="38"/>
      <c r="PZD157" s="38"/>
      <c r="PZE157" s="38"/>
      <c r="PZF157" s="38"/>
      <c r="PZG157" s="38"/>
      <c r="PZH157" s="38"/>
      <c r="PZI157" s="38"/>
      <c r="PZJ157" s="38"/>
      <c r="PZK157" s="38"/>
      <c r="PZL157" s="38"/>
      <c r="PZM157" s="38"/>
      <c r="PZN157" s="38"/>
      <c r="PZO157" s="38"/>
      <c r="PZP157" s="38"/>
      <c r="PZQ157" s="38"/>
      <c r="PZR157" s="38"/>
      <c r="PZS157" s="38"/>
      <c r="PZT157" s="38"/>
      <c r="PZU157" s="38"/>
      <c r="PZV157" s="38"/>
      <c r="PZW157" s="38"/>
      <c r="PZX157" s="38"/>
      <c r="PZY157" s="38"/>
      <c r="PZZ157" s="38"/>
      <c r="QAA157" s="38"/>
      <c r="QAB157" s="38"/>
      <c r="QAC157" s="38"/>
      <c r="QAD157" s="38"/>
      <c r="QAE157" s="38"/>
      <c r="QAF157" s="38"/>
      <c r="QAG157" s="38"/>
      <c r="QAH157" s="38"/>
      <c r="QAI157" s="38"/>
      <c r="QAJ157" s="38"/>
      <c r="QAK157" s="38"/>
      <c r="QAL157" s="38"/>
      <c r="QAM157" s="38"/>
      <c r="QAN157" s="38"/>
      <c r="QAO157" s="38"/>
      <c r="QAP157" s="38"/>
      <c r="QAQ157" s="38"/>
      <c r="QAR157" s="38"/>
      <c r="QAS157" s="38"/>
      <c r="QAT157" s="38"/>
      <c r="QAU157" s="38"/>
      <c r="QAV157" s="38"/>
      <c r="QAW157" s="38"/>
      <c r="QAX157" s="38"/>
      <c r="QAY157" s="38"/>
      <c r="QAZ157" s="38"/>
      <c r="QBA157" s="38"/>
      <c r="QBB157" s="38"/>
      <c r="QBC157" s="38"/>
      <c r="QBD157" s="38"/>
      <c r="QBE157" s="38"/>
      <c r="QBF157" s="38"/>
      <c r="QBG157" s="38"/>
      <c r="QBH157" s="38"/>
      <c r="QBI157" s="38"/>
      <c r="QBJ157" s="38"/>
      <c r="QBK157" s="38"/>
      <c r="QBL157" s="38"/>
      <c r="QBM157" s="38"/>
      <c r="QBN157" s="38"/>
      <c r="QBO157" s="38"/>
      <c r="QBP157" s="38"/>
      <c r="QBQ157" s="38"/>
      <c r="QBR157" s="38"/>
      <c r="QBS157" s="38"/>
      <c r="QBT157" s="38"/>
      <c r="QBU157" s="38"/>
      <c r="QBV157" s="38"/>
      <c r="QBW157" s="38"/>
      <c r="QBX157" s="38"/>
      <c r="QBY157" s="38"/>
      <c r="QBZ157" s="38"/>
      <c r="QCA157" s="38"/>
      <c r="QCB157" s="38"/>
      <c r="QCC157" s="38"/>
      <c r="QCD157" s="38"/>
      <c r="QCE157" s="38"/>
      <c r="QCF157" s="38"/>
      <c r="QCG157" s="38"/>
      <c r="QCH157" s="38"/>
      <c r="QCI157" s="38"/>
      <c r="QCJ157" s="38"/>
      <c r="QCK157" s="38"/>
      <c r="QCL157" s="38"/>
      <c r="QCM157" s="38"/>
      <c r="QCN157" s="38"/>
      <c r="QCO157" s="38"/>
      <c r="QCP157" s="38"/>
      <c r="QCQ157" s="38"/>
      <c r="QCR157" s="38"/>
      <c r="QCS157" s="38"/>
      <c r="QCT157" s="38"/>
      <c r="QCU157" s="38"/>
      <c r="QCV157" s="38"/>
      <c r="QCW157" s="38"/>
      <c r="QCX157" s="38"/>
      <c r="QCY157" s="38"/>
      <c r="QCZ157" s="38"/>
      <c r="QDA157" s="38"/>
      <c r="QDB157" s="38"/>
      <c r="QDC157" s="38"/>
      <c r="QDD157" s="38"/>
      <c r="QDE157" s="38"/>
      <c r="QDF157" s="38"/>
      <c r="QDG157" s="38"/>
      <c r="QDH157" s="38"/>
      <c r="QDI157" s="38"/>
      <c r="QDJ157" s="38"/>
      <c r="QDK157" s="38"/>
      <c r="QDL157" s="38"/>
      <c r="QDM157" s="38"/>
      <c r="QDN157" s="38"/>
      <c r="QDO157" s="38"/>
      <c r="QDP157" s="38"/>
      <c r="QDQ157" s="38"/>
      <c r="QDR157" s="38"/>
      <c r="QDS157" s="38"/>
      <c r="QDT157" s="38"/>
      <c r="QDU157" s="38"/>
      <c r="QDV157" s="38"/>
      <c r="QDW157" s="38"/>
      <c r="QDX157" s="38"/>
      <c r="QDY157" s="38"/>
      <c r="QDZ157" s="38"/>
      <c r="QEA157" s="38"/>
      <c r="QEB157" s="38"/>
      <c r="QEC157" s="38"/>
      <c r="QED157" s="38"/>
      <c r="QEE157" s="38"/>
      <c r="QEF157" s="38"/>
      <c r="QEG157" s="38"/>
      <c r="QEH157" s="38"/>
      <c r="QEI157" s="38"/>
      <c r="QEJ157" s="38"/>
      <c r="QEK157" s="38"/>
      <c r="QEL157" s="38"/>
      <c r="QEM157" s="38"/>
      <c r="QEN157" s="38"/>
      <c r="QEO157" s="38"/>
      <c r="QEP157" s="38"/>
      <c r="QEQ157" s="38"/>
      <c r="QER157" s="38"/>
      <c r="QES157" s="38"/>
      <c r="QET157" s="38"/>
      <c r="QEU157" s="38"/>
      <c r="QEV157" s="38"/>
      <c r="QEW157" s="38"/>
      <c r="QEX157" s="38"/>
      <c r="QEY157" s="38"/>
      <c r="QEZ157" s="38"/>
      <c r="QFA157" s="38"/>
      <c r="QFB157" s="38"/>
      <c r="QFC157" s="38"/>
      <c r="QFD157" s="38"/>
      <c r="QFE157" s="38"/>
      <c r="QFF157" s="38"/>
      <c r="QFG157" s="38"/>
      <c r="QFH157" s="38"/>
      <c r="QFI157" s="38"/>
      <c r="QFJ157" s="38"/>
      <c r="QFK157" s="38"/>
      <c r="QFL157" s="38"/>
      <c r="QFM157" s="38"/>
      <c r="QFN157" s="38"/>
      <c r="QFO157" s="38"/>
      <c r="QFP157" s="38"/>
      <c r="QFQ157" s="38"/>
      <c r="QFR157" s="38"/>
      <c r="QFS157" s="38"/>
      <c r="QFT157" s="38"/>
      <c r="QFU157" s="38"/>
      <c r="QFV157" s="38"/>
      <c r="QFW157" s="38"/>
      <c r="QFX157" s="38"/>
      <c r="QFY157" s="38"/>
      <c r="QFZ157" s="38"/>
      <c r="QGA157" s="38"/>
      <c r="QGB157" s="38"/>
      <c r="QGC157" s="38"/>
      <c r="QGD157" s="38"/>
      <c r="QGE157" s="38"/>
      <c r="QGF157" s="38"/>
      <c r="QGG157" s="38"/>
      <c r="QGH157" s="38"/>
      <c r="QGI157" s="38"/>
      <c r="QGJ157" s="38"/>
      <c r="QGK157" s="38"/>
      <c r="QGL157" s="38"/>
      <c r="QGM157" s="38"/>
      <c r="QGN157" s="38"/>
      <c r="QGO157" s="38"/>
      <c r="QGP157" s="38"/>
      <c r="QGQ157" s="38"/>
      <c r="QGR157" s="38"/>
      <c r="QGS157" s="38"/>
      <c r="QGT157" s="38"/>
      <c r="QGU157" s="38"/>
      <c r="QGV157" s="38"/>
      <c r="QGW157" s="38"/>
      <c r="QGX157" s="38"/>
      <c r="QGY157" s="38"/>
      <c r="QGZ157" s="38"/>
      <c r="QHA157" s="38"/>
      <c r="QHB157" s="38"/>
      <c r="QHC157" s="38"/>
      <c r="QHD157" s="38"/>
      <c r="QHE157" s="38"/>
      <c r="QHF157" s="38"/>
      <c r="QHG157" s="38"/>
      <c r="QHH157" s="38"/>
      <c r="QHI157" s="38"/>
      <c r="QHJ157" s="38"/>
      <c r="QHK157" s="38"/>
      <c r="QHL157" s="38"/>
      <c r="QHM157" s="38"/>
      <c r="QHN157" s="38"/>
      <c r="QHO157" s="38"/>
      <c r="QHP157" s="38"/>
      <c r="QHQ157" s="38"/>
      <c r="QHR157" s="38"/>
      <c r="QHS157" s="38"/>
      <c r="QHT157" s="38"/>
      <c r="QHU157" s="38"/>
      <c r="QHV157" s="38"/>
      <c r="QHW157" s="38"/>
      <c r="QHX157" s="38"/>
      <c r="QHY157" s="38"/>
      <c r="QHZ157" s="38"/>
      <c r="QIA157" s="38"/>
      <c r="QIB157" s="38"/>
      <c r="QIC157" s="38"/>
      <c r="QID157" s="38"/>
      <c r="QIE157" s="38"/>
      <c r="QIF157" s="38"/>
      <c r="QIG157" s="38"/>
      <c r="QIH157" s="38"/>
      <c r="QII157" s="38"/>
      <c r="QIJ157" s="38"/>
      <c r="QIK157" s="38"/>
      <c r="QIL157" s="38"/>
      <c r="QIM157" s="38"/>
      <c r="QIN157" s="38"/>
      <c r="QIO157" s="38"/>
      <c r="QIP157" s="38"/>
      <c r="QIQ157" s="38"/>
      <c r="QIR157" s="38"/>
      <c r="QIS157" s="38"/>
      <c r="QIT157" s="38"/>
      <c r="QIU157" s="38"/>
      <c r="QIV157" s="38"/>
      <c r="QIW157" s="38"/>
      <c r="QIX157" s="38"/>
      <c r="QIY157" s="38"/>
      <c r="QIZ157" s="38"/>
      <c r="QJA157" s="38"/>
      <c r="QJB157" s="38"/>
      <c r="QJC157" s="38"/>
      <c r="QJD157" s="38"/>
      <c r="QJE157" s="38"/>
      <c r="QJF157" s="38"/>
      <c r="QJG157" s="38"/>
      <c r="QJH157" s="38"/>
      <c r="QJI157" s="38"/>
      <c r="QJJ157" s="38"/>
      <c r="QJK157" s="38"/>
      <c r="QJL157" s="38"/>
      <c r="QJM157" s="38"/>
      <c r="QJN157" s="38"/>
      <c r="QJO157" s="38"/>
      <c r="QJP157" s="38"/>
      <c r="QJQ157" s="38"/>
      <c r="QJR157" s="38"/>
      <c r="QJS157" s="38"/>
      <c r="QJT157" s="38"/>
      <c r="QJU157" s="38"/>
      <c r="QJV157" s="38"/>
      <c r="QJW157" s="38"/>
      <c r="QJX157" s="38"/>
      <c r="QJY157" s="38"/>
      <c r="QJZ157" s="38"/>
      <c r="QKA157" s="38"/>
      <c r="QKB157" s="38"/>
      <c r="QKC157" s="38"/>
      <c r="QKD157" s="38"/>
      <c r="QKE157" s="38"/>
      <c r="QKF157" s="38"/>
      <c r="QKG157" s="38"/>
      <c r="QKH157" s="38"/>
      <c r="QKI157" s="38"/>
      <c r="QKJ157" s="38"/>
      <c r="QKK157" s="38"/>
      <c r="QKL157" s="38"/>
      <c r="QKM157" s="38"/>
      <c r="QKN157" s="38"/>
      <c r="QKO157" s="38"/>
      <c r="QKP157" s="38"/>
      <c r="QKQ157" s="38"/>
      <c r="QKR157" s="38"/>
      <c r="QKS157" s="38"/>
      <c r="QKT157" s="38"/>
      <c r="QKU157" s="38"/>
      <c r="QKV157" s="38"/>
      <c r="QKW157" s="38"/>
      <c r="QKX157" s="38"/>
      <c r="QKY157" s="38"/>
      <c r="QKZ157" s="38"/>
      <c r="QLA157" s="38"/>
      <c r="QLB157" s="38"/>
      <c r="QLC157" s="38"/>
      <c r="QLD157" s="38"/>
      <c r="QLE157" s="38"/>
      <c r="QLF157" s="38"/>
      <c r="QLG157" s="38"/>
      <c r="QLH157" s="38"/>
      <c r="QLI157" s="38"/>
      <c r="QLJ157" s="38"/>
      <c r="QLK157" s="38"/>
      <c r="QLL157" s="38"/>
      <c r="QLM157" s="38"/>
      <c r="QLN157" s="38"/>
      <c r="QLO157" s="38"/>
      <c r="QLP157" s="38"/>
      <c r="QLQ157" s="38"/>
      <c r="QLR157" s="38"/>
      <c r="QLS157" s="38"/>
      <c r="QLT157" s="38"/>
      <c r="QLU157" s="38"/>
      <c r="QLV157" s="38"/>
      <c r="QLW157" s="38"/>
      <c r="QLX157" s="38"/>
      <c r="QLY157" s="38"/>
      <c r="QLZ157" s="38"/>
      <c r="QMA157" s="38"/>
      <c r="QMB157" s="38"/>
      <c r="QMC157" s="38"/>
      <c r="QMD157" s="38"/>
      <c r="QME157" s="38"/>
      <c r="QMF157" s="38"/>
      <c r="QMG157" s="38"/>
      <c r="QMH157" s="38"/>
      <c r="QMI157" s="38"/>
      <c r="QMJ157" s="38"/>
      <c r="QMK157" s="38"/>
      <c r="QML157" s="38"/>
      <c r="QMM157" s="38"/>
      <c r="QMN157" s="38"/>
      <c r="QMO157" s="38"/>
      <c r="QMP157" s="38"/>
      <c r="QMQ157" s="38"/>
      <c r="QMR157" s="38"/>
      <c r="QMS157" s="38"/>
      <c r="QMT157" s="38"/>
      <c r="QMU157" s="38"/>
      <c r="QMV157" s="38"/>
      <c r="QMW157" s="38"/>
      <c r="QMX157" s="38"/>
      <c r="QMY157" s="38"/>
      <c r="QMZ157" s="38"/>
      <c r="QNA157" s="38"/>
      <c r="QNB157" s="38"/>
      <c r="QNC157" s="38"/>
      <c r="QND157" s="38"/>
      <c r="QNE157" s="38"/>
      <c r="QNF157" s="38"/>
      <c r="QNG157" s="38"/>
      <c r="QNH157" s="38"/>
      <c r="QNI157" s="38"/>
      <c r="QNJ157" s="38"/>
      <c r="QNK157" s="38"/>
      <c r="QNL157" s="38"/>
      <c r="QNM157" s="38"/>
      <c r="QNN157" s="38"/>
      <c r="QNO157" s="38"/>
      <c r="QNP157" s="38"/>
      <c r="QNQ157" s="38"/>
      <c r="QNR157" s="38"/>
      <c r="QNS157" s="38"/>
      <c r="QNT157" s="38"/>
      <c r="QNU157" s="38"/>
      <c r="QNV157" s="38"/>
      <c r="QNW157" s="38"/>
      <c r="QNX157" s="38"/>
      <c r="QNY157" s="38"/>
      <c r="QNZ157" s="38"/>
      <c r="QOA157" s="38"/>
      <c r="QOB157" s="38"/>
      <c r="QOC157" s="38"/>
      <c r="QOD157" s="38"/>
      <c r="QOE157" s="38"/>
      <c r="QOF157" s="38"/>
      <c r="QOG157" s="38"/>
      <c r="QOH157" s="38"/>
      <c r="QOI157" s="38"/>
      <c r="QOJ157" s="38"/>
      <c r="QOK157" s="38"/>
      <c r="QOL157" s="38"/>
      <c r="QOM157" s="38"/>
      <c r="QON157" s="38"/>
      <c r="QOO157" s="38"/>
      <c r="QOP157" s="38"/>
      <c r="QOQ157" s="38"/>
      <c r="QOR157" s="38"/>
      <c r="QOS157" s="38"/>
      <c r="QOT157" s="38"/>
      <c r="QOU157" s="38"/>
      <c r="QOV157" s="38"/>
      <c r="QOW157" s="38"/>
      <c r="QOX157" s="38"/>
      <c r="QOY157" s="38"/>
      <c r="QOZ157" s="38"/>
      <c r="QPA157" s="38"/>
      <c r="QPB157" s="38"/>
      <c r="QPC157" s="38"/>
      <c r="QPD157" s="38"/>
      <c r="QPE157" s="38"/>
      <c r="QPF157" s="38"/>
      <c r="QPG157" s="38"/>
      <c r="QPH157" s="38"/>
      <c r="QPI157" s="38"/>
      <c r="QPJ157" s="38"/>
      <c r="QPK157" s="38"/>
      <c r="QPL157" s="38"/>
      <c r="QPM157" s="38"/>
      <c r="QPN157" s="38"/>
      <c r="QPO157" s="38"/>
      <c r="QPP157" s="38"/>
      <c r="QPQ157" s="38"/>
      <c r="QPR157" s="38"/>
      <c r="QPS157" s="38"/>
      <c r="QPT157" s="38"/>
      <c r="QPU157" s="38"/>
      <c r="QPV157" s="38"/>
      <c r="QPW157" s="38"/>
      <c r="QPX157" s="38"/>
      <c r="QPY157" s="38"/>
      <c r="QPZ157" s="38"/>
      <c r="QQA157" s="38"/>
      <c r="QQB157" s="38"/>
      <c r="QQC157" s="38"/>
      <c r="QQD157" s="38"/>
      <c r="QQE157" s="38"/>
      <c r="QQF157" s="38"/>
      <c r="QQG157" s="38"/>
      <c r="QQH157" s="38"/>
      <c r="QQI157" s="38"/>
      <c r="QQJ157" s="38"/>
      <c r="QQK157" s="38"/>
      <c r="QQL157" s="38"/>
      <c r="QQM157" s="38"/>
      <c r="QQN157" s="38"/>
      <c r="QQO157" s="38"/>
      <c r="QQP157" s="38"/>
      <c r="QQQ157" s="38"/>
      <c r="QQR157" s="38"/>
      <c r="QQS157" s="38"/>
      <c r="QQT157" s="38"/>
      <c r="QQU157" s="38"/>
      <c r="QQV157" s="38"/>
      <c r="QQW157" s="38"/>
      <c r="QQX157" s="38"/>
      <c r="QQY157" s="38"/>
      <c r="QQZ157" s="38"/>
      <c r="QRA157" s="38"/>
      <c r="QRB157" s="38"/>
      <c r="QRC157" s="38"/>
      <c r="QRD157" s="38"/>
      <c r="QRE157" s="38"/>
      <c r="QRF157" s="38"/>
      <c r="QRG157" s="38"/>
      <c r="QRH157" s="38"/>
      <c r="QRI157" s="38"/>
      <c r="QRJ157" s="38"/>
      <c r="QRK157" s="38"/>
      <c r="QRL157" s="38"/>
      <c r="QRM157" s="38"/>
      <c r="QRN157" s="38"/>
      <c r="QRO157" s="38"/>
      <c r="QRP157" s="38"/>
      <c r="QRQ157" s="38"/>
      <c r="QRR157" s="38"/>
      <c r="QRS157" s="38"/>
      <c r="QRT157" s="38"/>
      <c r="QRU157" s="38"/>
      <c r="QRV157" s="38"/>
      <c r="QRW157" s="38"/>
      <c r="QRX157" s="38"/>
      <c r="QRY157" s="38"/>
      <c r="QRZ157" s="38"/>
      <c r="QSA157" s="38"/>
      <c r="QSB157" s="38"/>
      <c r="QSC157" s="38"/>
      <c r="QSD157" s="38"/>
      <c r="QSE157" s="38"/>
      <c r="QSF157" s="38"/>
      <c r="QSG157" s="38"/>
      <c r="QSH157" s="38"/>
      <c r="QSI157" s="38"/>
      <c r="QSJ157" s="38"/>
      <c r="QSK157" s="38"/>
      <c r="QSL157" s="38"/>
      <c r="QSM157" s="38"/>
      <c r="QSN157" s="38"/>
      <c r="QSO157" s="38"/>
      <c r="QSP157" s="38"/>
      <c r="QSQ157" s="38"/>
      <c r="QSR157" s="38"/>
      <c r="QSS157" s="38"/>
      <c r="QST157" s="38"/>
      <c r="QSU157" s="38"/>
      <c r="QSV157" s="38"/>
      <c r="QSW157" s="38"/>
      <c r="QSX157" s="38"/>
      <c r="QSY157" s="38"/>
      <c r="QSZ157" s="38"/>
      <c r="QTA157" s="38"/>
      <c r="QTB157" s="38"/>
      <c r="QTC157" s="38"/>
      <c r="QTD157" s="38"/>
      <c r="QTE157" s="38"/>
      <c r="QTF157" s="38"/>
      <c r="QTG157" s="38"/>
      <c r="QTH157" s="38"/>
      <c r="QTI157" s="38"/>
      <c r="QTJ157" s="38"/>
      <c r="QTK157" s="38"/>
      <c r="QTL157" s="38"/>
      <c r="QTM157" s="38"/>
      <c r="QTN157" s="38"/>
      <c r="QTO157" s="38"/>
      <c r="QTP157" s="38"/>
      <c r="QTQ157" s="38"/>
      <c r="QTR157" s="38"/>
      <c r="QTS157" s="38"/>
      <c r="QTT157" s="38"/>
      <c r="QTU157" s="38"/>
      <c r="QTV157" s="38"/>
      <c r="QTW157" s="38"/>
      <c r="QTX157" s="38"/>
      <c r="QTY157" s="38"/>
      <c r="QTZ157" s="38"/>
      <c r="QUA157" s="38"/>
      <c r="QUB157" s="38"/>
      <c r="QUC157" s="38"/>
      <c r="QUD157" s="38"/>
      <c r="QUE157" s="38"/>
      <c r="QUF157" s="38"/>
      <c r="QUG157" s="38"/>
      <c r="QUH157" s="38"/>
      <c r="QUI157" s="38"/>
      <c r="QUJ157" s="38"/>
      <c r="QUK157" s="38"/>
      <c r="QUL157" s="38"/>
      <c r="QUM157" s="38"/>
      <c r="QUN157" s="38"/>
      <c r="QUO157" s="38"/>
      <c r="QUP157" s="38"/>
      <c r="QUQ157" s="38"/>
      <c r="QUR157" s="38"/>
      <c r="QUS157" s="38"/>
      <c r="QUT157" s="38"/>
      <c r="QUU157" s="38"/>
      <c r="QUV157" s="38"/>
      <c r="QUW157" s="38"/>
      <c r="QUX157" s="38"/>
      <c r="QUY157" s="38"/>
      <c r="QUZ157" s="38"/>
      <c r="QVA157" s="38"/>
      <c r="QVB157" s="38"/>
      <c r="QVC157" s="38"/>
      <c r="QVD157" s="38"/>
      <c r="QVE157" s="38"/>
      <c r="QVF157" s="38"/>
      <c r="QVG157" s="38"/>
      <c r="QVH157" s="38"/>
      <c r="QVI157" s="38"/>
      <c r="QVJ157" s="38"/>
      <c r="QVK157" s="38"/>
      <c r="QVL157" s="38"/>
      <c r="QVM157" s="38"/>
      <c r="QVN157" s="38"/>
      <c r="QVO157" s="38"/>
      <c r="QVP157" s="38"/>
      <c r="QVQ157" s="38"/>
      <c r="QVR157" s="38"/>
      <c r="QVS157" s="38"/>
      <c r="QVT157" s="38"/>
      <c r="QVU157" s="38"/>
      <c r="QVV157" s="38"/>
      <c r="QVW157" s="38"/>
      <c r="QVX157" s="38"/>
      <c r="QVY157" s="38"/>
      <c r="QVZ157" s="38"/>
      <c r="QWA157" s="38"/>
      <c r="QWB157" s="38"/>
      <c r="QWC157" s="38"/>
      <c r="QWD157" s="38"/>
      <c r="QWE157" s="38"/>
      <c r="QWF157" s="38"/>
      <c r="QWG157" s="38"/>
      <c r="QWH157" s="38"/>
      <c r="QWI157" s="38"/>
      <c r="QWJ157" s="38"/>
      <c r="QWK157" s="38"/>
      <c r="QWL157" s="38"/>
      <c r="QWM157" s="38"/>
      <c r="QWN157" s="38"/>
      <c r="QWO157" s="38"/>
      <c r="QWP157" s="38"/>
      <c r="QWQ157" s="38"/>
      <c r="QWR157" s="38"/>
      <c r="QWS157" s="38"/>
      <c r="QWT157" s="38"/>
      <c r="QWU157" s="38"/>
      <c r="QWV157" s="38"/>
      <c r="QWW157" s="38"/>
      <c r="QWX157" s="38"/>
      <c r="QWY157" s="38"/>
      <c r="QWZ157" s="38"/>
      <c r="QXA157" s="38"/>
      <c r="QXB157" s="38"/>
      <c r="QXC157" s="38"/>
      <c r="QXD157" s="38"/>
      <c r="QXE157" s="38"/>
      <c r="QXF157" s="38"/>
      <c r="QXG157" s="38"/>
      <c r="QXH157" s="38"/>
      <c r="QXI157" s="38"/>
      <c r="QXJ157" s="38"/>
      <c r="QXK157" s="38"/>
      <c r="QXL157" s="38"/>
      <c r="QXM157" s="38"/>
      <c r="QXN157" s="38"/>
      <c r="QXO157" s="38"/>
      <c r="QXP157" s="38"/>
      <c r="QXQ157" s="38"/>
      <c r="QXR157" s="38"/>
      <c r="QXS157" s="38"/>
      <c r="QXT157" s="38"/>
      <c r="QXU157" s="38"/>
      <c r="QXV157" s="38"/>
      <c r="QXW157" s="38"/>
      <c r="QXX157" s="38"/>
      <c r="QXY157" s="38"/>
      <c r="QXZ157" s="38"/>
      <c r="QYA157" s="38"/>
      <c r="QYB157" s="38"/>
      <c r="QYC157" s="38"/>
      <c r="QYD157" s="38"/>
      <c r="QYE157" s="38"/>
      <c r="QYF157" s="38"/>
      <c r="QYG157" s="38"/>
      <c r="QYH157" s="38"/>
      <c r="QYI157" s="38"/>
      <c r="QYJ157" s="38"/>
      <c r="QYK157" s="38"/>
      <c r="QYL157" s="38"/>
      <c r="QYM157" s="38"/>
      <c r="QYN157" s="38"/>
      <c r="QYO157" s="38"/>
      <c r="QYP157" s="38"/>
      <c r="QYQ157" s="38"/>
      <c r="QYR157" s="38"/>
      <c r="QYS157" s="38"/>
      <c r="QYT157" s="38"/>
      <c r="QYU157" s="38"/>
      <c r="QYV157" s="38"/>
      <c r="QYW157" s="38"/>
      <c r="QYX157" s="38"/>
      <c r="QYY157" s="38"/>
      <c r="QYZ157" s="38"/>
      <c r="QZA157" s="38"/>
      <c r="QZB157" s="38"/>
      <c r="QZC157" s="38"/>
      <c r="QZD157" s="38"/>
      <c r="QZE157" s="38"/>
      <c r="QZF157" s="38"/>
      <c r="QZG157" s="38"/>
      <c r="QZH157" s="38"/>
      <c r="QZI157" s="38"/>
      <c r="QZJ157" s="38"/>
      <c r="QZK157" s="38"/>
      <c r="QZL157" s="38"/>
      <c r="QZM157" s="38"/>
      <c r="QZN157" s="38"/>
      <c r="QZO157" s="38"/>
      <c r="QZP157" s="38"/>
      <c r="QZQ157" s="38"/>
      <c r="QZR157" s="38"/>
      <c r="QZS157" s="38"/>
      <c r="QZT157" s="38"/>
      <c r="QZU157" s="38"/>
      <c r="QZV157" s="38"/>
      <c r="QZW157" s="38"/>
      <c r="QZX157" s="38"/>
      <c r="QZY157" s="38"/>
      <c r="QZZ157" s="38"/>
      <c r="RAA157" s="38"/>
      <c r="RAB157" s="38"/>
      <c r="RAC157" s="38"/>
      <c r="RAD157" s="38"/>
      <c r="RAE157" s="38"/>
      <c r="RAF157" s="38"/>
      <c r="RAG157" s="38"/>
      <c r="RAH157" s="38"/>
      <c r="RAI157" s="38"/>
      <c r="RAJ157" s="38"/>
      <c r="RAK157" s="38"/>
      <c r="RAL157" s="38"/>
      <c r="RAM157" s="38"/>
      <c r="RAN157" s="38"/>
      <c r="RAO157" s="38"/>
      <c r="RAP157" s="38"/>
      <c r="RAQ157" s="38"/>
      <c r="RAR157" s="38"/>
      <c r="RAS157" s="38"/>
      <c r="RAT157" s="38"/>
      <c r="RAU157" s="38"/>
      <c r="RAV157" s="38"/>
      <c r="RAW157" s="38"/>
      <c r="RAX157" s="38"/>
      <c r="RAY157" s="38"/>
      <c r="RAZ157" s="38"/>
      <c r="RBA157" s="38"/>
      <c r="RBB157" s="38"/>
      <c r="RBC157" s="38"/>
      <c r="RBD157" s="38"/>
      <c r="RBE157" s="38"/>
      <c r="RBF157" s="38"/>
      <c r="RBG157" s="38"/>
      <c r="RBH157" s="38"/>
      <c r="RBI157" s="38"/>
      <c r="RBJ157" s="38"/>
      <c r="RBK157" s="38"/>
      <c r="RBL157" s="38"/>
      <c r="RBM157" s="38"/>
      <c r="RBN157" s="38"/>
      <c r="RBO157" s="38"/>
      <c r="RBP157" s="38"/>
      <c r="RBQ157" s="38"/>
      <c r="RBR157" s="38"/>
      <c r="RBS157" s="38"/>
      <c r="RBT157" s="38"/>
      <c r="RBU157" s="38"/>
      <c r="RBV157" s="38"/>
      <c r="RBW157" s="38"/>
      <c r="RBX157" s="38"/>
      <c r="RBY157" s="38"/>
      <c r="RBZ157" s="38"/>
      <c r="RCA157" s="38"/>
      <c r="RCB157" s="38"/>
      <c r="RCC157" s="38"/>
      <c r="RCD157" s="38"/>
      <c r="RCE157" s="38"/>
      <c r="RCF157" s="38"/>
      <c r="RCG157" s="38"/>
      <c r="RCH157" s="38"/>
      <c r="RCI157" s="38"/>
      <c r="RCJ157" s="38"/>
      <c r="RCK157" s="38"/>
      <c r="RCL157" s="38"/>
      <c r="RCM157" s="38"/>
      <c r="RCN157" s="38"/>
      <c r="RCO157" s="38"/>
      <c r="RCP157" s="38"/>
      <c r="RCQ157" s="38"/>
      <c r="RCR157" s="38"/>
      <c r="RCS157" s="38"/>
      <c r="RCT157" s="38"/>
      <c r="RCU157" s="38"/>
      <c r="RCV157" s="38"/>
      <c r="RCW157" s="38"/>
      <c r="RCX157" s="38"/>
      <c r="RCY157" s="38"/>
      <c r="RCZ157" s="38"/>
      <c r="RDA157" s="38"/>
      <c r="RDB157" s="38"/>
      <c r="RDC157" s="38"/>
      <c r="RDD157" s="38"/>
      <c r="RDE157" s="38"/>
      <c r="RDF157" s="38"/>
      <c r="RDG157" s="38"/>
      <c r="RDH157" s="38"/>
      <c r="RDI157" s="38"/>
      <c r="RDJ157" s="38"/>
      <c r="RDK157" s="38"/>
      <c r="RDL157" s="38"/>
      <c r="RDM157" s="38"/>
      <c r="RDN157" s="38"/>
      <c r="RDO157" s="38"/>
      <c r="RDP157" s="38"/>
      <c r="RDQ157" s="38"/>
      <c r="RDR157" s="38"/>
      <c r="RDS157" s="38"/>
      <c r="RDT157" s="38"/>
      <c r="RDU157" s="38"/>
      <c r="RDV157" s="38"/>
      <c r="RDW157" s="38"/>
      <c r="RDX157" s="38"/>
      <c r="RDY157" s="38"/>
      <c r="RDZ157" s="38"/>
      <c r="REA157" s="38"/>
      <c r="REB157" s="38"/>
      <c r="REC157" s="38"/>
      <c r="RED157" s="38"/>
      <c r="REE157" s="38"/>
      <c r="REF157" s="38"/>
      <c r="REG157" s="38"/>
      <c r="REH157" s="38"/>
      <c r="REI157" s="38"/>
      <c r="REJ157" s="38"/>
      <c r="REK157" s="38"/>
      <c r="REL157" s="38"/>
      <c r="REM157" s="38"/>
      <c r="REN157" s="38"/>
      <c r="REO157" s="38"/>
      <c r="REP157" s="38"/>
      <c r="REQ157" s="38"/>
      <c r="RER157" s="38"/>
      <c r="RES157" s="38"/>
      <c r="RET157" s="38"/>
      <c r="REU157" s="38"/>
      <c r="REV157" s="38"/>
      <c r="REW157" s="38"/>
      <c r="REX157" s="38"/>
      <c r="REY157" s="38"/>
      <c r="REZ157" s="38"/>
      <c r="RFA157" s="38"/>
      <c r="RFB157" s="38"/>
      <c r="RFC157" s="38"/>
      <c r="RFD157" s="38"/>
      <c r="RFE157" s="38"/>
      <c r="RFF157" s="38"/>
      <c r="RFG157" s="38"/>
      <c r="RFH157" s="38"/>
      <c r="RFI157" s="38"/>
      <c r="RFJ157" s="38"/>
      <c r="RFK157" s="38"/>
      <c r="RFL157" s="38"/>
      <c r="RFM157" s="38"/>
      <c r="RFN157" s="38"/>
      <c r="RFO157" s="38"/>
      <c r="RFP157" s="38"/>
      <c r="RFQ157" s="38"/>
      <c r="RFR157" s="38"/>
      <c r="RFS157" s="38"/>
      <c r="RFT157" s="38"/>
      <c r="RFU157" s="38"/>
      <c r="RFV157" s="38"/>
      <c r="RFW157" s="38"/>
      <c r="RFX157" s="38"/>
      <c r="RFY157" s="38"/>
      <c r="RFZ157" s="38"/>
      <c r="RGA157" s="38"/>
      <c r="RGB157" s="38"/>
      <c r="RGC157" s="38"/>
      <c r="RGD157" s="38"/>
      <c r="RGE157" s="38"/>
      <c r="RGF157" s="38"/>
      <c r="RGG157" s="38"/>
      <c r="RGH157" s="38"/>
      <c r="RGI157" s="38"/>
      <c r="RGJ157" s="38"/>
      <c r="RGK157" s="38"/>
      <c r="RGL157" s="38"/>
      <c r="RGM157" s="38"/>
      <c r="RGN157" s="38"/>
      <c r="RGO157" s="38"/>
      <c r="RGP157" s="38"/>
      <c r="RGQ157" s="38"/>
      <c r="RGR157" s="38"/>
      <c r="RGS157" s="38"/>
      <c r="RGT157" s="38"/>
      <c r="RGU157" s="38"/>
      <c r="RGV157" s="38"/>
      <c r="RGW157" s="38"/>
      <c r="RGX157" s="38"/>
      <c r="RGY157" s="38"/>
      <c r="RGZ157" s="38"/>
      <c r="RHA157" s="38"/>
      <c r="RHB157" s="38"/>
      <c r="RHC157" s="38"/>
      <c r="RHD157" s="38"/>
      <c r="RHE157" s="38"/>
      <c r="RHF157" s="38"/>
      <c r="RHG157" s="38"/>
      <c r="RHH157" s="38"/>
      <c r="RHI157" s="38"/>
      <c r="RHJ157" s="38"/>
      <c r="RHK157" s="38"/>
      <c r="RHL157" s="38"/>
      <c r="RHM157" s="38"/>
      <c r="RHN157" s="38"/>
      <c r="RHO157" s="38"/>
      <c r="RHP157" s="38"/>
      <c r="RHQ157" s="38"/>
      <c r="RHR157" s="38"/>
      <c r="RHS157" s="38"/>
      <c r="RHT157" s="38"/>
      <c r="RHU157" s="38"/>
      <c r="RHV157" s="38"/>
      <c r="RHW157" s="38"/>
      <c r="RHX157" s="38"/>
      <c r="RHY157" s="38"/>
      <c r="RHZ157" s="38"/>
      <c r="RIA157" s="38"/>
      <c r="RIB157" s="38"/>
      <c r="RIC157" s="38"/>
      <c r="RID157" s="38"/>
      <c r="RIE157" s="38"/>
      <c r="RIF157" s="38"/>
      <c r="RIG157" s="38"/>
      <c r="RIH157" s="38"/>
      <c r="RII157" s="38"/>
      <c r="RIJ157" s="38"/>
      <c r="RIK157" s="38"/>
      <c r="RIL157" s="38"/>
      <c r="RIM157" s="38"/>
      <c r="RIN157" s="38"/>
      <c r="RIO157" s="38"/>
      <c r="RIP157" s="38"/>
      <c r="RIQ157" s="38"/>
      <c r="RIR157" s="38"/>
      <c r="RIS157" s="38"/>
      <c r="RIT157" s="38"/>
      <c r="RIU157" s="38"/>
      <c r="RIV157" s="38"/>
      <c r="RIW157" s="38"/>
      <c r="RIX157" s="38"/>
      <c r="RIY157" s="38"/>
      <c r="RIZ157" s="38"/>
      <c r="RJA157" s="38"/>
      <c r="RJB157" s="38"/>
      <c r="RJC157" s="38"/>
      <c r="RJD157" s="38"/>
      <c r="RJE157" s="38"/>
      <c r="RJF157" s="38"/>
      <c r="RJG157" s="38"/>
      <c r="RJH157" s="38"/>
      <c r="RJI157" s="38"/>
      <c r="RJJ157" s="38"/>
      <c r="RJK157" s="38"/>
      <c r="RJL157" s="38"/>
      <c r="RJM157" s="38"/>
      <c r="RJN157" s="38"/>
      <c r="RJO157" s="38"/>
      <c r="RJP157" s="38"/>
      <c r="RJQ157" s="38"/>
      <c r="RJR157" s="38"/>
      <c r="RJS157" s="38"/>
      <c r="RJT157" s="38"/>
      <c r="RJU157" s="38"/>
      <c r="RJV157" s="38"/>
      <c r="RJW157" s="38"/>
      <c r="RJX157" s="38"/>
      <c r="RJY157" s="38"/>
      <c r="RJZ157" s="38"/>
      <c r="RKA157" s="38"/>
      <c r="RKB157" s="38"/>
      <c r="RKC157" s="38"/>
      <c r="RKD157" s="38"/>
      <c r="RKE157" s="38"/>
      <c r="RKF157" s="38"/>
      <c r="RKG157" s="38"/>
      <c r="RKH157" s="38"/>
      <c r="RKI157" s="38"/>
      <c r="RKJ157" s="38"/>
      <c r="RKK157" s="38"/>
      <c r="RKL157" s="38"/>
      <c r="RKM157" s="38"/>
      <c r="RKN157" s="38"/>
      <c r="RKO157" s="38"/>
      <c r="RKP157" s="38"/>
      <c r="RKQ157" s="38"/>
      <c r="RKR157" s="38"/>
      <c r="RKS157" s="38"/>
      <c r="RKT157" s="38"/>
      <c r="RKU157" s="38"/>
      <c r="RKV157" s="38"/>
      <c r="RKW157" s="38"/>
      <c r="RKX157" s="38"/>
      <c r="RKY157" s="38"/>
      <c r="RKZ157" s="38"/>
      <c r="RLA157" s="38"/>
      <c r="RLB157" s="38"/>
      <c r="RLC157" s="38"/>
      <c r="RLD157" s="38"/>
      <c r="RLE157" s="38"/>
      <c r="RLF157" s="38"/>
      <c r="RLG157" s="38"/>
      <c r="RLH157" s="38"/>
      <c r="RLI157" s="38"/>
      <c r="RLJ157" s="38"/>
      <c r="RLK157" s="38"/>
      <c r="RLL157" s="38"/>
      <c r="RLM157" s="38"/>
      <c r="RLN157" s="38"/>
      <c r="RLO157" s="38"/>
      <c r="RLP157" s="38"/>
      <c r="RLQ157" s="38"/>
      <c r="RLR157" s="38"/>
      <c r="RLS157" s="38"/>
      <c r="RLT157" s="38"/>
      <c r="RLU157" s="38"/>
      <c r="RLV157" s="38"/>
      <c r="RLW157" s="38"/>
      <c r="RLX157" s="38"/>
      <c r="RLY157" s="38"/>
      <c r="RLZ157" s="38"/>
      <c r="RMA157" s="38"/>
      <c r="RMB157" s="38"/>
      <c r="RMC157" s="38"/>
      <c r="RMD157" s="38"/>
      <c r="RME157" s="38"/>
      <c r="RMF157" s="38"/>
      <c r="RMG157" s="38"/>
      <c r="RMH157" s="38"/>
      <c r="RMI157" s="38"/>
      <c r="RMJ157" s="38"/>
      <c r="RMK157" s="38"/>
      <c r="RML157" s="38"/>
      <c r="RMM157" s="38"/>
      <c r="RMN157" s="38"/>
      <c r="RMO157" s="38"/>
      <c r="RMP157" s="38"/>
      <c r="RMQ157" s="38"/>
      <c r="RMR157" s="38"/>
      <c r="RMS157" s="38"/>
      <c r="RMT157" s="38"/>
      <c r="RMU157" s="38"/>
      <c r="RMV157" s="38"/>
      <c r="RMW157" s="38"/>
      <c r="RMX157" s="38"/>
      <c r="RMY157" s="38"/>
      <c r="RMZ157" s="38"/>
      <c r="RNA157" s="38"/>
      <c r="RNB157" s="38"/>
      <c r="RNC157" s="38"/>
      <c r="RND157" s="38"/>
      <c r="RNE157" s="38"/>
      <c r="RNF157" s="38"/>
      <c r="RNG157" s="38"/>
      <c r="RNH157" s="38"/>
      <c r="RNI157" s="38"/>
      <c r="RNJ157" s="38"/>
      <c r="RNK157" s="38"/>
      <c r="RNL157" s="38"/>
      <c r="RNM157" s="38"/>
      <c r="RNN157" s="38"/>
      <c r="RNO157" s="38"/>
      <c r="RNP157" s="38"/>
      <c r="RNQ157" s="38"/>
      <c r="RNR157" s="38"/>
      <c r="RNS157" s="38"/>
      <c r="RNT157" s="38"/>
      <c r="RNU157" s="38"/>
      <c r="RNV157" s="38"/>
      <c r="RNW157" s="38"/>
      <c r="RNX157" s="38"/>
      <c r="RNY157" s="38"/>
      <c r="RNZ157" s="38"/>
      <c r="ROA157" s="38"/>
      <c r="ROB157" s="38"/>
      <c r="ROC157" s="38"/>
      <c r="ROD157" s="38"/>
      <c r="ROE157" s="38"/>
      <c r="ROF157" s="38"/>
      <c r="ROG157" s="38"/>
      <c r="ROH157" s="38"/>
      <c r="ROI157" s="38"/>
      <c r="ROJ157" s="38"/>
      <c r="ROK157" s="38"/>
      <c r="ROL157" s="38"/>
      <c r="ROM157" s="38"/>
      <c r="RON157" s="38"/>
      <c r="ROO157" s="38"/>
      <c r="ROP157" s="38"/>
      <c r="ROQ157" s="38"/>
      <c r="ROR157" s="38"/>
      <c r="ROS157" s="38"/>
      <c r="ROT157" s="38"/>
      <c r="ROU157" s="38"/>
      <c r="ROV157" s="38"/>
      <c r="ROW157" s="38"/>
      <c r="ROX157" s="38"/>
      <c r="ROY157" s="38"/>
      <c r="ROZ157" s="38"/>
      <c r="RPA157" s="38"/>
      <c r="RPB157" s="38"/>
      <c r="RPC157" s="38"/>
      <c r="RPD157" s="38"/>
      <c r="RPE157" s="38"/>
      <c r="RPF157" s="38"/>
      <c r="RPG157" s="38"/>
      <c r="RPH157" s="38"/>
      <c r="RPI157" s="38"/>
      <c r="RPJ157" s="38"/>
      <c r="RPK157" s="38"/>
      <c r="RPL157" s="38"/>
      <c r="RPM157" s="38"/>
      <c r="RPN157" s="38"/>
      <c r="RPO157" s="38"/>
      <c r="RPP157" s="38"/>
      <c r="RPQ157" s="38"/>
      <c r="RPR157" s="38"/>
      <c r="RPS157" s="38"/>
      <c r="RPT157" s="38"/>
      <c r="RPU157" s="38"/>
      <c r="RPV157" s="38"/>
      <c r="RPW157" s="38"/>
      <c r="RPX157" s="38"/>
      <c r="RPY157" s="38"/>
      <c r="RPZ157" s="38"/>
      <c r="RQA157" s="38"/>
      <c r="RQB157" s="38"/>
      <c r="RQC157" s="38"/>
      <c r="RQD157" s="38"/>
      <c r="RQE157" s="38"/>
      <c r="RQF157" s="38"/>
      <c r="RQG157" s="38"/>
      <c r="RQH157" s="38"/>
      <c r="RQI157" s="38"/>
      <c r="RQJ157" s="38"/>
      <c r="RQK157" s="38"/>
      <c r="RQL157" s="38"/>
      <c r="RQM157" s="38"/>
      <c r="RQN157" s="38"/>
      <c r="RQO157" s="38"/>
      <c r="RQP157" s="38"/>
      <c r="RQQ157" s="38"/>
      <c r="RQR157" s="38"/>
      <c r="RQS157" s="38"/>
      <c r="RQT157" s="38"/>
      <c r="RQU157" s="38"/>
      <c r="RQV157" s="38"/>
      <c r="RQW157" s="38"/>
      <c r="RQX157" s="38"/>
      <c r="RQY157" s="38"/>
      <c r="RQZ157" s="38"/>
      <c r="RRA157" s="38"/>
      <c r="RRB157" s="38"/>
      <c r="RRC157" s="38"/>
      <c r="RRD157" s="38"/>
      <c r="RRE157" s="38"/>
      <c r="RRF157" s="38"/>
      <c r="RRG157" s="38"/>
      <c r="RRH157" s="38"/>
      <c r="RRI157" s="38"/>
      <c r="RRJ157" s="38"/>
      <c r="RRK157" s="38"/>
      <c r="RRL157" s="38"/>
      <c r="RRM157" s="38"/>
      <c r="RRN157" s="38"/>
      <c r="RRO157" s="38"/>
      <c r="RRP157" s="38"/>
      <c r="RRQ157" s="38"/>
      <c r="RRR157" s="38"/>
      <c r="RRS157" s="38"/>
      <c r="RRT157" s="38"/>
      <c r="RRU157" s="38"/>
      <c r="RRV157" s="38"/>
      <c r="RRW157" s="38"/>
      <c r="RRX157" s="38"/>
      <c r="RRY157" s="38"/>
      <c r="RRZ157" s="38"/>
      <c r="RSA157" s="38"/>
      <c r="RSB157" s="38"/>
      <c r="RSC157" s="38"/>
      <c r="RSD157" s="38"/>
      <c r="RSE157" s="38"/>
      <c r="RSF157" s="38"/>
      <c r="RSG157" s="38"/>
      <c r="RSH157" s="38"/>
      <c r="RSI157" s="38"/>
      <c r="RSJ157" s="38"/>
      <c r="RSK157" s="38"/>
      <c r="RSL157" s="38"/>
      <c r="RSM157" s="38"/>
      <c r="RSN157" s="38"/>
      <c r="RSO157" s="38"/>
      <c r="RSP157" s="38"/>
      <c r="RSQ157" s="38"/>
      <c r="RSR157" s="38"/>
      <c r="RSS157" s="38"/>
      <c r="RST157" s="38"/>
      <c r="RSU157" s="38"/>
      <c r="RSV157" s="38"/>
      <c r="RSW157" s="38"/>
      <c r="RSX157" s="38"/>
      <c r="RSY157" s="38"/>
      <c r="RSZ157" s="38"/>
      <c r="RTA157" s="38"/>
      <c r="RTB157" s="38"/>
      <c r="RTC157" s="38"/>
      <c r="RTD157" s="38"/>
      <c r="RTE157" s="38"/>
      <c r="RTF157" s="38"/>
      <c r="RTG157" s="38"/>
      <c r="RTH157" s="38"/>
      <c r="RTI157" s="38"/>
      <c r="RTJ157" s="38"/>
      <c r="RTK157" s="38"/>
      <c r="RTL157" s="38"/>
      <c r="RTM157" s="38"/>
      <c r="RTN157" s="38"/>
      <c r="RTO157" s="38"/>
      <c r="RTP157" s="38"/>
      <c r="RTQ157" s="38"/>
      <c r="RTR157" s="38"/>
      <c r="RTS157" s="38"/>
      <c r="RTT157" s="38"/>
      <c r="RTU157" s="38"/>
      <c r="RTV157" s="38"/>
      <c r="RTW157" s="38"/>
      <c r="RTX157" s="38"/>
      <c r="RTY157" s="38"/>
      <c r="RTZ157" s="38"/>
      <c r="RUA157" s="38"/>
      <c r="RUB157" s="38"/>
      <c r="RUC157" s="38"/>
      <c r="RUD157" s="38"/>
      <c r="RUE157" s="38"/>
      <c r="RUF157" s="38"/>
      <c r="RUG157" s="38"/>
      <c r="RUH157" s="38"/>
      <c r="RUI157" s="38"/>
      <c r="RUJ157" s="38"/>
      <c r="RUK157" s="38"/>
      <c r="RUL157" s="38"/>
      <c r="RUM157" s="38"/>
      <c r="RUN157" s="38"/>
      <c r="RUO157" s="38"/>
      <c r="RUP157" s="38"/>
      <c r="RUQ157" s="38"/>
      <c r="RUR157" s="38"/>
      <c r="RUS157" s="38"/>
      <c r="RUT157" s="38"/>
      <c r="RUU157" s="38"/>
      <c r="RUV157" s="38"/>
      <c r="RUW157" s="38"/>
      <c r="RUX157" s="38"/>
      <c r="RUY157" s="38"/>
      <c r="RUZ157" s="38"/>
      <c r="RVA157" s="38"/>
      <c r="RVB157" s="38"/>
      <c r="RVC157" s="38"/>
      <c r="RVD157" s="38"/>
      <c r="RVE157" s="38"/>
      <c r="RVF157" s="38"/>
      <c r="RVG157" s="38"/>
      <c r="RVH157" s="38"/>
      <c r="RVI157" s="38"/>
      <c r="RVJ157" s="38"/>
      <c r="RVK157" s="38"/>
      <c r="RVL157" s="38"/>
      <c r="RVM157" s="38"/>
      <c r="RVN157" s="38"/>
      <c r="RVO157" s="38"/>
      <c r="RVP157" s="38"/>
      <c r="RVQ157" s="38"/>
      <c r="RVR157" s="38"/>
      <c r="RVS157" s="38"/>
      <c r="RVT157" s="38"/>
      <c r="RVU157" s="38"/>
      <c r="RVV157" s="38"/>
      <c r="RVW157" s="38"/>
      <c r="RVX157" s="38"/>
      <c r="RVY157" s="38"/>
      <c r="RVZ157" s="38"/>
      <c r="RWA157" s="38"/>
      <c r="RWB157" s="38"/>
      <c r="RWC157" s="38"/>
      <c r="RWD157" s="38"/>
      <c r="RWE157" s="38"/>
      <c r="RWF157" s="38"/>
      <c r="RWG157" s="38"/>
      <c r="RWH157" s="38"/>
      <c r="RWI157" s="38"/>
      <c r="RWJ157" s="38"/>
      <c r="RWK157" s="38"/>
      <c r="RWL157" s="38"/>
      <c r="RWM157" s="38"/>
      <c r="RWN157" s="38"/>
      <c r="RWO157" s="38"/>
      <c r="RWP157" s="38"/>
      <c r="RWQ157" s="38"/>
      <c r="RWR157" s="38"/>
      <c r="RWS157" s="38"/>
      <c r="RWT157" s="38"/>
      <c r="RWU157" s="38"/>
      <c r="RWV157" s="38"/>
      <c r="RWW157" s="38"/>
      <c r="RWX157" s="38"/>
      <c r="RWY157" s="38"/>
      <c r="RWZ157" s="38"/>
      <c r="RXA157" s="38"/>
      <c r="RXB157" s="38"/>
      <c r="RXC157" s="38"/>
      <c r="RXD157" s="38"/>
      <c r="RXE157" s="38"/>
      <c r="RXF157" s="38"/>
      <c r="RXG157" s="38"/>
      <c r="RXH157" s="38"/>
      <c r="RXI157" s="38"/>
      <c r="RXJ157" s="38"/>
      <c r="RXK157" s="38"/>
      <c r="RXL157" s="38"/>
      <c r="RXM157" s="38"/>
      <c r="RXN157" s="38"/>
      <c r="RXO157" s="38"/>
      <c r="RXP157" s="38"/>
      <c r="RXQ157" s="38"/>
      <c r="RXR157" s="38"/>
      <c r="RXS157" s="38"/>
      <c r="RXT157" s="38"/>
      <c r="RXU157" s="38"/>
      <c r="RXV157" s="38"/>
      <c r="RXW157" s="38"/>
      <c r="RXX157" s="38"/>
      <c r="RXY157" s="38"/>
      <c r="RXZ157" s="38"/>
      <c r="RYA157" s="38"/>
      <c r="RYB157" s="38"/>
      <c r="RYC157" s="38"/>
      <c r="RYD157" s="38"/>
      <c r="RYE157" s="38"/>
      <c r="RYF157" s="38"/>
      <c r="RYG157" s="38"/>
      <c r="RYH157" s="38"/>
      <c r="RYI157" s="38"/>
      <c r="RYJ157" s="38"/>
      <c r="RYK157" s="38"/>
      <c r="RYL157" s="38"/>
      <c r="RYM157" s="38"/>
      <c r="RYN157" s="38"/>
      <c r="RYO157" s="38"/>
      <c r="RYP157" s="38"/>
      <c r="RYQ157" s="38"/>
      <c r="RYR157" s="38"/>
      <c r="RYS157" s="38"/>
      <c r="RYT157" s="38"/>
      <c r="RYU157" s="38"/>
      <c r="RYV157" s="38"/>
      <c r="RYW157" s="38"/>
      <c r="RYX157" s="38"/>
      <c r="RYY157" s="38"/>
      <c r="RYZ157" s="38"/>
      <c r="RZA157" s="38"/>
      <c r="RZB157" s="38"/>
      <c r="RZC157" s="38"/>
      <c r="RZD157" s="38"/>
      <c r="RZE157" s="38"/>
      <c r="RZF157" s="38"/>
      <c r="RZG157" s="38"/>
      <c r="RZH157" s="38"/>
      <c r="RZI157" s="38"/>
      <c r="RZJ157" s="38"/>
      <c r="RZK157" s="38"/>
      <c r="RZL157" s="38"/>
      <c r="RZM157" s="38"/>
      <c r="RZN157" s="38"/>
      <c r="RZO157" s="38"/>
      <c r="RZP157" s="38"/>
      <c r="RZQ157" s="38"/>
      <c r="RZR157" s="38"/>
      <c r="RZS157" s="38"/>
      <c r="RZT157" s="38"/>
      <c r="RZU157" s="38"/>
      <c r="RZV157" s="38"/>
      <c r="RZW157" s="38"/>
      <c r="RZX157" s="38"/>
      <c r="RZY157" s="38"/>
      <c r="RZZ157" s="38"/>
      <c r="SAA157" s="38"/>
      <c r="SAB157" s="38"/>
      <c r="SAC157" s="38"/>
      <c r="SAD157" s="38"/>
      <c r="SAE157" s="38"/>
      <c r="SAF157" s="38"/>
      <c r="SAG157" s="38"/>
      <c r="SAH157" s="38"/>
      <c r="SAI157" s="38"/>
      <c r="SAJ157" s="38"/>
      <c r="SAK157" s="38"/>
      <c r="SAL157" s="38"/>
      <c r="SAM157" s="38"/>
      <c r="SAN157" s="38"/>
      <c r="SAO157" s="38"/>
      <c r="SAP157" s="38"/>
      <c r="SAQ157" s="38"/>
      <c r="SAR157" s="38"/>
      <c r="SAS157" s="38"/>
      <c r="SAT157" s="38"/>
      <c r="SAU157" s="38"/>
      <c r="SAV157" s="38"/>
      <c r="SAW157" s="38"/>
      <c r="SAX157" s="38"/>
      <c r="SAY157" s="38"/>
      <c r="SAZ157" s="38"/>
      <c r="SBA157" s="38"/>
      <c r="SBB157" s="38"/>
      <c r="SBC157" s="38"/>
      <c r="SBD157" s="38"/>
      <c r="SBE157" s="38"/>
      <c r="SBF157" s="38"/>
      <c r="SBG157" s="38"/>
      <c r="SBH157" s="38"/>
      <c r="SBI157" s="38"/>
      <c r="SBJ157" s="38"/>
      <c r="SBK157" s="38"/>
      <c r="SBL157" s="38"/>
      <c r="SBM157" s="38"/>
      <c r="SBN157" s="38"/>
      <c r="SBO157" s="38"/>
      <c r="SBP157" s="38"/>
      <c r="SBQ157" s="38"/>
      <c r="SBR157" s="38"/>
      <c r="SBS157" s="38"/>
      <c r="SBT157" s="38"/>
      <c r="SBU157" s="38"/>
      <c r="SBV157" s="38"/>
      <c r="SBW157" s="38"/>
      <c r="SBX157" s="38"/>
      <c r="SBY157" s="38"/>
      <c r="SBZ157" s="38"/>
      <c r="SCA157" s="38"/>
      <c r="SCB157" s="38"/>
      <c r="SCC157" s="38"/>
      <c r="SCD157" s="38"/>
      <c r="SCE157" s="38"/>
      <c r="SCF157" s="38"/>
      <c r="SCG157" s="38"/>
      <c r="SCH157" s="38"/>
      <c r="SCI157" s="38"/>
      <c r="SCJ157" s="38"/>
      <c r="SCK157" s="38"/>
      <c r="SCL157" s="38"/>
      <c r="SCM157" s="38"/>
      <c r="SCN157" s="38"/>
      <c r="SCO157" s="38"/>
      <c r="SCP157" s="38"/>
      <c r="SCQ157" s="38"/>
      <c r="SCR157" s="38"/>
      <c r="SCS157" s="38"/>
      <c r="SCT157" s="38"/>
      <c r="SCU157" s="38"/>
      <c r="SCV157" s="38"/>
      <c r="SCW157" s="38"/>
      <c r="SCX157" s="38"/>
      <c r="SCY157" s="38"/>
      <c r="SCZ157" s="38"/>
      <c r="SDA157" s="38"/>
      <c r="SDB157" s="38"/>
      <c r="SDC157" s="38"/>
      <c r="SDD157" s="38"/>
      <c r="SDE157" s="38"/>
      <c r="SDF157" s="38"/>
      <c r="SDG157" s="38"/>
      <c r="SDH157" s="38"/>
      <c r="SDI157" s="38"/>
      <c r="SDJ157" s="38"/>
      <c r="SDK157" s="38"/>
      <c r="SDL157" s="38"/>
      <c r="SDM157" s="38"/>
      <c r="SDN157" s="38"/>
      <c r="SDO157" s="38"/>
      <c r="SDP157" s="38"/>
      <c r="SDQ157" s="38"/>
      <c r="SDR157" s="38"/>
      <c r="SDS157" s="38"/>
      <c r="SDT157" s="38"/>
      <c r="SDU157" s="38"/>
      <c r="SDV157" s="38"/>
      <c r="SDW157" s="38"/>
      <c r="SDX157" s="38"/>
      <c r="SDY157" s="38"/>
      <c r="SDZ157" s="38"/>
      <c r="SEA157" s="38"/>
      <c r="SEB157" s="38"/>
      <c r="SEC157" s="38"/>
      <c r="SED157" s="38"/>
      <c r="SEE157" s="38"/>
      <c r="SEF157" s="38"/>
      <c r="SEG157" s="38"/>
      <c r="SEH157" s="38"/>
      <c r="SEI157" s="38"/>
      <c r="SEJ157" s="38"/>
      <c r="SEK157" s="38"/>
      <c r="SEL157" s="38"/>
      <c r="SEM157" s="38"/>
      <c r="SEN157" s="38"/>
      <c r="SEO157" s="38"/>
      <c r="SEP157" s="38"/>
      <c r="SEQ157" s="38"/>
      <c r="SER157" s="38"/>
      <c r="SES157" s="38"/>
      <c r="SET157" s="38"/>
      <c r="SEU157" s="38"/>
      <c r="SEV157" s="38"/>
      <c r="SEW157" s="38"/>
      <c r="SEX157" s="38"/>
      <c r="SEY157" s="38"/>
      <c r="SEZ157" s="38"/>
      <c r="SFA157" s="38"/>
      <c r="SFB157" s="38"/>
      <c r="SFC157" s="38"/>
      <c r="SFD157" s="38"/>
      <c r="SFE157" s="38"/>
      <c r="SFF157" s="38"/>
      <c r="SFG157" s="38"/>
      <c r="SFH157" s="38"/>
      <c r="SFI157" s="38"/>
      <c r="SFJ157" s="38"/>
      <c r="SFK157" s="38"/>
      <c r="SFL157" s="38"/>
      <c r="SFM157" s="38"/>
      <c r="SFN157" s="38"/>
      <c r="SFO157" s="38"/>
      <c r="SFP157" s="38"/>
      <c r="SFQ157" s="38"/>
      <c r="SFR157" s="38"/>
      <c r="SFS157" s="38"/>
      <c r="SFT157" s="38"/>
      <c r="SFU157" s="38"/>
      <c r="SFV157" s="38"/>
      <c r="SFW157" s="38"/>
      <c r="SFX157" s="38"/>
      <c r="SFY157" s="38"/>
      <c r="SFZ157" s="38"/>
      <c r="SGA157" s="38"/>
      <c r="SGB157" s="38"/>
      <c r="SGC157" s="38"/>
      <c r="SGD157" s="38"/>
      <c r="SGE157" s="38"/>
      <c r="SGF157" s="38"/>
      <c r="SGG157" s="38"/>
      <c r="SGH157" s="38"/>
      <c r="SGI157" s="38"/>
      <c r="SGJ157" s="38"/>
      <c r="SGK157" s="38"/>
      <c r="SGL157" s="38"/>
      <c r="SGM157" s="38"/>
      <c r="SGN157" s="38"/>
      <c r="SGO157" s="38"/>
      <c r="SGP157" s="38"/>
      <c r="SGQ157" s="38"/>
      <c r="SGR157" s="38"/>
      <c r="SGS157" s="38"/>
      <c r="SGT157" s="38"/>
      <c r="SGU157" s="38"/>
      <c r="SGV157" s="38"/>
      <c r="SGW157" s="38"/>
      <c r="SGX157" s="38"/>
      <c r="SGY157" s="38"/>
      <c r="SGZ157" s="38"/>
      <c r="SHA157" s="38"/>
      <c r="SHB157" s="38"/>
      <c r="SHC157" s="38"/>
      <c r="SHD157" s="38"/>
      <c r="SHE157" s="38"/>
      <c r="SHF157" s="38"/>
      <c r="SHG157" s="38"/>
      <c r="SHH157" s="38"/>
      <c r="SHI157" s="38"/>
      <c r="SHJ157" s="38"/>
      <c r="SHK157" s="38"/>
      <c r="SHL157" s="38"/>
      <c r="SHM157" s="38"/>
      <c r="SHN157" s="38"/>
      <c r="SHO157" s="38"/>
      <c r="SHP157" s="38"/>
      <c r="SHQ157" s="38"/>
      <c r="SHR157" s="38"/>
      <c r="SHS157" s="38"/>
      <c r="SHT157" s="38"/>
      <c r="SHU157" s="38"/>
      <c r="SHV157" s="38"/>
      <c r="SHW157" s="38"/>
      <c r="SHX157" s="38"/>
      <c r="SHY157" s="38"/>
      <c r="SHZ157" s="38"/>
      <c r="SIA157" s="38"/>
      <c r="SIB157" s="38"/>
      <c r="SIC157" s="38"/>
      <c r="SID157" s="38"/>
      <c r="SIE157" s="38"/>
      <c r="SIF157" s="38"/>
      <c r="SIG157" s="38"/>
      <c r="SIH157" s="38"/>
      <c r="SII157" s="38"/>
      <c r="SIJ157" s="38"/>
      <c r="SIK157" s="38"/>
      <c r="SIL157" s="38"/>
      <c r="SIM157" s="38"/>
      <c r="SIN157" s="38"/>
      <c r="SIO157" s="38"/>
      <c r="SIP157" s="38"/>
      <c r="SIQ157" s="38"/>
      <c r="SIR157" s="38"/>
      <c r="SIS157" s="38"/>
      <c r="SIT157" s="38"/>
      <c r="SIU157" s="38"/>
      <c r="SIV157" s="38"/>
      <c r="SIW157" s="38"/>
      <c r="SIX157" s="38"/>
      <c r="SIY157" s="38"/>
      <c r="SIZ157" s="38"/>
      <c r="SJA157" s="38"/>
      <c r="SJB157" s="38"/>
      <c r="SJC157" s="38"/>
      <c r="SJD157" s="38"/>
      <c r="SJE157" s="38"/>
      <c r="SJF157" s="38"/>
      <c r="SJG157" s="38"/>
      <c r="SJH157" s="38"/>
      <c r="SJI157" s="38"/>
      <c r="SJJ157" s="38"/>
      <c r="SJK157" s="38"/>
      <c r="SJL157" s="38"/>
      <c r="SJM157" s="38"/>
      <c r="SJN157" s="38"/>
      <c r="SJO157" s="38"/>
      <c r="SJP157" s="38"/>
      <c r="SJQ157" s="38"/>
      <c r="SJR157" s="38"/>
      <c r="SJS157" s="38"/>
      <c r="SJT157" s="38"/>
      <c r="SJU157" s="38"/>
      <c r="SJV157" s="38"/>
      <c r="SJW157" s="38"/>
      <c r="SJX157" s="38"/>
      <c r="SJY157" s="38"/>
      <c r="SJZ157" s="38"/>
      <c r="SKA157" s="38"/>
      <c r="SKB157" s="38"/>
      <c r="SKC157" s="38"/>
      <c r="SKD157" s="38"/>
      <c r="SKE157" s="38"/>
      <c r="SKF157" s="38"/>
      <c r="SKG157" s="38"/>
      <c r="SKH157" s="38"/>
      <c r="SKI157" s="38"/>
      <c r="SKJ157" s="38"/>
      <c r="SKK157" s="38"/>
      <c r="SKL157" s="38"/>
      <c r="SKM157" s="38"/>
      <c r="SKN157" s="38"/>
      <c r="SKO157" s="38"/>
      <c r="SKP157" s="38"/>
      <c r="SKQ157" s="38"/>
      <c r="SKR157" s="38"/>
      <c r="SKS157" s="38"/>
      <c r="SKT157" s="38"/>
      <c r="SKU157" s="38"/>
      <c r="SKV157" s="38"/>
      <c r="SKW157" s="38"/>
      <c r="SKX157" s="38"/>
      <c r="SKY157" s="38"/>
      <c r="SKZ157" s="38"/>
      <c r="SLA157" s="38"/>
      <c r="SLB157" s="38"/>
      <c r="SLC157" s="38"/>
      <c r="SLD157" s="38"/>
      <c r="SLE157" s="38"/>
      <c r="SLF157" s="38"/>
      <c r="SLG157" s="38"/>
      <c r="SLH157" s="38"/>
      <c r="SLI157" s="38"/>
      <c r="SLJ157" s="38"/>
      <c r="SLK157" s="38"/>
      <c r="SLL157" s="38"/>
      <c r="SLM157" s="38"/>
      <c r="SLN157" s="38"/>
      <c r="SLO157" s="38"/>
      <c r="SLP157" s="38"/>
      <c r="SLQ157" s="38"/>
      <c r="SLR157" s="38"/>
      <c r="SLS157" s="38"/>
      <c r="SLT157" s="38"/>
      <c r="SLU157" s="38"/>
      <c r="SLV157" s="38"/>
      <c r="SLW157" s="38"/>
      <c r="SLX157" s="38"/>
      <c r="SLY157" s="38"/>
      <c r="SLZ157" s="38"/>
      <c r="SMA157" s="38"/>
      <c r="SMB157" s="38"/>
      <c r="SMC157" s="38"/>
      <c r="SMD157" s="38"/>
      <c r="SME157" s="38"/>
      <c r="SMF157" s="38"/>
      <c r="SMG157" s="38"/>
      <c r="SMH157" s="38"/>
      <c r="SMI157" s="38"/>
      <c r="SMJ157" s="38"/>
      <c r="SMK157" s="38"/>
      <c r="SML157" s="38"/>
      <c r="SMM157" s="38"/>
      <c r="SMN157" s="38"/>
      <c r="SMO157" s="38"/>
      <c r="SMP157" s="38"/>
      <c r="SMQ157" s="38"/>
      <c r="SMR157" s="38"/>
      <c r="SMS157" s="38"/>
      <c r="SMT157" s="38"/>
      <c r="SMU157" s="38"/>
      <c r="SMV157" s="38"/>
      <c r="SMW157" s="38"/>
      <c r="SMX157" s="38"/>
      <c r="SMY157" s="38"/>
      <c r="SMZ157" s="38"/>
      <c r="SNA157" s="38"/>
      <c r="SNB157" s="38"/>
      <c r="SNC157" s="38"/>
      <c r="SND157" s="38"/>
      <c r="SNE157" s="38"/>
      <c r="SNF157" s="38"/>
      <c r="SNG157" s="38"/>
      <c r="SNH157" s="38"/>
      <c r="SNI157" s="38"/>
      <c r="SNJ157" s="38"/>
      <c r="SNK157" s="38"/>
      <c r="SNL157" s="38"/>
      <c r="SNM157" s="38"/>
      <c r="SNN157" s="38"/>
      <c r="SNO157" s="38"/>
      <c r="SNP157" s="38"/>
      <c r="SNQ157" s="38"/>
      <c r="SNR157" s="38"/>
      <c r="SNS157" s="38"/>
      <c r="SNT157" s="38"/>
      <c r="SNU157" s="38"/>
      <c r="SNV157" s="38"/>
      <c r="SNW157" s="38"/>
      <c r="SNX157" s="38"/>
      <c r="SNY157" s="38"/>
      <c r="SNZ157" s="38"/>
      <c r="SOA157" s="38"/>
      <c r="SOB157" s="38"/>
      <c r="SOC157" s="38"/>
      <c r="SOD157" s="38"/>
      <c r="SOE157" s="38"/>
      <c r="SOF157" s="38"/>
      <c r="SOG157" s="38"/>
      <c r="SOH157" s="38"/>
      <c r="SOI157" s="38"/>
      <c r="SOJ157" s="38"/>
      <c r="SOK157" s="38"/>
      <c r="SOL157" s="38"/>
      <c r="SOM157" s="38"/>
      <c r="SON157" s="38"/>
      <c r="SOO157" s="38"/>
      <c r="SOP157" s="38"/>
      <c r="SOQ157" s="38"/>
      <c r="SOR157" s="38"/>
      <c r="SOS157" s="38"/>
      <c r="SOT157" s="38"/>
      <c r="SOU157" s="38"/>
      <c r="SOV157" s="38"/>
      <c r="SOW157" s="38"/>
      <c r="SOX157" s="38"/>
      <c r="SOY157" s="38"/>
      <c r="SOZ157" s="38"/>
      <c r="SPA157" s="38"/>
      <c r="SPB157" s="38"/>
      <c r="SPC157" s="38"/>
      <c r="SPD157" s="38"/>
      <c r="SPE157" s="38"/>
      <c r="SPF157" s="38"/>
      <c r="SPG157" s="38"/>
      <c r="SPH157" s="38"/>
      <c r="SPI157" s="38"/>
      <c r="SPJ157" s="38"/>
      <c r="SPK157" s="38"/>
      <c r="SPL157" s="38"/>
      <c r="SPM157" s="38"/>
      <c r="SPN157" s="38"/>
      <c r="SPO157" s="38"/>
      <c r="SPP157" s="38"/>
      <c r="SPQ157" s="38"/>
      <c r="SPR157" s="38"/>
      <c r="SPS157" s="38"/>
      <c r="SPT157" s="38"/>
      <c r="SPU157" s="38"/>
      <c r="SPV157" s="38"/>
      <c r="SPW157" s="38"/>
      <c r="SPX157" s="38"/>
      <c r="SPY157" s="38"/>
      <c r="SPZ157" s="38"/>
      <c r="SQA157" s="38"/>
      <c r="SQB157" s="38"/>
      <c r="SQC157" s="38"/>
      <c r="SQD157" s="38"/>
      <c r="SQE157" s="38"/>
      <c r="SQF157" s="38"/>
      <c r="SQG157" s="38"/>
      <c r="SQH157" s="38"/>
      <c r="SQI157" s="38"/>
      <c r="SQJ157" s="38"/>
      <c r="SQK157" s="38"/>
      <c r="SQL157" s="38"/>
      <c r="SQM157" s="38"/>
      <c r="SQN157" s="38"/>
      <c r="SQO157" s="38"/>
      <c r="SQP157" s="38"/>
      <c r="SQQ157" s="38"/>
      <c r="SQR157" s="38"/>
      <c r="SQS157" s="38"/>
      <c r="SQT157" s="38"/>
      <c r="SQU157" s="38"/>
      <c r="SQV157" s="38"/>
      <c r="SQW157" s="38"/>
      <c r="SQX157" s="38"/>
      <c r="SQY157" s="38"/>
      <c r="SQZ157" s="38"/>
      <c r="SRA157" s="38"/>
      <c r="SRB157" s="38"/>
      <c r="SRC157" s="38"/>
      <c r="SRD157" s="38"/>
      <c r="SRE157" s="38"/>
      <c r="SRF157" s="38"/>
      <c r="SRG157" s="38"/>
      <c r="SRH157" s="38"/>
      <c r="SRI157" s="38"/>
      <c r="SRJ157" s="38"/>
      <c r="SRK157" s="38"/>
      <c r="SRL157" s="38"/>
      <c r="SRM157" s="38"/>
      <c r="SRN157" s="38"/>
      <c r="SRO157" s="38"/>
      <c r="SRP157" s="38"/>
      <c r="SRQ157" s="38"/>
      <c r="SRR157" s="38"/>
      <c r="SRS157" s="38"/>
      <c r="SRT157" s="38"/>
      <c r="SRU157" s="38"/>
      <c r="SRV157" s="38"/>
      <c r="SRW157" s="38"/>
      <c r="SRX157" s="38"/>
      <c r="SRY157" s="38"/>
      <c r="SRZ157" s="38"/>
      <c r="SSA157" s="38"/>
      <c r="SSB157" s="38"/>
      <c r="SSC157" s="38"/>
      <c r="SSD157" s="38"/>
      <c r="SSE157" s="38"/>
      <c r="SSF157" s="38"/>
      <c r="SSG157" s="38"/>
      <c r="SSH157" s="38"/>
      <c r="SSI157" s="38"/>
      <c r="SSJ157" s="38"/>
      <c r="SSK157" s="38"/>
      <c r="SSL157" s="38"/>
      <c r="SSM157" s="38"/>
      <c r="SSN157" s="38"/>
      <c r="SSO157" s="38"/>
      <c r="SSP157" s="38"/>
      <c r="SSQ157" s="38"/>
      <c r="SSR157" s="38"/>
      <c r="SSS157" s="38"/>
      <c r="SST157" s="38"/>
      <c r="SSU157" s="38"/>
      <c r="SSV157" s="38"/>
      <c r="SSW157" s="38"/>
      <c r="SSX157" s="38"/>
      <c r="SSY157" s="38"/>
      <c r="SSZ157" s="38"/>
      <c r="STA157" s="38"/>
      <c r="STB157" s="38"/>
      <c r="STC157" s="38"/>
      <c r="STD157" s="38"/>
      <c r="STE157" s="38"/>
      <c r="STF157" s="38"/>
      <c r="STG157" s="38"/>
      <c r="STH157" s="38"/>
      <c r="STI157" s="38"/>
      <c r="STJ157" s="38"/>
      <c r="STK157" s="38"/>
      <c r="STL157" s="38"/>
      <c r="STM157" s="38"/>
      <c r="STN157" s="38"/>
      <c r="STO157" s="38"/>
      <c r="STP157" s="38"/>
      <c r="STQ157" s="38"/>
      <c r="STR157" s="38"/>
      <c r="STS157" s="38"/>
      <c r="STT157" s="38"/>
      <c r="STU157" s="38"/>
      <c r="STV157" s="38"/>
      <c r="STW157" s="38"/>
      <c r="STX157" s="38"/>
      <c r="STY157" s="38"/>
      <c r="STZ157" s="38"/>
      <c r="SUA157" s="38"/>
      <c r="SUB157" s="38"/>
      <c r="SUC157" s="38"/>
      <c r="SUD157" s="38"/>
      <c r="SUE157" s="38"/>
      <c r="SUF157" s="38"/>
      <c r="SUG157" s="38"/>
      <c r="SUH157" s="38"/>
      <c r="SUI157" s="38"/>
      <c r="SUJ157" s="38"/>
      <c r="SUK157" s="38"/>
      <c r="SUL157" s="38"/>
      <c r="SUM157" s="38"/>
      <c r="SUN157" s="38"/>
      <c r="SUO157" s="38"/>
      <c r="SUP157" s="38"/>
      <c r="SUQ157" s="38"/>
      <c r="SUR157" s="38"/>
      <c r="SUS157" s="38"/>
      <c r="SUT157" s="38"/>
      <c r="SUU157" s="38"/>
      <c r="SUV157" s="38"/>
      <c r="SUW157" s="38"/>
      <c r="SUX157" s="38"/>
      <c r="SUY157" s="38"/>
      <c r="SUZ157" s="38"/>
      <c r="SVA157" s="38"/>
      <c r="SVB157" s="38"/>
      <c r="SVC157" s="38"/>
      <c r="SVD157" s="38"/>
      <c r="SVE157" s="38"/>
      <c r="SVF157" s="38"/>
      <c r="SVG157" s="38"/>
      <c r="SVH157" s="38"/>
      <c r="SVI157" s="38"/>
      <c r="SVJ157" s="38"/>
      <c r="SVK157" s="38"/>
      <c r="SVL157" s="38"/>
      <c r="SVM157" s="38"/>
      <c r="SVN157" s="38"/>
      <c r="SVO157" s="38"/>
      <c r="SVP157" s="38"/>
      <c r="SVQ157" s="38"/>
      <c r="SVR157" s="38"/>
      <c r="SVS157" s="38"/>
      <c r="SVT157" s="38"/>
      <c r="SVU157" s="38"/>
      <c r="SVV157" s="38"/>
      <c r="SVW157" s="38"/>
      <c r="SVX157" s="38"/>
      <c r="SVY157" s="38"/>
      <c r="SVZ157" s="38"/>
      <c r="SWA157" s="38"/>
      <c r="SWB157" s="38"/>
      <c r="SWC157" s="38"/>
      <c r="SWD157" s="38"/>
      <c r="SWE157" s="38"/>
      <c r="SWF157" s="38"/>
      <c r="SWG157" s="38"/>
      <c r="SWH157" s="38"/>
      <c r="SWI157" s="38"/>
      <c r="SWJ157" s="38"/>
      <c r="SWK157" s="38"/>
      <c r="SWL157" s="38"/>
      <c r="SWM157" s="38"/>
      <c r="SWN157" s="38"/>
      <c r="SWO157" s="38"/>
      <c r="SWP157" s="38"/>
      <c r="SWQ157" s="38"/>
      <c r="SWR157" s="38"/>
      <c r="SWS157" s="38"/>
      <c r="SWT157" s="38"/>
      <c r="SWU157" s="38"/>
      <c r="SWV157" s="38"/>
      <c r="SWW157" s="38"/>
      <c r="SWX157" s="38"/>
      <c r="SWY157" s="38"/>
      <c r="SWZ157" s="38"/>
      <c r="SXA157" s="38"/>
      <c r="SXB157" s="38"/>
      <c r="SXC157" s="38"/>
      <c r="SXD157" s="38"/>
      <c r="SXE157" s="38"/>
      <c r="SXF157" s="38"/>
      <c r="SXG157" s="38"/>
      <c r="SXH157" s="38"/>
      <c r="SXI157" s="38"/>
      <c r="SXJ157" s="38"/>
      <c r="SXK157" s="38"/>
      <c r="SXL157" s="38"/>
      <c r="SXM157" s="38"/>
      <c r="SXN157" s="38"/>
      <c r="SXO157" s="38"/>
      <c r="SXP157" s="38"/>
      <c r="SXQ157" s="38"/>
      <c r="SXR157" s="38"/>
      <c r="SXS157" s="38"/>
      <c r="SXT157" s="38"/>
      <c r="SXU157" s="38"/>
      <c r="SXV157" s="38"/>
      <c r="SXW157" s="38"/>
      <c r="SXX157" s="38"/>
      <c r="SXY157" s="38"/>
      <c r="SXZ157" s="38"/>
      <c r="SYA157" s="38"/>
      <c r="SYB157" s="38"/>
      <c r="SYC157" s="38"/>
      <c r="SYD157" s="38"/>
      <c r="SYE157" s="38"/>
      <c r="SYF157" s="38"/>
      <c r="SYG157" s="38"/>
      <c r="SYH157" s="38"/>
      <c r="SYI157" s="38"/>
      <c r="SYJ157" s="38"/>
      <c r="SYK157" s="38"/>
      <c r="SYL157" s="38"/>
      <c r="SYM157" s="38"/>
      <c r="SYN157" s="38"/>
      <c r="SYO157" s="38"/>
      <c r="SYP157" s="38"/>
      <c r="SYQ157" s="38"/>
      <c r="SYR157" s="38"/>
      <c r="SYS157" s="38"/>
      <c r="SYT157" s="38"/>
      <c r="SYU157" s="38"/>
      <c r="SYV157" s="38"/>
      <c r="SYW157" s="38"/>
      <c r="SYX157" s="38"/>
      <c r="SYY157" s="38"/>
      <c r="SYZ157" s="38"/>
      <c r="SZA157" s="38"/>
      <c r="SZB157" s="38"/>
      <c r="SZC157" s="38"/>
      <c r="SZD157" s="38"/>
      <c r="SZE157" s="38"/>
      <c r="SZF157" s="38"/>
      <c r="SZG157" s="38"/>
      <c r="SZH157" s="38"/>
      <c r="SZI157" s="38"/>
      <c r="SZJ157" s="38"/>
      <c r="SZK157" s="38"/>
      <c r="SZL157" s="38"/>
      <c r="SZM157" s="38"/>
      <c r="SZN157" s="38"/>
      <c r="SZO157" s="38"/>
      <c r="SZP157" s="38"/>
      <c r="SZQ157" s="38"/>
      <c r="SZR157" s="38"/>
      <c r="SZS157" s="38"/>
      <c r="SZT157" s="38"/>
      <c r="SZU157" s="38"/>
      <c r="SZV157" s="38"/>
      <c r="SZW157" s="38"/>
      <c r="SZX157" s="38"/>
      <c r="SZY157" s="38"/>
      <c r="SZZ157" s="38"/>
      <c r="TAA157" s="38"/>
      <c r="TAB157" s="38"/>
      <c r="TAC157" s="38"/>
      <c r="TAD157" s="38"/>
      <c r="TAE157" s="38"/>
      <c r="TAF157" s="38"/>
      <c r="TAG157" s="38"/>
      <c r="TAH157" s="38"/>
      <c r="TAI157" s="38"/>
      <c r="TAJ157" s="38"/>
      <c r="TAK157" s="38"/>
      <c r="TAL157" s="38"/>
      <c r="TAM157" s="38"/>
      <c r="TAN157" s="38"/>
      <c r="TAO157" s="38"/>
      <c r="TAP157" s="38"/>
      <c r="TAQ157" s="38"/>
      <c r="TAR157" s="38"/>
      <c r="TAS157" s="38"/>
      <c r="TAT157" s="38"/>
      <c r="TAU157" s="38"/>
      <c r="TAV157" s="38"/>
      <c r="TAW157" s="38"/>
      <c r="TAX157" s="38"/>
      <c r="TAY157" s="38"/>
      <c r="TAZ157" s="38"/>
      <c r="TBA157" s="38"/>
      <c r="TBB157" s="38"/>
      <c r="TBC157" s="38"/>
      <c r="TBD157" s="38"/>
      <c r="TBE157" s="38"/>
      <c r="TBF157" s="38"/>
      <c r="TBG157" s="38"/>
      <c r="TBH157" s="38"/>
      <c r="TBI157" s="38"/>
      <c r="TBJ157" s="38"/>
      <c r="TBK157" s="38"/>
      <c r="TBL157" s="38"/>
      <c r="TBM157" s="38"/>
      <c r="TBN157" s="38"/>
      <c r="TBO157" s="38"/>
      <c r="TBP157" s="38"/>
      <c r="TBQ157" s="38"/>
      <c r="TBR157" s="38"/>
      <c r="TBS157" s="38"/>
      <c r="TBT157" s="38"/>
      <c r="TBU157" s="38"/>
      <c r="TBV157" s="38"/>
      <c r="TBW157" s="38"/>
      <c r="TBX157" s="38"/>
      <c r="TBY157" s="38"/>
      <c r="TBZ157" s="38"/>
      <c r="TCA157" s="38"/>
      <c r="TCB157" s="38"/>
      <c r="TCC157" s="38"/>
      <c r="TCD157" s="38"/>
      <c r="TCE157" s="38"/>
      <c r="TCF157" s="38"/>
      <c r="TCG157" s="38"/>
      <c r="TCH157" s="38"/>
      <c r="TCI157" s="38"/>
      <c r="TCJ157" s="38"/>
      <c r="TCK157" s="38"/>
      <c r="TCL157" s="38"/>
      <c r="TCM157" s="38"/>
      <c r="TCN157" s="38"/>
      <c r="TCO157" s="38"/>
      <c r="TCP157" s="38"/>
      <c r="TCQ157" s="38"/>
      <c r="TCR157" s="38"/>
      <c r="TCS157" s="38"/>
      <c r="TCT157" s="38"/>
      <c r="TCU157" s="38"/>
      <c r="TCV157" s="38"/>
      <c r="TCW157" s="38"/>
      <c r="TCX157" s="38"/>
      <c r="TCY157" s="38"/>
      <c r="TCZ157" s="38"/>
      <c r="TDA157" s="38"/>
      <c r="TDB157" s="38"/>
      <c r="TDC157" s="38"/>
      <c r="TDD157" s="38"/>
      <c r="TDE157" s="38"/>
      <c r="TDF157" s="38"/>
      <c r="TDG157" s="38"/>
      <c r="TDH157" s="38"/>
      <c r="TDI157" s="38"/>
      <c r="TDJ157" s="38"/>
      <c r="TDK157" s="38"/>
      <c r="TDL157" s="38"/>
      <c r="TDM157" s="38"/>
      <c r="TDN157" s="38"/>
      <c r="TDO157" s="38"/>
      <c r="TDP157" s="38"/>
      <c r="TDQ157" s="38"/>
      <c r="TDR157" s="38"/>
      <c r="TDS157" s="38"/>
      <c r="TDT157" s="38"/>
      <c r="TDU157" s="38"/>
      <c r="TDV157" s="38"/>
      <c r="TDW157" s="38"/>
      <c r="TDX157" s="38"/>
      <c r="TDY157" s="38"/>
      <c r="TDZ157" s="38"/>
      <c r="TEA157" s="38"/>
      <c r="TEB157" s="38"/>
      <c r="TEC157" s="38"/>
      <c r="TED157" s="38"/>
      <c r="TEE157" s="38"/>
      <c r="TEF157" s="38"/>
      <c r="TEG157" s="38"/>
      <c r="TEH157" s="38"/>
      <c r="TEI157" s="38"/>
      <c r="TEJ157" s="38"/>
      <c r="TEK157" s="38"/>
      <c r="TEL157" s="38"/>
      <c r="TEM157" s="38"/>
      <c r="TEN157" s="38"/>
      <c r="TEO157" s="38"/>
      <c r="TEP157" s="38"/>
      <c r="TEQ157" s="38"/>
      <c r="TER157" s="38"/>
      <c r="TES157" s="38"/>
      <c r="TET157" s="38"/>
      <c r="TEU157" s="38"/>
      <c r="TEV157" s="38"/>
      <c r="TEW157" s="38"/>
      <c r="TEX157" s="38"/>
      <c r="TEY157" s="38"/>
      <c r="TEZ157" s="38"/>
      <c r="TFA157" s="38"/>
      <c r="TFB157" s="38"/>
      <c r="TFC157" s="38"/>
      <c r="TFD157" s="38"/>
      <c r="TFE157" s="38"/>
      <c r="TFF157" s="38"/>
      <c r="TFG157" s="38"/>
      <c r="TFH157" s="38"/>
      <c r="TFI157" s="38"/>
      <c r="TFJ157" s="38"/>
      <c r="TFK157" s="38"/>
      <c r="TFL157" s="38"/>
      <c r="TFM157" s="38"/>
      <c r="TFN157" s="38"/>
      <c r="TFO157" s="38"/>
      <c r="TFP157" s="38"/>
      <c r="TFQ157" s="38"/>
      <c r="TFR157" s="38"/>
      <c r="TFS157" s="38"/>
      <c r="TFT157" s="38"/>
      <c r="TFU157" s="38"/>
      <c r="TFV157" s="38"/>
      <c r="TFW157" s="38"/>
      <c r="TFX157" s="38"/>
      <c r="TFY157" s="38"/>
      <c r="TFZ157" s="38"/>
      <c r="TGA157" s="38"/>
      <c r="TGB157" s="38"/>
      <c r="TGC157" s="38"/>
      <c r="TGD157" s="38"/>
      <c r="TGE157" s="38"/>
      <c r="TGF157" s="38"/>
      <c r="TGG157" s="38"/>
      <c r="TGH157" s="38"/>
      <c r="TGI157" s="38"/>
      <c r="TGJ157" s="38"/>
      <c r="TGK157" s="38"/>
      <c r="TGL157" s="38"/>
      <c r="TGM157" s="38"/>
      <c r="TGN157" s="38"/>
      <c r="TGO157" s="38"/>
      <c r="TGP157" s="38"/>
      <c r="TGQ157" s="38"/>
      <c r="TGR157" s="38"/>
      <c r="TGS157" s="38"/>
      <c r="TGT157" s="38"/>
      <c r="TGU157" s="38"/>
      <c r="TGV157" s="38"/>
      <c r="TGW157" s="38"/>
      <c r="TGX157" s="38"/>
      <c r="TGY157" s="38"/>
      <c r="TGZ157" s="38"/>
      <c r="THA157" s="38"/>
      <c r="THB157" s="38"/>
      <c r="THC157" s="38"/>
      <c r="THD157" s="38"/>
      <c r="THE157" s="38"/>
      <c r="THF157" s="38"/>
      <c r="THG157" s="38"/>
      <c r="THH157" s="38"/>
      <c r="THI157" s="38"/>
      <c r="THJ157" s="38"/>
      <c r="THK157" s="38"/>
      <c r="THL157" s="38"/>
      <c r="THM157" s="38"/>
      <c r="THN157" s="38"/>
      <c r="THO157" s="38"/>
      <c r="THP157" s="38"/>
      <c r="THQ157" s="38"/>
      <c r="THR157" s="38"/>
      <c r="THS157" s="38"/>
      <c r="THT157" s="38"/>
      <c r="THU157" s="38"/>
      <c r="THV157" s="38"/>
      <c r="THW157" s="38"/>
      <c r="THX157" s="38"/>
      <c r="THY157" s="38"/>
      <c r="THZ157" s="38"/>
      <c r="TIA157" s="38"/>
      <c r="TIB157" s="38"/>
      <c r="TIC157" s="38"/>
      <c r="TID157" s="38"/>
      <c r="TIE157" s="38"/>
      <c r="TIF157" s="38"/>
      <c r="TIG157" s="38"/>
      <c r="TIH157" s="38"/>
      <c r="TII157" s="38"/>
      <c r="TIJ157" s="38"/>
      <c r="TIK157" s="38"/>
      <c r="TIL157" s="38"/>
      <c r="TIM157" s="38"/>
      <c r="TIN157" s="38"/>
      <c r="TIO157" s="38"/>
      <c r="TIP157" s="38"/>
      <c r="TIQ157" s="38"/>
      <c r="TIR157" s="38"/>
      <c r="TIS157" s="38"/>
      <c r="TIT157" s="38"/>
      <c r="TIU157" s="38"/>
      <c r="TIV157" s="38"/>
      <c r="TIW157" s="38"/>
      <c r="TIX157" s="38"/>
      <c r="TIY157" s="38"/>
      <c r="TIZ157" s="38"/>
      <c r="TJA157" s="38"/>
      <c r="TJB157" s="38"/>
      <c r="TJC157" s="38"/>
      <c r="TJD157" s="38"/>
      <c r="TJE157" s="38"/>
      <c r="TJF157" s="38"/>
      <c r="TJG157" s="38"/>
      <c r="TJH157" s="38"/>
      <c r="TJI157" s="38"/>
      <c r="TJJ157" s="38"/>
      <c r="TJK157" s="38"/>
      <c r="TJL157" s="38"/>
      <c r="TJM157" s="38"/>
      <c r="TJN157" s="38"/>
      <c r="TJO157" s="38"/>
      <c r="TJP157" s="38"/>
      <c r="TJQ157" s="38"/>
      <c r="TJR157" s="38"/>
      <c r="TJS157" s="38"/>
      <c r="TJT157" s="38"/>
      <c r="TJU157" s="38"/>
      <c r="TJV157" s="38"/>
      <c r="TJW157" s="38"/>
      <c r="TJX157" s="38"/>
      <c r="TJY157" s="38"/>
      <c r="TJZ157" s="38"/>
      <c r="TKA157" s="38"/>
      <c r="TKB157" s="38"/>
      <c r="TKC157" s="38"/>
      <c r="TKD157" s="38"/>
      <c r="TKE157" s="38"/>
      <c r="TKF157" s="38"/>
      <c r="TKG157" s="38"/>
      <c r="TKH157" s="38"/>
      <c r="TKI157" s="38"/>
      <c r="TKJ157" s="38"/>
      <c r="TKK157" s="38"/>
      <c r="TKL157" s="38"/>
      <c r="TKM157" s="38"/>
      <c r="TKN157" s="38"/>
      <c r="TKO157" s="38"/>
      <c r="TKP157" s="38"/>
      <c r="TKQ157" s="38"/>
      <c r="TKR157" s="38"/>
      <c r="TKS157" s="38"/>
      <c r="TKT157" s="38"/>
      <c r="TKU157" s="38"/>
      <c r="TKV157" s="38"/>
      <c r="TKW157" s="38"/>
      <c r="TKX157" s="38"/>
      <c r="TKY157" s="38"/>
      <c r="TKZ157" s="38"/>
      <c r="TLA157" s="38"/>
      <c r="TLB157" s="38"/>
      <c r="TLC157" s="38"/>
      <c r="TLD157" s="38"/>
      <c r="TLE157" s="38"/>
      <c r="TLF157" s="38"/>
      <c r="TLG157" s="38"/>
      <c r="TLH157" s="38"/>
      <c r="TLI157" s="38"/>
      <c r="TLJ157" s="38"/>
      <c r="TLK157" s="38"/>
      <c r="TLL157" s="38"/>
      <c r="TLM157" s="38"/>
      <c r="TLN157" s="38"/>
      <c r="TLO157" s="38"/>
      <c r="TLP157" s="38"/>
      <c r="TLQ157" s="38"/>
      <c r="TLR157" s="38"/>
      <c r="TLS157" s="38"/>
      <c r="TLT157" s="38"/>
      <c r="TLU157" s="38"/>
      <c r="TLV157" s="38"/>
      <c r="TLW157" s="38"/>
      <c r="TLX157" s="38"/>
      <c r="TLY157" s="38"/>
      <c r="TLZ157" s="38"/>
      <c r="TMA157" s="38"/>
      <c r="TMB157" s="38"/>
      <c r="TMC157" s="38"/>
      <c r="TMD157" s="38"/>
      <c r="TME157" s="38"/>
      <c r="TMF157" s="38"/>
      <c r="TMG157" s="38"/>
      <c r="TMH157" s="38"/>
      <c r="TMI157" s="38"/>
      <c r="TMJ157" s="38"/>
      <c r="TMK157" s="38"/>
      <c r="TML157" s="38"/>
      <c r="TMM157" s="38"/>
      <c r="TMN157" s="38"/>
      <c r="TMO157" s="38"/>
      <c r="TMP157" s="38"/>
      <c r="TMQ157" s="38"/>
      <c r="TMR157" s="38"/>
      <c r="TMS157" s="38"/>
      <c r="TMT157" s="38"/>
      <c r="TMU157" s="38"/>
      <c r="TMV157" s="38"/>
      <c r="TMW157" s="38"/>
      <c r="TMX157" s="38"/>
      <c r="TMY157" s="38"/>
      <c r="TMZ157" s="38"/>
      <c r="TNA157" s="38"/>
      <c r="TNB157" s="38"/>
      <c r="TNC157" s="38"/>
      <c r="TND157" s="38"/>
      <c r="TNE157" s="38"/>
      <c r="TNF157" s="38"/>
      <c r="TNG157" s="38"/>
      <c r="TNH157" s="38"/>
      <c r="TNI157" s="38"/>
      <c r="TNJ157" s="38"/>
      <c r="TNK157" s="38"/>
      <c r="TNL157" s="38"/>
      <c r="TNM157" s="38"/>
      <c r="TNN157" s="38"/>
      <c r="TNO157" s="38"/>
      <c r="TNP157" s="38"/>
      <c r="TNQ157" s="38"/>
      <c r="TNR157" s="38"/>
      <c r="TNS157" s="38"/>
      <c r="TNT157" s="38"/>
      <c r="TNU157" s="38"/>
      <c r="TNV157" s="38"/>
      <c r="TNW157" s="38"/>
      <c r="TNX157" s="38"/>
      <c r="TNY157" s="38"/>
      <c r="TNZ157" s="38"/>
      <c r="TOA157" s="38"/>
      <c r="TOB157" s="38"/>
      <c r="TOC157" s="38"/>
      <c r="TOD157" s="38"/>
      <c r="TOE157" s="38"/>
      <c r="TOF157" s="38"/>
      <c r="TOG157" s="38"/>
      <c r="TOH157" s="38"/>
      <c r="TOI157" s="38"/>
      <c r="TOJ157" s="38"/>
      <c r="TOK157" s="38"/>
      <c r="TOL157" s="38"/>
      <c r="TOM157" s="38"/>
      <c r="TON157" s="38"/>
      <c r="TOO157" s="38"/>
      <c r="TOP157" s="38"/>
      <c r="TOQ157" s="38"/>
      <c r="TOR157" s="38"/>
      <c r="TOS157" s="38"/>
      <c r="TOT157" s="38"/>
      <c r="TOU157" s="38"/>
      <c r="TOV157" s="38"/>
      <c r="TOW157" s="38"/>
      <c r="TOX157" s="38"/>
      <c r="TOY157" s="38"/>
      <c r="TOZ157" s="38"/>
      <c r="TPA157" s="38"/>
      <c r="TPB157" s="38"/>
      <c r="TPC157" s="38"/>
      <c r="TPD157" s="38"/>
      <c r="TPE157" s="38"/>
      <c r="TPF157" s="38"/>
      <c r="TPG157" s="38"/>
      <c r="TPH157" s="38"/>
      <c r="TPI157" s="38"/>
      <c r="TPJ157" s="38"/>
      <c r="TPK157" s="38"/>
      <c r="TPL157" s="38"/>
      <c r="TPM157" s="38"/>
      <c r="TPN157" s="38"/>
      <c r="TPO157" s="38"/>
      <c r="TPP157" s="38"/>
      <c r="TPQ157" s="38"/>
      <c r="TPR157" s="38"/>
      <c r="TPS157" s="38"/>
      <c r="TPT157" s="38"/>
      <c r="TPU157" s="38"/>
      <c r="TPV157" s="38"/>
      <c r="TPW157" s="38"/>
      <c r="TPX157" s="38"/>
      <c r="TPY157" s="38"/>
      <c r="TPZ157" s="38"/>
      <c r="TQA157" s="38"/>
      <c r="TQB157" s="38"/>
      <c r="TQC157" s="38"/>
      <c r="TQD157" s="38"/>
      <c r="TQE157" s="38"/>
      <c r="TQF157" s="38"/>
      <c r="TQG157" s="38"/>
      <c r="TQH157" s="38"/>
      <c r="TQI157" s="38"/>
      <c r="TQJ157" s="38"/>
      <c r="TQK157" s="38"/>
      <c r="TQL157" s="38"/>
      <c r="TQM157" s="38"/>
      <c r="TQN157" s="38"/>
      <c r="TQO157" s="38"/>
      <c r="TQP157" s="38"/>
      <c r="TQQ157" s="38"/>
      <c r="TQR157" s="38"/>
      <c r="TQS157" s="38"/>
      <c r="TQT157" s="38"/>
      <c r="TQU157" s="38"/>
      <c r="TQV157" s="38"/>
      <c r="TQW157" s="38"/>
      <c r="TQX157" s="38"/>
      <c r="TQY157" s="38"/>
      <c r="TQZ157" s="38"/>
      <c r="TRA157" s="38"/>
      <c r="TRB157" s="38"/>
      <c r="TRC157" s="38"/>
      <c r="TRD157" s="38"/>
      <c r="TRE157" s="38"/>
      <c r="TRF157" s="38"/>
      <c r="TRG157" s="38"/>
      <c r="TRH157" s="38"/>
      <c r="TRI157" s="38"/>
      <c r="TRJ157" s="38"/>
      <c r="TRK157" s="38"/>
      <c r="TRL157" s="38"/>
      <c r="TRM157" s="38"/>
      <c r="TRN157" s="38"/>
      <c r="TRO157" s="38"/>
      <c r="TRP157" s="38"/>
      <c r="TRQ157" s="38"/>
      <c r="TRR157" s="38"/>
      <c r="TRS157" s="38"/>
      <c r="TRT157" s="38"/>
      <c r="TRU157" s="38"/>
      <c r="TRV157" s="38"/>
      <c r="TRW157" s="38"/>
      <c r="TRX157" s="38"/>
      <c r="TRY157" s="38"/>
      <c r="TRZ157" s="38"/>
      <c r="TSA157" s="38"/>
      <c r="TSB157" s="38"/>
      <c r="TSC157" s="38"/>
      <c r="TSD157" s="38"/>
      <c r="TSE157" s="38"/>
      <c r="TSF157" s="38"/>
      <c r="TSG157" s="38"/>
      <c r="TSH157" s="38"/>
      <c r="TSI157" s="38"/>
      <c r="TSJ157" s="38"/>
      <c r="TSK157" s="38"/>
      <c r="TSL157" s="38"/>
      <c r="TSM157" s="38"/>
      <c r="TSN157" s="38"/>
      <c r="TSO157" s="38"/>
      <c r="TSP157" s="38"/>
      <c r="TSQ157" s="38"/>
      <c r="TSR157" s="38"/>
      <c r="TSS157" s="38"/>
      <c r="TST157" s="38"/>
      <c r="TSU157" s="38"/>
      <c r="TSV157" s="38"/>
      <c r="TSW157" s="38"/>
      <c r="TSX157" s="38"/>
      <c r="TSY157" s="38"/>
      <c r="TSZ157" s="38"/>
      <c r="TTA157" s="38"/>
      <c r="TTB157" s="38"/>
      <c r="TTC157" s="38"/>
      <c r="TTD157" s="38"/>
      <c r="TTE157" s="38"/>
      <c r="TTF157" s="38"/>
      <c r="TTG157" s="38"/>
      <c r="TTH157" s="38"/>
      <c r="TTI157" s="38"/>
      <c r="TTJ157" s="38"/>
      <c r="TTK157" s="38"/>
      <c r="TTL157" s="38"/>
      <c r="TTM157" s="38"/>
      <c r="TTN157" s="38"/>
      <c r="TTO157" s="38"/>
      <c r="TTP157" s="38"/>
      <c r="TTQ157" s="38"/>
      <c r="TTR157" s="38"/>
      <c r="TTS157" s="38"/>
      <c r="TTT157" s="38"/>
      <c r="TTU157" s="38"/>
      <c r="TTV157" s="38"/>
      <c r="TTW157" s="38"/>
      <c r="TTX157" s="38"/>
      <c r="TTY157" s="38"/>
      <c r="TTZ157" s="38"/>
      <c r="TUA157" s="38"/>
      <c r="TUB157" s="38"/>
      <c r="TUC157" s="38"/>
      <c r="TUD157" s="38"/>
      <c r="TUE157" s="38"/>
      <c r="TUF157" s="38"/>
      <c r="TUG157" s="38"/>
      <c r="TUH157" s="38"/>
      <c r="TUI157" s="38"/>
      <c r="TUJ157" s="38"/>
      <c r="TUK157" s="38"/>
      <c r="TUL157" s="38"/>
      <c r="TUM157" s="38"/>
      <c r="TUN157" s="38"/>
      <c r="TUO157" s="38"/>
      <c r="TUP157" s="38"/>
      <c r="TUQ157" s="38"/>
      <c r="TUR157" s="38"/>
      <c r="TUS157" s="38"/>
      <c r="TUT157" s="38"/>
      <c r="TUU157" s="38"/>
      <c r="TUV157" s="38"/>
      <c r="TUW157" s="38"/>
      <c r="TUX157" s="38"/>
      <c r="TUY157" s="38"/>
      <c r="TUZ157" s="38"/>
      <c r="TVA157" s="38"/>
      <c r="TVB157" s="38"/>
      <c r="TVC157" s="38"/>
      <c r="TVD157" s="38"/>
      <c r="TVE157" s="38"/>
      <c r="TVF157" s="38"/>
      <c r="TVG157" s="38"/>
      <c r="TVH157" s="38"/>
      <c r="TVI157" s="38"/>
      <c r="TVJ157" s="38"/>
      <c r="TVK157" s="38"/>
      <c r="TVL157" s="38"/>
      <c r="TVM157" s="38"/>
      <c r="TVN157" s="38"/>
      <c r="TVO157" s="38"/>
      <c r="TVP157" s="38"/>
      <c r="TVQ157" s="38"/>
      <c r="TVR157" s="38"/>
      <c r="TVS157" s="38"/>
      <c r="TVT157" s="38"/>
      <c r="TVU157" s="38"/>
      <c r="TVV157" s="38"/>
      <c r="TVW157" s="38"/>
      <c r="TVX157" s="38"/>
      <c r="TVY157" s="38"/>
      <c r="TVZ157" s="38"/>
      <c r="TWA157" s="38"/>
      <c r="TWB157" s="38"/>
      <c r="TWC157" s="38"/>
      <c r="TWD157" s="38"/>
      <c r="TWE157" s="38"/>
      <c r="TWF157" s="38"/>
      <c r="TWG157" s="38"/>
      <c r="TWH157" s="38"/>
      <c r="TWI157" s="38"/>
      <c r="TWJ157" s="38"/>
      <c r="TWK157" s="38"/>
      <c r="TWL157" s="38"/>
      <c r="TWM157" s="38"/>
      <c r="TWN157" s="38"/>
      <c r="TWO157" s="38"/>
      <c r="TWP157" s="38"/>
      <c r="TWQ157" s="38"/>
      <c r="TWR157" s="38"/>
      <c r="TWS157" s="38"/>
      <c r="TWT157" s="38"/>
      <c r="TWU157" s="38"/>
      <c r="TWV157" s="38"/>
      <c r="TWW157" s="38"/>
      <c r="TWX157" s="38"/>
      <c r="TWY157" s="38"/>
      <c r="TWZ157" s="38"/>
      <c r="TXA157" s="38"/>
      <c r="TXB157" s="38"/>
      <c r="TXC157" s="38"/>
      <c r="TXD157" s="38"/>
      <c r="TXE157" s="38"/>
      <c r="TXF157" s="38"/>
      <c r="TXG157" s="38"/>
      <c r="TXH157" s="38"/>
      <c r="TXI157" s="38"/>
      <c r="TXJ157" s="38"/>
      <c r="TXK157" s="38"/>
      <c r="TXL157" s="38"/>
      <c r="TXM157" s="38"/>
      <c r="TXN157" s="38"/>
      <c r="TXO157" s="38"/>
      <c r="TXP157" s="38"/>
      <c r="TXQ157" s="38"/>
      <c r="TXR157" s="38"/>
      <c r="TXS157" s="38"/>
      <c r="TXT157" s="38"/>
      <c r="TXU157" s="38"/>
      <c r="TXV157" s="38"/>
      <c r="TXW157" s="38"/>
      <c r="TXX157" s="38"/>
      <c r="TXY157" s="38"/>
      <c r="TXZ157" s="38"/>
      <c r="TYA157" s="38"/>
      <c r="TYB157" s="38"/>
      <c r="TYC157" s="38"/>
      <c r="TYD157" s="38"/>
      <c r="TYE157" s="38"/>
      <c r="TYF157" s="38"/>
      <c r="TYG157" s="38"/>
      <c r="TYH157" s="38"/>
      <c r="TYI157" s="38"/>
      <c r="TYJ157" s="38"/>
      <c r="TYK157" s="38"/>
      <c r="TYL157" s="38"/>
      <c r="TYM157" s="38"/>
      <c r="TYN157" s="38"/>
      <c r="TYO157" s="38"/>
      <c r="TYP157" s="38"/>
      <c r="TYQ157" s="38"/>
      <c r="TYR157" s="38"/>
      <c r="TYS157" s="38"/>
      <c r="TYT157" s="38"/>
      <c r="TYU157" s="38"/>
      <c r="TYV157" s="38"/>
      <c r="TYW157" s="38"/>
      <c r="TYX157" s="38"/>
      <c r="TYY157" s="38"/>
      <c r="TYZ157" s="38"/>
      <c r="TZA157" s="38"/>
      <c r="TZB157" s="38"/>
      <c r="TZC157" s="38"/>
      <c r="TZD157" s="38"/>
      <c r="TZE157" s="38"/>
      <c r="TZF157" s="38"/>
      <c r="TZG157" s="38"/>
      <c r="TZH157" s="38"/>
      <c r="TZI157" s="38"/>
      <c r="TZJ157" s="38"/>
      <c r="TZK157" s="38"/>
      <c r="TZL157" s="38"/>
      <c r="TZM157" s="38"/>
      <c r="TZN157" s="38"/>
      <c r="TZO157" s="38"/>
      <c r="TZP157" s="38"/>
      <c r="TZQ157" s="38"/>
      <c r="TZR157" s="38"/>
      <c r="TZS157" s="38"/>
      <c r="TZT157" s="38"/>
      <c r="TZU157" s="38"/>
      <c r="TZV157" s="38"/>
      <c r="TZW157" s="38"/>
      <c r="TZX157" s="38"/>
      <c r="TZY157" s="38"/>
      <c r="TZZ157" s="38"/>
      <c r="UAA157" s="38"/>
      <c r="UAB157" s="38"/>
      <c r="UAC157" s="38"/>
      <c r="UAD157" s="38"/>
      <c r="UAE157" s="38"/>
      <c r="UAF157" s="38"/>
      <c r="UAG157" s="38"/>
      <c r="UAH157" s="38"/>
      <c r="UAI157" s="38"/>
      <c r="UAJ157" s="38"/>
      <c r="UAK157" s="38"/>
      <c r="UAL157" s="38"/>
      <c r="UAM157" s="38"/>
      <c r="UAN157" s="38"/>
      <c r="UAO157" s="38"/>
      <c r="UAP157" s="38"/>
      <c r="UAQ157" s="38"/>
      <c r="UAR157" s="38"/>
      <c r="UAS157" s="38"/>
      <c r="UAT157" s="38"/>
      <c r="UAU157" s="38"/>
      <c r="UAV157" s="38"/>
      <c r="UAW157" s="38"/>
      <c r="UAX157" s="38"/>
      <c r="UAY157" s="38"/>
      <c r="UAZ157" s="38"/>
      <c r="UBA157" s="38"/>
      <c r="UBB157" s="38"/>
      <c r="UBC157" s="38"/>
      <c r="UBD157" s="38"/>
      <c r="UBE157" s="38"/>
      <c r="UBF157" s="38"/>
      <c r="UBG157" s="38"/>
      <c r="UBH157" s="38"/>
      <c r="UBI157" s="38"/>
      <c r="UBJ157" s="38"/>
      <c r="UBK157" s="38"/>
      <c r="UBL157" s="38"/>
      <c r="UBM157" s="38"/>
      <c r="UBN157" s="38"/>
      <c r="UBO157" s="38"/>
      <c r="UBP157" s="38"/>
      <c r="UBQ157" s="38"/>
      <c r="UBR157" s="38"/>
      <c r="UBS157" s="38"/>
      <c r="UBT157" s="38"/>
      <c r="UBU157" s="38"/>
      <c r="UBV157" s="38"/>
      <c r="UBW157" s="38"/>
      <c r="UBX157" s="38"/>
      <c r="UBY157" s="38"/>
      <c r="UBZ157" s="38"/>
      <c r="UCA157" s="38"/>
      <c r="UCB157" s="38"/>
      <c r="UCC157" s="38"/>
      <c r="UCD157" s="38"/>
      <c r="UCE157" s="38"/>
      <c r="UCF157" s="38"/>
      <c r="UCG157" s="38"/>
      <c r="UCH157" s="38"/>
      <c r="UCI157" s="38"/>
      <c r="UCJ157" s="38"/>
      <c r="UCK157" s="38"/>
      <c r="UCL157" s="38"/>
      <c r="UCM157" s="38"/>
      <c r="UCN157" s="38"/>
      <c r="UCO157" s="38"/>
      <c r="UCP157" s="38"/>
      <c r="UCQ157" s="38"/>
      <c r="UCR157" s="38"/>
      <c r="UCS157" s="38"/>
      <c r="UCT157" s="38"/>
      <c r="UCU157" s="38"/>
      <c r="UCV157" s="38"/>
      <c r="UCW157" s="38"/>
      <c r="UCX157" s="38"/>
      <c r="UCY157" s="38"/>
      <c r="UCZ157" s="38"/>
      <c r="UDA157" s="38"/>
      <c r="UDB157" s="38"/>
      <c r="UDC157" s="38"/>
      <c r="UDD157" s="38"/>
      <c r="UDE157" s="38"/>
      <c r="UDF157" s="38"/>
      <c r="UDG157" s="38"/>
      <c r="UDH157" s="38"/>
      <c r="UDI157" s="38"/>
      <c r="UDJ157" s="38"/>
      <c r="UDK157" s="38"/>
      <c r="UDL157" s="38"/>
      <c r="UDM157" s="38"/>
      <c r="UDN157" s="38"/>
      <c r="UDO157" s="38"/>
      <c r="UDP157" s="38"/>
      <c r="UDQ157" s="38"/>
      <c r="UDR157" s="38"/>
      <c r="UDS157" s="38"/>
      <c r="UDT157" s="38"/>
      <c r="UDU157" s="38"/>
      <c r="UDV157" s="38"/>
      <c r="UDW157" s="38"/>
      <c r="UDX157" s="38"/>
      <c r="UDY157" s="38"/>
      <c r="UDZ157" s="38"/>
      <c r="UEA157" s="38"/>
      <c r="UEB157" s="38"/>
      <c r="UEC157" s="38"/>
      <c r="UED157" s="38"/>
      <c r="UEE157" s="38"/>
      <c r="UEF157" s="38"/>
      <c r="UEG157" s="38"/>
      <c r="UEH157" s="38"/>
      <c r="UEI157" s="38"/>
      <c r="UEJ157" s="38"/>
      <c r="UEK157" s="38"/>
      <c r="UEL157" s="38"/>
      <c r="UEM157" s="38"/>
      <c r="UEN157" s="38"/>
      <c r="UEO157" s="38"/>
      <c r="UEP157" s="38"/>
      <c r="UEQ157" s="38"/>
      <c r="UER157" s="38"/>
      <c r="UES157" s="38"/>
      <c r="UET157" s="38"/>
      <c r="UEU157" s="38"/>
      <c r="UEV157" s="38"/>
      <c r="UEW157" s="38"/>
      <c r="UEX157" s="38"/>
      <c r="UEY157" s="38"/>
      <c r="UEZ157" s="38"/>
      <c r="UFA157" s="38"/>
      <c r="UFB157" s="38"/>
      <c r="UFC157" s="38"/>
      <c r="UFD157" s="38"/>
      <c r="UFE157" s="38"/>
      <c r="UFF157" s="38"/>
      <c r="UFG157" s="38"/>
      <c r="UFH157" s="38"/>
      <c r="UFI157" s="38"/>
      <c r="UFJ157" s="38"/>
      <c r="UFK157" s="38"/>
      <c r="UFL157" s="38"/>
      <c r="UFM157" s="38"/>
      <c r="UFN157" s="38"/>
      <c r="UFO157" s="38"/>
      <c r="UFP157" s="38"/>
      <c r="UFQ157" s="38"/>
      <c r="UFR157" s="38"/>
      <c r="UFS157" s="38"/>
      <c r="UFT157" s="38"/>
      <c r="UFU157" s="38"/>
      <c r="UFV157" s="38"/>
      <c r="UFW157" s="38"/>
      <c r="UFX157" s="38"/>
      <c r="UFY157" s="38"/>
      <c r="UFZ157" s="38"/>
      <c r="UGA157" s="38"/>
      <c r="UGB157" s="38"/>
      <c r="UGC157" s="38"/>
      <c r="UGD157" s="38"/>
      <c r="UGE157" s="38"/>
      <c r="UGF157" s="38"/>
      <c r="UGG157" s="38"/>
      <c r="UGH157" s="38"/>
      <c r="UGI157" s="38"/>
      <c r="UGJ157" s="38"/>
      <c r="UGK157" s="38"/>
      <c r="UGL157" s="38"/>
      <c r="UGM157" s="38"/>
      <c r="UGN157" s="38"/>
      <c r="UGO157" s="38"/>
      <c r="UGP157" s="38"/>
      <c r="UGQ157" s="38"/>
      <c r="UGR157" s="38"/>
      <c r="UGS157" s="38"/>
      <c r="UGT157" s="38"/>
      <c r="UGU157" s="38"/>
      <c r="UGV157" s="38"/>
      <c r="UGW157" s="38"/>
      <c r="UGX157" s="38"/>
      <c r="UGY157" s="38"/>
      <c r="UGZ157" s="38"/>
      <c r="UHA157" s="38"/>
      <c r="UHB157" s="38"/>
      <c r="UHC157" s="38"/>
      <c r="UHD157" s="38"/>
      <c r="UHE157" s="38"/>
      <c r="UHF157" s="38"/>
      <c r="UHG157" s="38"/>
      <c r="UHH157" s="38"/>
      <c r="UHI157" s="38"/>
      <c r="UHJ157" s="38"/>
      <c r="UHK157" s="38"/>
      <c r="UHL157" s="38"/>
      <c r="UHM157" s="38"/>
      <c r="UHN157" s="38"/>
      <c r="UHO157" s="38"/>
      <c r="UHP157" s="38"/>
      <c r="UHQ157" s="38"/>
      <c r="UHR157" s="38"/>
      <c r="UHS157" s="38"/>
      <c r="UHT157" s="38"/>
      <c r="UHU157" s="38"/>
      <c r="UHV157" s="38"/>
      <c r="UHW157" s="38"/>
      <c r="UHX157" s="38"/>
      <c r="UHY157" s="38"/>
      <c r="UHZ157" s="38"/>
      <c r="UIA157" s="38"/>
      <c r="UIB157" s="38"/>
      <c r="UIC157" s="38"/>
      <c r="UID157" s="38"/>
      <c r="UIE157" s="38"/>
      <c r="UIF157" s="38"/>
      <c r="UIG157" s="38"/>
      <c r="UIH157" s="38"/>
      <c r="UII157" s="38"/>
      <c r="UIJ157" s="38"/>
      <c r="UIK157" s="38"/>
      <c r="UIL157" s="38"/>
      <c r="UIM157" s="38"/>
      <c r="UIN157" s="38"/>
      <c r="UIO157" s="38"/>
      <c r="UIP157" s="38"/>
      <c r="UIQ157" s="38"/>
      <c r="UIR157" s="38"/>
      <c r="UIS157" s="38"/>
      <c r="UIT157" s="38"/>
      <c r="UIU157" s="38"/>
      <c r="UIV157" s="38"/>
      <c r="UIW157" s="38"/>
      <c r="UIX157" s="38"/>
      <c r="UIY157" s="38"/>
      <c r="UIZ157" s="38"/>
      <c r="UJA157" s="38"/>
      <c r="UJB157" s="38"/>
      <c r="UJC157" s="38"/>
      <c r="UJD157" s="38"/>
      <c r="UJE157" s="38"/>
      <c r="UJF157" s="38"/>
      <c r="UJG157" s="38"/>
      <c r="UJH157" s="38"/>
      <c r="UJI157" s="38"/>
      <c r="UJJ157" s="38"/>
      <c r="UJK157" s="38"/>
      <c r="UJL157" s="38"/>
      <c r="UJM157" s="38"/>
      <c r="UJN157" s="38"/>
      <c r="UJO157" s="38"/>
      <c r="UJP157" s="38"/>
      <c r="UJQ157" s="38"/>
      <c r="UJR157" s="38"/>
      <c r="UJS157" s="38"/>
      <c r="UJT157" s="38"/>
      <c r="UJU157" s="38"/>
      <c r="UJV157" s="38"/>
      <c r="UJW157" s="38"/>
      <c r="UJX157" s="38"/>
      <c r="UJY157" s="38"/>
      <c r="UJZ157" s="38"/>
      <c r="UKA157" s="38"/>
      <c r="UKB157" s="38"/>
      <c r="UKC157" s="38"/>
      <c r="UKD157" s="38"/>
      <c r="UKE157" s="38"/>
      <c r="UKF157" s="38"/>
      <c r="UKG157" s="38"/>
      <c r="UKH157" s="38"/>
      <c r="UKI157" s="38"/>
      <c r="UKJ157" s="38"/>
      <c r="UKK157" s="38"/>
      <c r="UKL157" s="38"/>
      <c r="UKM157" s="38"/>
      <c r="UKN157" s="38"/>
      <c r="UKO157" s="38"/>
      <c r="UKP157" s="38"/>
      <c r="UKQ157" s="38"/>
      <c r="UKR157" s="38"/>
      <c r="UKS157" s="38"/>
      <c r="UKT157" s="38"/>
      <c r="UKU157" s="38"/>
      <c r="UKV157" s="38"/>
      <c r="UKW157" s="38"/>
      <c r="UKX157" s="38"/>
      <c r="UKY157" s="38"/>
      <c r="UKZ157" s="38"/>
      <c r="ULA157" s="38"/>
      <c r="ULB157" s="38"/>
      <c r="ULC157" s="38"/>
      <c r="ULD157" s="38"/>
      <c r="ULE157" s="38"/>
      <c r="ULF157" s="38"/>
      <c r="ULG157" s="38"/>
      <c r="ULH157" s="38"/>
      <c r="ULI157" s="38"/>
      <c r="ULJ157" s="38"/>
      <c r="ULK157" s="38"/>
      <c r="ULL157" s="38"/>
      <c r="ULM157" s="38"/>
      <c r="ULN157" s="38"/>
      <c r="ULO157" s="38"/>
      <c r="ULP157" s="38"/>
      <c r="ULQ157" s="38"/>
      <c r="ULR157" s="38"/>
      <c r="ULS157" s="38"/>
      <c r="ULT157" s="38"/>
      <c r="ULU157" s="38"/>
      <c r="ULV157" s="38"/>
      <c r="ULW157" s="38"/>
      <c r="ULX157" s="38"/>
      <c r="ULY157" s="38"/>
      <c r="ULZ157" s="38"/>
      <c r="UMA157" s="38"/>
      <c r="UMB157" s="38"/>
      <c r="UMC157" s="38"/>
      <c r="UMD157" s="38"/>
      <c r="UME157" s="38"/>
      <c r="UMF157" s="38"/>
      <c r="UMG157" s="38"/>
      <c r="UMH157" s="38"/>
      <c r="UMI157" s="38"/>
      <c r="UMJ157" s="38"/>
      <c r="UMK157" s="38"/>
      <c r="UML157" s="38"/>
      <c r="UMM157" s="38"/>
      <c r="UMN157" s="38"/>
      <c r="UMO157" s="38"/>
      <c r="UMP157" s="38"/>
      <c r="UMQ157" s="38"/>
      <c r="UMR157" s="38"/>
      <c r="UMS157" s="38"/>
      <c r="UMT157" s="38"/>
      <c r="UMU157" s="38"/>
      <c r="UMV157" s="38"/>
      <c r="UMW157" s="38"/>
      <c r="UMX157" s="38"/>
      <c r="UMY157" s="38"/>
      <c r="UMZ157" s="38"/>
      <c r="UNA157" s="38"/>
      <c r="UNB157" s="38"/>
      <c r="UNC157" s="38"/>
      <c r="UND157" s="38"/>
      <c r="UNE157" s="38"/>
      <c r="UNF157" s="38"/>
      <c r="UNG157" s="38"/>
      <c r="UNH157" s="38"/>
      <c r="UNI157" s="38"/>
      <c r="UNJ157" s="38"/>
      <c r="UNK157" s="38"/>
      <c r="UNL157" s="38"/>
      <c r="UNM157" s="38"/>
      <c r="UNN157" s="38"/>
      <c r="UNO157" s="38"/>
      <c r="UNP157" s="38"/>
      <c r="UNQ157" s="38"/>
      <c r="UNR157" s="38"/>
      <c r="UNS157" s="38"/>
      <c r="UNT157" s="38"/>
      <c r="UNU157" s="38"/>
      <c r="UNV157" s="38"/>
      <c r="UNW157" s="38"/>
      <c r="UNX157" s="38"/>
      <c r="UNY157" s="38"/>
      <c r="UNZ157" s="38"/>
      <c r="UOA157" s="38"/>
      <c r="UOB157" s="38"/>
      <c r="UOC157" s="38"/>
      <c r="UOD157" s="38"/>
      <c r="UOE157" s="38"/>
      <c r="UOF157" s="38"/>
      <c r="UOG157" s="38"/>
      <c r="UOH157" s="38"/>
      <c r="UOI157" s="38"/>
      <c r="UOJ157" s="38"/>
      <c r="UOK157" s="38"/>
      <c r="UOL157" s="38"/>
      <c r="UOM157" s="38"/>
      <c r="UON157" s="38"/>
      <c r="UOO157" s="38"/>
      <c r="UOP157" s="38"/>
      <c r="UOQ157" s="38"/>
      <c r="UOR157" s="38"/>
      <c r="UOS157" s="38"/>
      <c r="UOT157" s="38"/>
      <c r="UOU157" s="38"/>
      <c r="UOV157" s="38"/>
      <c r="UOW157" s="38"/>
      <c r="UOX157" s="38"/>
      <c r="UOY157" s="38"/>
      <c r="UOZ157" s="38"/>
      <c r="UPA157" s="38"/>
      <c r="UPB157" s="38"/>
      <c r="UPC157" s="38"/>
      <c r="UPD157" s="38"/>
      <c r="UPE157" s="38"/>
      <c r="UPF157" s="38"/>
      <c r="UPG157" s="38"/>
      <c r="UPH157" s="38"/>
      <c r="UPI157" s="38"/>
      <c r="UPJ157" s="38"/>
      <c r="UPK157" s="38"/>
      <c r="UPL157" s="38"/>
      <c r="UPM157" s="38"/>
      <c r="UPN157" s="38"/>
      <c r="UPO157" s="38"/>
      <c r="UPP157" s="38"/>
      <c r="UPQ157" s="38"/>
      <c r="UPR157" s="38"/>
      <c r="UPS157" s="38"/>
      <c r="UPT157" s="38"/>
      <c r="UPU157" s="38"/>
      <c r="UPV157" s="38"/>
      <c r="UPW157" s="38"/>
      <c r="UPX157" s="38"/>
      <c r="UPY157" s="38"/>
      <c r="UPZ157" s="38"/>
      <c r="UQA157" s="38"/>
      <c r="UQB157" s="38"/>
      <c r="UQC157" s="38"/>
      <c r="UQD157" s="38"/>
      <c r="UQE157" s="38"/>
      <c r="UQF157" s="38"/>
      <c r="UQG157" s="38"/>
      <c r="UQH157" s="38"/>
      <c r="UQI157" s="38"/>
      <c r="UQJ157" s="38"/>
      <c r="UQK157" s="38"/>
      <c r="UQL157" s="38"/>
      <c r="UQM157" s="38"/>
      <c r="UQN157" s="38"/>
      <c r="UQO157" s="38"/>
      <c r="UQP157" s="38"/>
      <c r="UQQ157" s="38"/>
      <c r="UQR157" s="38"/>
      <c r="UQS157" s="38"/>
      <c r="UQT157" s="38"/>
      <c r="UQU157" s="38"/>
      <c r="UQV157" s="38"/>
      <c r="UQW157" s="38"/>
      <c r="UQX157" s="38"/>
      <c r="UQY157" s="38"/>
      <c r="UQZ157" s="38"/>
      <c r="URA157" s="38"/>
      <c r="URB157" s="38"/>
      <c r="URC157" s="38"/>
      <c r="URD157" s="38"/>
      <c r="URE157" s="38"/>
      <c r="URF157" s="38"/>
      <c r="URG157" s="38"/>
      <c r="URH157" s="38"/>
      <c r="URI157" s="38"/>
      <c r="URJ157" s="38"/>
      <c r="URK157" s="38"/>
      <c r="URL157" s="38"/>
      <c r="URM157" s="38"/>
      <c r="URN157" s="38"/>
      <c r="URO157" s="38"/>
      <c r="URP157" s="38"/>
      <c r="URQ157" s="38"/>
      <c r="URR157" s="38"/>
      <c r="URS157" s="38"/>
      <c r="URT157" s="38"/>
      <c r="URU157" s="38"/>
      <c r="URV157" s="38"/>
      <c r="URW157" s="38"/>
      <c r="URX157" s="38"/>
      <c r="URY157" s="38"/>
      <c r="URZ157" s="38"/>
      <c r="USA157" s="38"/>
      <c r="USB157" s="38"/>
      <c r="USC157" s="38"/>
      <c r="USD157" s="38"/>
      <c r="USE157" s="38"/>
      <c r="USF157" s="38"/>
      <c r="USG157" s="38"/>
      <c r="USH157" s="38"/>
      <c r="USI157" s="38"/>
      <c r="USJ157" s="38"/>
      <c r="USK157" s="38"/>
      <c r="USL157" s="38"/>
      <c r="USM157" s="38"/>
      <c r="USN157" s="38"/>
      <c r="USO157" s="38"/>
      <c r="USP157" s="38"/>
      <c r="USQ157" s="38"/>
      <c r="USR157" s="38"/>
      <c r="USS157" s="38"/>
      <c r="UST157" s="38"/>
      <c r="USU157" s="38"/>
      <c r="USV157" s="38"/>
      <c r="USW157" s="38"/>
      <c r="USX157" s="38"/>
      <c r="USY157" s="38"/>
      <c r="USZ157" s="38"/>
      <c r="UTA157" s="38"/>
      <c r="UTB157" s="38"/>
      <c r="UTC157" s="38"/>
      <c r="UTD157" s="38"/>
      <c r="UTE157" s="38"/>
      <c r="UTF157" s="38"/>
      <c r="UTG157" s="38"/>
      <c r="UTH157" s="38"/>
      <c r="UTI157" s="38"/>
      <c r="UTJ157" s="38"/>
      <c r="UTK157" s="38"/>
      <c r="UTL157" s="38"/>
      <c r="UTM157" s="38"/>
      <c r="UTN157" s="38"/>
      <c r="UTO157" s="38"/>
      <c r="UTP157" s="38"/>
      <c r="UTQ157" s="38"/>
      <c r="UTR157" s="38"/>
      <c r="UTS157" s="38"/>
      <c r="UTT157" s="38"/>
      <c r="UTU157" s="38"/>
      <c r="UTV157" s="38"/>
      <c r="UTW157" s="38"/>
      <c r="UTX157" s="38"/>
      <c r="UTY157" s="38"/>
      <c r="UTZ157" s="38"/>
      <c r="UUA157" s="38"/>
      <c r="UUB157" s="38"/>
      <c r="UUC157" s="38"/>
      <c r="UUD157" s="38"/>
      <c r="UUE157" s="38"/>
      <c r="UUF157" s="38"/>
      <c r="UUG157" s="38"/>
      <c r="UUH157" s="38"/>
      <c r="UUI157" s="38"/>
      <c r="UUJ157" s="38"/>
      <c r="UUK157" s="38"/>
      <c r="UUL157" s="38"/>
      <c r="UUM157" s="38"/>
      <c r="UUN157" s="38"/>
      <c r="UUO157" s="38"/>
      <c r="UUP157" s="38"/>
      <c r="UUQ157" s="38"/>
      <c r="UUR157" s="38"/>
      <c r="UUS157" s="38"/>
      <c r="UUT157" s="38"/>
      <c r="UUU157" s="38"/>
      <c r="UUV157" s="38"/>
      <c r="UUW157" s="38"/>
      <c r="UUX157" s="38"/>
      <c r="UUY157" s="38"/>
      <c r="UUZ157" s="38"/>
      <c r="UVA157" s="38"/>
      <c r="UVB157" s="38"/>
      <c r="UVC157" s="38"/>
      <c r="UVD157" s="38"/>
      <c r="UVE157" s="38"/>
      <c r="UVF157" s="38"/>
      <c r="UVG157" s="38"/>
      <c r="UVH157" s="38"/>
      <c r="UVI157" s="38"/>
      <c r="UVJ157" s="38"/>
      <c r="UVK157" s="38"/>
      <c r="UVL157" s="38"/>
      <c r="UVM157" s="38"/>
      <c r="UVN157" s="38"/>
      <c r="UVO157" s="38"/>
      <c r="UVP157" s="38"/>
      <c r="UVQ157" s="38"/>
      <c r="UVR157" s="38"/>
      <c r="UVS157" s="38"/>
      <c r="UVT157" s="38"/>
      <c r="UVU157" s="38"/>
      <c r="UVV157" s="38"/>
      <c r="UVW157" s="38"/>
      <c r="UVX157" s="38"/>
      <c r="UVY157" s="38"/>
      <c r="UVZ157" s="38"/>
      <c r="UWA157" s="38"/>
      <c r="UWB157" s="38"/>
      <c r="UWC157" s="38"/>
      <c r="UWD157" s="38"/>
      <c r="UWE157" s="38"/>
      <c r="UWF157" s="38"/>
      <c r="UWG157" s="38"/>
      <c r="UWH157" s="38"/>
      <c r="UWI157" s="38"/>
      <c r="UWJ157" s="38"/>
      <c r="UWK157" s="38"/>
      <c r="UWL157" s="38"/>
      <c r="UWM157" s="38"/>
      <c r="UWN157" s="38"/>
      <c r="UWO157" s="38"/>
      <c r="UWP157" s="38"/>
      <c r="UWQ157" s="38"/>
      <c r="UWR157" s="38"/>
      <c r="UWS157" s="38"/>
      <c r="UWT157" s="38"/>
      <c r="UWU157" s="38"/>
      <c r="UWV157" s="38"/>
      <c r="UWW157" s="38"/>
      <c r="UWX157" s="38"/>
      <c r="UWY157" s="38"/>
      <c r="UWZ157" s="38"/>
      <c r="UXA157" s="38"/>
      <c r="UXB157" s="38"/>
      <c r="UXC157" s="38"/>
      <c r="UXD157" s="38"/>
      <c r="UXE157" s="38"/>
      <c r="UXF157" s="38"/>
      <c r="UXG157" s="38"/>
      <c r="UXH157" s="38"/>
      <c r="UXI157" s="38"/>
      <c r="UXJ157" s="38"/>
      <c r="UXK157" s="38"/>
      <c r="UXL157" s="38"/>
      <c r="UXM157" s="38"/>
      <c r="UXN157" s="38"/>
      <c r="UXO157" s="38"/>
      <c r="UXP157" s="38"/>
      <c r="UXQ157" s="38"/>
      <c r="UXR157" s="38"/>
      <c r="UXS157" s="38"/>
      <c r="UXT157" s="38"/>
      <c r="UXU157" s="38"/>
      <c r="UXV157" s="38"/>
      <c r="UXW157" s="38"/>
      <c r="UXX157" s="38"/>
      <c r="UXY157" s="38"/>
      <c r="UXZ157" s="38"/>
      <c r="UYA157" s="38"/>
      <c r="UYB157" s="38"/>
      <c r="UYC157" s="38"/>
      <c r="UYD157" s="38"/>
      <c r="UYE157" s="38"/>
      <c r="UYF157" s="38"/>
      <c r="UYG157" s="38"/>
      <c r="UYH157" s="38"/>
      <c r="UYI157" s="38"/>
      <c r="UYJ157" s="38"/>
      <c r="UYK157" s="38"/>
      <c r="UYL157" s="38"/>
      <c r="UYM157" s="38"/>
      <c r="UYN157" s="38"/>
      <c r="UYO157" s="38"/>
      <c r="UYP157" s="38"/>
      <c r="UYQ157" s="38"/>
      <c r="UYR157" s="38"/>
      <c r="UYS157" s="38"/>
      <c r="UYT157" s="38"/>
      <c r="UYU157" s="38"/>
      <c r="UYV157" s="38"/>
      <c r="UYW157" s="38"/>
      <c r="UYX157" s="38"/>
      <c r="UYY157" s="38"/>
      <c r="UYZ157" s="38"/>
      <c r="UZA157" s="38"/>
      <c r="UZB157" s="38"/>
      <c r="UZC157" s="38"/>
      <c r="UZD157" s="38"/>
      <c r="UZE157" s="38"/>
      <c r="UZF157" s="38"/>
      <c r="UZG157" s="38"/>
      <c r="UZH157" s="38"/>
      <c r="UZI157" s="38"/>
      <c r="UZJ157" s="38"/>
      <c r="UZK157" s="38"/>
      <c r="UZL157" s="38"/>
      <c r="UZM157" s="38"/>
      <c r="UZN157" s="38"/>
      <c r="UZO157" s="38"/>
      <c r="UZP157" s="38"/>
      <c r="UZQ157" s="38"/>
      <c r="UZR157" s="38"/>
      <c r="UZS157" s="38"/>
      <c r="UZT157" s="38"/>
      <c r="UZU157" s="38"/>
      <c r="UZV157" s="38"/>
      <c r="UZW157" s="38"/>
      <c r="UZX157" s="38"/>
      <c r="UZY157" s="38"/>
      <c r="UZZ157" s="38"/>
      <c r="VAA157" s="38"/>
      <c r="VAB157" s="38"/>
      <c r="VAC157" s="38"/>
      <c r="VAD157" s="38"/>
      <c r="VAE157" s="38"/>
      <c r="VAF157" s="38"/>
      <c r="VAG157" s="38"/>
      <c r="VAH157" s="38"/>
      <c r="VAI157" s="38"/>
      <c r="VAJ157" s="38"/>
      <c r="VAK157" s="38"/>
      <c r="VAL157" s="38"/>
      <c r="VAM157" s="38"/>
      <c r="VAN157" s="38"/>
      <c r="VAO157" s="38"/>
      <c r="VAP157" s="38"/>
      <c r="VAQ157" s="38"/>
      <c r="VAR157" s="38"/>
      <c r="VAS157" s="38"/>
      <c r="VAT157" s="38"/>
      <c r="VAU157" s="38"/>
      <c r="VAV157" s="38"/>
      <c r="VAW157" s="38"/>
      <c r="VAX157" s="38"/>
      <c r="VAY157" s="38"/>
      <c r="VAZ157" s="38"/>
      <c r="VBA157" s="38"/>
      <c r="VBB157" s="38"/>
      <c r="VBC157" s="38"/>
      <c r="VBD157" s="38"/>
      <c r="VBE157" s="38"/>
      <c r="VBF157" s="38"/>
      <c r="VBG157" s="38"/>
      <c r="VBH157" s="38"/>
      <c r="VBI157" s="38"/>
      <c r="VBJ157" s="38"/>
      <c r="VBK157" s="38"/>
      <c r="VBL157" s="38"/>
      <c r="VBM157" s="38"/>
      <c r="VBN157" s="38"/>
      <c r="VBO157" s="38"/>
      <c r="VBP157" s="38"/>
      <c r="VBQ157" s="38"/>
      <c r="VBR157" s="38"/>
      <c r="VBS157" s="38"/>
      <c r="VBT157" s="38"/>
      <c r="VBU157" s="38"/>
      <c r="VBV157" s="38"/>
      <c r="VBW157" s="38"/>
      <c r="VBX157" s="38"/>
      <c r="VBY157" s="38"/>
      <c r="VBZ157" s="38"/>
      <c r="VCA157" s="38"/>
      <c r="VCB157" s="38"/>
      <c r="VCC157" s="38"/>
      <c r="VCD157" s="38"/>
      <c r="VCE157" s="38"/>
      <c r="VCF157" s="38"/>
      <c r="VCG157" s="38"/>
      <c r="VCH157" s="38"/>
      <c r="VCI157" s="38"/>
      <c r="VCJ157" s="38"/>
      <c r="VCK157" s="38"/>
      <c r="VCL157" s="38"/>
      <c r="VCM157" s="38"/>
      <c r="VCN157" s="38"/>
      <c r="VCO157" s="38"/>
      <c r="VCP157" s="38"/>
      <c r="VCQ157" s="38"/>
      <c r="VCR157" s="38"/>
      <c r="VCS157" s="38"/>
      <c r="VCT157" s="38"/>
      <c r="VCU157" s="38"/>
      <c r="VCV157" s="38"/>
      <c r="VCW157" s="38"/>
      <c r="VCX157" s="38"/>
      <c r="VCY157" s="38"/>
      <c r="VCZ157" s="38"/>
      <c r="VDA157" s="38"/>
      <c r="VDB157" s="38"/>
      <c r="VDC157" s="38"/>
      <c r="VDD157" s="38"/>
      <c r="VDE157" s="38"/>
      <c r="VDF157" s="38"/>
      <c r="VDG157" s="38"/>
      <c r="VDH157" s="38"/>
      <c r="VDI157" s="38"/>
      <c r="VDJ157" s="38"/>
      <c r="VDK157" s="38"/>
      <c r="VDL157" s="38"/>
      <c r="VDM157" s="38"/>
      <c r="VDN157" s="38"/>
      <c r="VDO157" s="38"/>
      <c r="VDP157" s="38"/>
      <c r="VDQ157" s="38"/>
      <c r="VDR157" s="38"/>
      <c r="VDS157" s="38"/>
      <c r="VDT157" s="38"/>
      <c r="VDU157" s="38"/>
      <c r="VDV157" s="38"/>
      <c r="VDW157" s="38"/>
      <c r="VDX157" s="38"/>
      <c r="VDY157" s="38"/>
      <c r="VDZ157" s="38"/>
      <c r="VEA157" s="38"/>
      <c r="VEB157" s="38"/>
      <c r="VEC157" s="38"/>
      <c r="VED157" s="38"/>
      <c r="VEE157" s="38"/>
      <c r="VEF157" s="38"/>
      <c r="VEG157" s="38"/>
      <c r="VEH157" s="38"/>
      <c r="VEI157" s="38"/>
      <c r="VEJ157" s="38"/>
      <c r="VEK157" s="38"/>
      <c r="VEL157" s="38"/>
      <c r="VEM157" s="38"/>
      <c r="VEN157" s="38"/>
      <c r="VEO157" s="38"/>
      <c r="VEP157" s="38"/>
      <c r="VEQ157" s="38"/>
      <c r="VER157" s="38"/>
      <c r="VES157" s="38"/>
      <c r="VET157" s="38"/>
      <c r="VEU157" s="38"/>
      <c r="VEV157" s="38"/>
      <c r="VEW157" s="38"/>
      <c r="VEX157" s="38"/>
      <c r="VEY157" s="38"/>
      <c r="VEZ157" s="38"/>
      <c r="VFA157" s="38"/>
      <c r="VFB157" s="38"/>
      <c r="VFC157" s="38"/>
      <c r="VFD157" s="38"/>
      <c r="VFE157" s="38"/>
      <c r="VFF157" s="38"/>
      <c r="VFG157" s="38"/>
      <c r="VFH157" s="38"/>
      <c r="VFI157" s="38"/>
      <c r="VFJ157" s="38"/>
      <c r="VFK157" s="38"/>
      <c r="VFL157" s="38"/>
      <c r="VFM157" s="38"/>
      <c r="VFN157" s="38"/>
      <c r="VFO157" s="38"/>
      <c r="VFP157" s="38"/>
      <c r="VFQ157" s="38"/>
      <c r="VFR157" s="38"/>
      <c r="VFS157" s="38"/>
      <c r="VFT157" s="38"/>
      <c r="VFU157" s="38"/>
      <c r="VFV157" s="38"/>
      <c r="VFW157" s="38"/>
      <c r="VFX157" s="38"/>
      <c r="VFY157" s="38"/>
      <c r="VFZ157" s="38"/>
      <c r="VGA157" s="38"/>
      <c r="VGB157" s="38"/>
      <c r="VGC157" s="38"/>
      <c r="VGD157" s="38"/>
      <c r="VGE157" s="38"/>
      <c r="VGF157" s="38"/>
      <c r="VGG157" s="38"/>
      <c r="VGH157" s="38"/>
      <c r="VGI157" s="38"/>
      <c r="VGJ157" s="38"/>
      <c r="VGK157" s="38"/>
      <c r="VGL157" s="38"/>
      <c r="VGM157" s="38"/>
      <c r="VGN157" s="38"/>
      <c r="VGO157" s="38"/>
      <c r="VGP157" s="38"/>
      <c r="VGQ157" s="38"/>
      <c r="VGR157" s="38"/>
      <c r="VGS157" s="38"/>
      <c r="VGT157" s="38"/>
      <c r="VGU157" s="38"/>
      <c r="VGV157" s="38"/>
      <c r="VGW157" s="38"/>
      <c r="VGX157" s="38"/>
      <c r="VGY157" s="38"/>
      <c r="VGZ157" s="38"/>
      <c r="VHA157" s="38"/>
      <c r="VHB157" s="38"/>
      <c r="VHC157" s="38"/>
      <c r="VHD157" s="38"/>
      <c r="VHE157" s="38"/>
      <c r="VHF157" s="38"/>
      <c r="VHG157" s="38"/>
      <c r="VHH157" s="38"/>
      <c r="VHI157" s="38"/>
      <c r="VHJ157" s="38"/>
      <c r="VHK157" s="38"/>
      <c r="VHL157" s="38"/>
      <c r="VHM157" s="38"/>
      <c r="VHN157" s="38"/>
      <c r="VHO157" s="38"/>
      <c r="VHP157" s="38"/>
      <c r="VHQ157" s="38"/>
      <c r="VHR157" s="38"/>
      <c r="VHS157" s="38"/>
      <c r="VHT157" s="38"/>
      <c r="VHU157" s="38"/>
      <c r="VHV157" s="38"/>
      <c r="VHW157" s="38"/>
      <c r="VHX157" s="38"/>
      <c r="VHY157" s="38"/>
      <c r="VHZ157" s="38"/>
      <c r="VIA157" s="38"/>
      <c r="VIB157" s="38"/>
      <c r="VIC157" s="38"/>
      <c r="VID157" s="38"/>
      <c r="VIE157" s="38"/>
      <c r="VIF157" s="38"/>
      <c r="VIG157" s="38"/>
      <c r="VIH157" s="38"/>
      <c r="VII157" s="38"/>
      <c r="VIJ157" s="38"/>
      <c r="VIK157" s="38"/>
      <c r="VIL157" s="38"/>
      <c r="VIM157" s="38"/>
      <c r="VIN157" s="38"/>
      <c r="VIO157" s="38"/>
      <c r="VIP157" s="38"/>
      <c r="VIQ157" s="38"/>
      <c r="VIR157" s="38"/>
      <c r="VIS157" s="38"/>
      <c r="VIT157" s="38"/>
      <c r="VIU157" s="38"/>
      <c r="VIV157" s="38"/>
      <c r="VIW157" s="38"/>
      <c r="VIX157" s="38"/>
      <c r="VIY157" s="38"/>
      <c r="VIZ157" s="38"/>
      <c r="VJA157" s="38"/>
      <c r="VJB157" s="38"/>
      <c r="VJC157" s="38"/>
      <c r="VJD157" s="38"/>
      <c r="VJE157" s="38"/>
      <c r="VJF157" s="38"/>
      <c r="VJG157" s="38"/>
      <c r="VJH157" s="38"/>
      <c r="VJI157" s="38"/>
      <c r="VJJ157" s="38"/>
      <c r="VJK157" s="38"/>
      <c r="VJL157" s="38"/>
      <c r="VJM157" s="38"/>
      <c r="VJN157" s="38"/>
      <c r="VJO157" s="38"/>
      <c r="VJP157" s="38"/>
      <c r="VJQ157" s="38"/>
      <c r="VJR157" s="38"/>
      <c r="VJS157" s="38"/>
      <c r="VJT157" s="38"/>
      <c r="VJU157" s="38"/>
      <c r="VJV157" s="38"/>
      <c r="VJW157" s="38"/>
      <c r="VJX157" s="38"/>
      <c r="VJY157" s="38"/>
      <c r="VJZ157" s="38"/>
      <c r="VKA157" s="38"/>
      <c r="VKB157" s="38"/>
      <c r="VKC157" s="38"/>
      <c r="VKD157" s="38"/>
      <c r="VKE157" s="38"/>
      <c r="VKF157" s="38"/>
      <c r="VKG157" s="38"/>
      <c r="VKH157" s="38"/>
      <c r="VKI157" s="38"/>
      <c r="VKJ157" s="38"/>
      <c r="VKK157" s="38"/>
      <c r="VKL157" s="38"/>
      <c r="VKM157" s="38"/>
      <c r="VKN157" s="38"/>
      <c r="VKO157" s="38"/>
      <c r="VKP157" s="38"/>
      <c r="VKQ157" s="38"/>
      <c r="VKR157" s="38"/>
      <c r="VKS157" s="38"/>
      <c r="VKT157" s="38"/>
      <c r="VKU157" s="38"/>
      <c r="VKV157" s="38"/>
      <c r="VKW157" s="38"/>
      <c r="VKX157" s="38"/>
      <c r="VKY157" s="38"/>
      <c r="VKZ157" s="38"/>
      <c r="VLA157" s="38"/>
      <c r="VLB157" s="38"/>
      <c r="VLC157" s="38"/>
      <c r="VLD157" s="38"/>
      <c r="VLE157" s="38"/>
      <c r="VLF157" s="38"/>
      <c r="VLG157" s="38"/>
      <c r="VLH157" s="38"/>
      <c r="VLI157" s="38"/>
      <c r="VLJ157" s="38"/>
      <c r="VLK157" s="38"/>
      <c r="VLL157" s="38"/>
      <c r="VLM157" s="38"/>
      <c r="VLN157" s="38"/>
      <c r="VLO157" s="38"/>
      <c r="VLP157" s="38"/>
      <c r="VLQ157" s="38"/>
      <c r="VLR157" s="38"/>
      <c r="VLS157" s="38"/>
      <c r="VLT157" s="38"/>
      <c r="VLU157" s="38"/>
      <c r="VLV157" s="38"/>
      <c r="VLW157" s="38"/>
      <c r="VLX157" s="38"/>
      <c r="VLY157" s="38"/>
      <c r="VLZ157" s="38"/>
      <c r="VMA157" s="38"/>
      <c r="VMB157" s="38"/>
      <c r="VMC157" s="38"/>
      <c r="VMD157" s="38"/>
      <c r="VME157" s="38"/>
      <c r="VMF157" s="38"/>
      <c r="VMG157" s="38"/>
      <c r="VMH157" s="38"/>
      <c r="VMI157" s="38"/>
      <c r="VMJ157" s="38"/>
      <c r="VMK157" s="38"/>
      <c r="VML157" s="38"/>
      <c r="VMM157" s="38"/>
      <c r="VMN157" s="38"/>
      <c r="VMO157" s="38"/>
      <c r="VMP157" s="38"/>
      <c r="VMQ157" s="38"/>
      <c r="VMR157" s="38"/>
      <c r="VMS157" s="38"/>
      <c r="VMT157" s="38"/>
      <c r="VMU157" s="38"/>
      <c r="VMV157" s="38"/>
      <c r="VMW157" s="38"/>
      <c r="VMX157" s="38"/>
      <c r="VMY157" s="38"/>
      <c r="VMZ157" s="38"/>
      <c r="VNA157" s="38"/>
      <c r="VNB157" s="38"/>
      <c r="VNC157" s="38"/>
      <c r="VND157" s="38"/>
      <c r="VNE157" s="38"/>
      <c r="VNF157" s="38"/>
      <c r="VNG157" s="38"/>
      <c r="VNH157" s="38"/>
      <c r="VNI157" s="38"/>
      <c r="VNJ157" s="38"/>
      <c r="VNK157" s="38"/>
      <c r="VNL157" s="38"/>
      <c r="VNM157" s="38"/>
      <c r="VNN157" s="38"/>
      <c r="VNO157" s="38"/>
      <c r="VNP157" s="38"/>
      <c r="VNQ157" s="38"/>
      <c r="VNR157" s="38"/>
      <c r="VNS157" s="38"/>
      <c r="VNT157" s="38"/>
      <c r="VNU157" s="38"/>
      <c r="VNV157" s="38"/>
      <c r="VNW157" s="38"/>
      <c r="VNX157" s="38"/>
      <c r="VNY157" s="38"/>
      <c r="VNZ157" s="38"/>
      <c r="VOA157" s="38"/>
      <c r="VOB157" s="38"/>
      <c r="VOC157" s="38"/>
      <c r="VOD157" s="38"/>
      <c r="VOE157" s="38"/>
      <c r="VOF157" s="38"/>
      <c r="VOG157" s="38"/>
      <c r="VOH157" s="38"/>
      <c r="VOI157" s="38"/>
      <c r="VOJ157" s="38"/>
      <c r="VOK157" s="38"/>
      <c r="VOL157" s="38"/>
      <c r="VOM157" s="38"/>
      <c r="VON157" s="38"/>
      <c r="VOO157" s="38"/>
      <c r="VOP157" s="38"/>
      <c r="VOQ157" s="38"/>
      <c r="VOR157" s="38"/>
      <c r="VOS157" s="38"/>
      <c r="VOT157" s="38"/>
      <c r="VOU157" s="38"/>
      <c r="VOV157" s="38"/>
      <c r="VOW157" s="38"/>
      <c r="VOX157" s="38"/>
      <c r="VOY157" s="38"/>
      <c r="VOZ157" s="38"/>
      <c r="VPA157" s="38"/>
      <c r="VPB157" s="38"/>
      <c r="VPC157" s="38"/>
      <c r="VPD157" s="38"/>
      <c r="VPE157" s="38"/>
      <c r="VPF157" s="38"/>
      <c r="VPG157" s="38"/>
      <c r="VPH157" s="38"/>
      <c r="VPI157" s="38"/>
      <c r="VPJ157" s="38"/>
      <c r="VPK157" s="38"/>
      <c r="VPL157" s="38"/>
      <c r="VPM157" s="38"/>
      <c r="VPN157" s="38"/>
      <c r="VPO157" s="38"/>
      <c r="VPP157" s="38"/>
      <c r="VPQ157" s="38"/>
      <c r="VPR157" s="38"/>
      <c r="VPS157" s="38"/>
      <c r="VPT157" s="38"/>
      <c r="VPU157" s="38"/>
      <c r="VPV157" s="38"/>
      <c r="VPW157" s="38"/>
      <c r="VPX157" s="38"/>
      <c r="VPY157" s="38"/>
      <c r="VPZ157" s="38"/>
      <c r="VQA157" s="38"/>
      <c r="VQB157" s="38"/>
      <c r="VQC157" s="38"/>
      <c r="VQD157" s="38"/>
      <c r="VQE157" s="38"/>
      <c r="VQF157" s="38"/>
      <c r="VQG157" s="38"/>
      <c r="VQH157" s="38"/>
      <c r="VQI157" s="38"/>
      <c r="VQJ157" s="38"/>
      <c r="VQK157" s="38"/>
      <c r="VQL157" s="38"/>
      <c r="VQM157" s="38"/>
      <c r="VQN157" s="38"/>
      <c r="VQO157" s="38"/>
      <c r="VQP157" s="38"/>
      <c r="VQQ157" s="38"/>
      <c r="VQR157" s="38"/>
      <c r="VQS157" s="38"/>
      <c r="VQT157" s="38"/>
      <c r="VQU157" s="38"/>
      <c r="VQV157" s="38"/>
      <c r="VQW157" s="38"/>
      <c r="VQX157" s="38"/>
      <c r="VQY157" s="38"/>
      <c r="VQZ157" s="38"/>
      <c r="VRA157" s="38"/>
      <c r="VRB157" s="38"/>
      <c r="VRC157" s="38"/>
      <c r="VRD157" s="38"/>
      <c r="VRE157" s="38"/>
      <c r="VRF157" s="38"/>
      <c r="VRG157" s="38"/>
      <c r="VRH157" s="38"/>
      <c r="VRI157" s="38"/>
      <c r="VRJ157" s="38"/>
      <c r="VRK157" s="38"/>
      <c r="VRL157" s="38"/>
      <c r="VRM157" s="38"/>
      <c r="VRN157" s="38"/>
      <c r="VRO157" s="38"/>
      <c r="VRP157" s="38"/>
      <c r="VRQ157" s="38"/>
      <c r="VRR157" s="38"/>
      <c r="VRS157" s="38"/>
      <c r="VRT157" s="38"/>
      <c r="VRU157" s="38"/>
      <c r="VRV157" s="38"/>
      <c r="VRW157" s="38"/>
      <c r="VRX157" s="38"/>
      <c r="VRY157" s="38"/>
      <c r="VRZ157" s="38"/>
      <c r="VSA157" s="38"/>
      <c r="VSB157" s="38"/>
      <c r="VSC157" s="38"/>
      <c r="VSD157" s="38"/>
      <c r="VSE157" s="38"/>
      <c r="VSF157" s="38"/>
      <c r="VSG157" s="38"/>
      <c r="VSH157" s="38"/>
      <c r="VSI157" s="38"/>
      <c r="VSJ157" s="38"/>
      <c r="VSK157" s="38"/>
      <c r="VSL157" s="38"/>
      <c r="VSM157" s="38"/>
      <c r="VSN157" s="38"/>
      <c r="VSO157" s="38"/>
      <c r="VSP157" s="38"/>
      <c r="VSQ157" s="38"/>
      <c r="VSR157" s="38"/>
      <c r="VSS157" s="38"/>
      <c r="VST157" s="38"/>
      <c r="VSU157" s="38"/>
      <c r="VSV157" s="38"/>
      <c r="VSW157" s="38"/>
      <c r="VSX157" s="38"/>
      <c r="VSY157" s="38"/>
      <c r="VSZ157" s="38"/>
      <c r="VTA157" s="38"/>
      <c r="VTB157" s="38"/>
      <c r="VTC157" s="38"/>
      <c r="VTD157" s="38"/>
      <c r="VTE157" s="38"/>
      <c r="VTF157" s="38"/>
      <c r="VTG157" s="38"/>
      <c r="VTH157" s="38"/>
      <c r="VTI157" s="38"/>
      <c r="VTJ157" s="38"/>
      <c r="VTK157" s="38"/>
      <c r="VTL157" s="38"/>
      <c r="VTM157" s="38"/>
      <c r="VTN157" s="38"/>
      <c r="VTO157" s="38"/>
      <c r="VTP157" s="38"/>
      <c r="VTQ157" s="38"/>
      <c r="VTR157" s="38"/>
      <c r="VTS157" s="38"/>
      <c r="VTT157" s="38"/>
      <c r="VTU157" s="38"/>
      <c r="VTV157" s="38"/>
      <c r="VTW157" s="38"/>
      <c r="VTX157" s="38"/>
      <c r="VTY157" s="38"/>
      <c r="VTZ157" s="38"/>
      <c r="VUA157" s="38"/>
      <c r="VUB157" s="38"/>
      <c r="VUC157" s="38"/>
      <c r="VUD157" s="38"/>
      <c r="VUE157" s="38"/>
      <c r="VUF157" s="38"/>
      <c r="VUG157" s="38"/>
      <c r="VUH157" s="38"/>
      <c r="VUI157" s="38"/>
      <c r="VUJ157" s="38"/>
      <c r="VUK157" s="38"/>
      <c r="VUL157" s="38"/>
      <c r="VUM157" s="38"/>
      <c r="VUN157" s="38"/>
      <c r="VUO157" s="38"/>
      <c r="VUP157" s="38"/>
      <c r="VUQ157" s="38"/>
      <c r="VUR157" s="38"/>
      <c r="VUS157" s="38"/>
      <c r="VUT157" s="38"/>
      <c r="VUU157" s="38"/>
      <c r="VUV157" s="38"/>
      <c r="VUW157" s="38"/>
      <c r="VUX157" s="38"/>
      <c r="VUY157" s="38"/>
      <c r="VUZ157" s="38"/>
      <c r="VVA157" s="38"/>
      <c r="VVB157" s="38"/>
      <c r="VVC157" s="38"/>
      <c r="VVD157" s="38"/>
      <c r="VVE157" s="38"/>
      <c r="VVF157" s="38"/>
      <c r="VVG157" s="38"/>
      <c r="VVH157" s="38"/>
      <c r="VVI157" s="38"/>
      <c r="VVJ157" s="38"/>
      <c r="VVK157" s="38"/>
      <c r="VVL157" s="38"/>
      <c r="VVM157" s="38"/>
      <c r="VVN157" s="38"/>
      <c r="VVO157" s="38"/>
      <c r="VVP157" s="38"/>
      <c r="VVQ157" s="38"/>
      <c r="VVR157" s="38"/>
      <c r="VVS157" s="38"/>
      <c r="VVT157" s="38"/>
      <c r="VVU157" s="38"/>
      <c r="VVV157" s="38"/>
      <c r="VVW157" s="38"/>
      <c r="VVX157" s="38"/>
      <c r="VVY157" s="38"/>
      <c r="VVZ157" s="38"/>
      <c r="VWA157" s="38"/>
      <c r="VWB157" s="38"/>
      <c r="VWC157" s="38"/>
      <c r="VWD157" s="38"/>
      <c r="VWE157" s="38"/>
      <c r="VWF157" s="38"/>
      <c r="VWG157" s="38"/>
      <c r="VWH157" s="38"/>
      <c r="VWI157" s="38"/>
      <c r="VWJ157" s="38"/>
      <c r="VWK157" s="38"/>
      <c r="VWL157" s="38"/>
      <c r="VWM157" s="38"/>
      <c r="VWN157" s="38"/>
      <c r="VWO157" s="38"/>
      <c r="VWP157" s="38"/>
      <c r="VWQ157" s="38"/>
      <c r="VWR157" s="38"/>
      <c r="VWS157" s="38"/>
      <c r="VWT157" s="38"/>
      <c r="VWU157" s="38"/>
      <c r="VWV157" s="38"/>
      <c r="VWW157" s="38"/>
      <c r="VWX157" s="38"/>
      <c r="VWY157" s="38"/>
      <c r="VWZ157" s="38"/>
      <c r="VXA157" s="38"/>
      <c r="VXB157" s="38"/>
      <c r="VXC157" s="38"/>
      <c r="VXD157" s="38"/>
      <c r="VXE157" s="38"/>
      <c r="VXF157" s="38"/>
      <c r="VXG157" s="38"/>
      <c r="VXH157" s="38"/>
      <c r="VXI157" s="38"/>
      <c r="VXJ157" s="38"/>
      <c r="VXK157" s="38"/>
      <c r="VXL157" s="38"/>
      <c r="VXM157" s="38"/>
      <c r="VXN157" s="38"/>
      <c r="VXO157" s="38"/>
      <c r="VXP157" s="38"/>
      <c r="VXQ157" s="38"/>
      <c r="VXR157" s="38"/>
      <c r="VXS157" s="38"/>
      <c r="VXT157" s="38"/>
      <c r="VXU157" s="38"/>
      <c r="VXV157" s="38"/>
      <c r="VXW157" s="38"/>
      <c r="VXX157" s="38"/>
      <c r="VXY157" s="38"/>
      <c r="VXZ157" s="38"/>
      <c r="VYA157" s="38"/>
      <c r="VYB157" s="38"/>
      <c r="VYC157" s="38"/>
      <c r="VYD157" s="38"/>
      <c r="VYE157" s="38"/>
      <c r="VYF157" s="38"/>
      <c r="VYG157" s="38"/>
      <c r="VYH157" s="38"/>
      <c r="VYI157" s="38"/>
      <c r="VYJ157" s="38"/>
      <c r="VYK157" s="38"/>
      <c r="VYL157" s="38"/>
      <c r="VYM157" s="38"/>
      <c r="VYN157" s="38"/>
      <c r="VYO157" s="38"/>
      <c r="VYP157" s="38"/>
      <c r="VYQ157" s="38"/>
      <c r="VYR157" s="38"/>
      <c r="VYS157" s="38"/>
      <c r="VYT157" s="38"/>
      <c r="VYU157" s="38"/>
      <c r="VYV157" s="38"/>
      <c r="VYW157" s="38"/>
      <c r="VYX157" s="38"/>
      <c r="VYY157" s="38"/>
      <c r="VYZ157" s="38"/>
      <c r="VZA157" s="38"/>
      <c r="VZB157" s="38"/>
      <c r="VZC157" s="38"/>
      <c r="VZD157" s="38"/>
      <c r="VZE157" s="38"/>
      <c r="VZF157" s="38"/>
      <c r="VZG157" s="38"/>
      <c r="VZH157" s="38"/>
      <c r="VZI157" s="38"/>
      <c r="VZJ157" s="38"/>
      <c r="VZK157" s="38"/>
      <c r="VZL157" s="38"/>
      <c r="VZM157" s="38"/>
      <c r="VZN157" s="38"/>
      <c r="VZO157" s="38"/>
      <c r="VZP157" s="38"/>
      <c r="VZQ157" s="38"/>
      <c r="VZR157" s="38"/>
      <c r="VZS157" s="38"/>
      <c r="VZT157" s="38"/>
      <c r="VZU157" s="38"/>
      <c r="VZV157" s="38"/>
      <c r="VZW157" s="38"/>
      <c r="VZX157" s="38"/>
      <c r="VZY157" s="38"/>
      <c r="VZZ157" s="38"/>
      <c r="WAA157" s="38"/>
      <c r="WAB157" s="38"/>
      <c r="WAC157" s="38"/>
      <c r="WAD157" s="38"/>
      <c r="WAE157" s="38"/>
      <c r="WAF157" s="38"/>
      <c r="WAG157" s="38"/>
      <c r="WAH157" s="38"/>
      <c r="WAI157" s="38"/>
      <c r="WAJ157" s="38"/>
      <c r="WAK157" s="38"/>
      <c r="WAL157" s="38"/>
      <c r="WAM157" s="38"/>
      <c r="WAN157" s="38"/>
      <c r="WAO157" s="38"/>
      <c r="WAP157" s="38"/>
      <c r="WAQ157" s="38"/>
      <c r="WAR157" s="38"/>
      <c r="WAS157" s="38"/>
      <c r="WAT157" s="38"/>
      <c r="WAU157" s="38"/>
      <c r="WAV157" s="38"/>
      <c r="WAW157" s="38"/>
      <c r="WAX157" s="38"/>
      <c r="WAY157" s="38"/>
      <c r="WAZ157" s="38"/>
      <c r="WBA157" s="38"/>
      <c r="WBB157" s="38"/>
      <c r="WBC157" s="38"/>
      <c r="WBD157" s="38"/>
      <c r="WBE157" s="38"/>
      <c r="WBF157" s="38"/>
      <c r="WBG157" s="38"/>
      <c r="WBH157" s="38"/>
      <c r="WBI157" s="38"/>
      <c r="WBJ157" s="38"/>
      <c r="WBK157" s="38"/>
      <c r="WBL157" s="38"/>
      <c r="WBM157" s="38"/>
      <c r="WBN157" s="38"/>
      <c r="WBO157" s="38"/>
      <c r="WBP157" s="38"/>
      <c r="WBQ157" s="38"/>
      <c r="WBR157" s="38"/>
      <c r="WBS157" s="38"/>
      <c r="WBT157" s="38"/>
      <c r="WBU157" s="38"/>
      <c r="WBV157" s="38"/>
      <c r="WBW157" s="38"/>
      <c r="WBX157" s="38"/>
      <c r="WBY157" s="38"/>
      <c r="WBZ157" s="38"/>
      <c r="WCA157" s="38"/>
      <c r="WCB157" s="38"/>
      <c r="WCC157" s="38"/>
      <c r="WCD157" s="38"/>
      <c r="WCE157" s="38"/>
      <c r="WCF157" s="38"/>
      <c r="WCG157" s="38"/>
      <c r="WCH157" s="38"/>
      <c r="WCI157" s="38"/>
      <c r="WCJ157" s="38"/>
      <c r="WCK157" s="38"/>
      <c r="WCL157" s="38"/>
      <c r="WCM157" s="38"/>
      <c r="WCN157" s="38"/>
      <c r="WCO157" s="38"/>
      <c r="WCP157" s="38"/>
      <c r="WCQ157" s="38"/>
      <c r="WCR157" s="38"/>
      <c r="WCS157" s="38"/>
      <c r="WCT157" s="38"/>
      <c r="WCU157" s="38"/>
      <c r="WCV157" s="38"/>
      <c r="WCW157" s="38"/>
      <c r="WCX157" s="38"/>
      <c r="WCY157" s="38"/>
      <c r="WCZ157" s="38"/>
      <c r="WDA157" s="38"/>
      <c r="WDB157" s="38"/>
      <c r="WDC157" s="38"/>
      <c r="WDD157" s="38"/>
      <c r="WDE157" s="38"/>
      <c r="WDF157" s="38"/>
      <c r="WDG157" s="38"/>
      <c r="WDH157" s="38"/>
      <c r="WDI157" s="38"/>
      <c r="WDJ157" s="38"/>
      <c r="WDK157" s="38"/>
      <c r="WDL157" s="38"/>
      <c r="WDM157" s="38"/>
      <c r="WDN157" s="38"/>
      <c r="WDO157" s="38"/>
      <c r="WDP157" s="38"/>
      <c r="WDQ157" s="38"/>
      <c r="WDR157" s="38"/>
      <c r="WDS157" s="38"/>
      <c r="WDT157" s="38"/>
      <c r="WDU157" s="38"/>
      <c r="WDV157" s="38"/>
      <c r="WDW157" s="38"/>
      <c r="WDX157" s="38"/>
      <c r="WDY157" s="38"/>
      <c r="WDZ157" s="38"/>
      <c r="WEA157" s="38"/>
      <c r="WEB157" s="38"/>
      <c r="WEC157" s="38"/>
      <c r="WED157" s="38"/>
      <c r="WEE157" s="38"/>
      <c r="WEF157" s="38"/>
      <c r="WEG157" s="38"/>
      <c r="WEH157" s="38"/>
      <c r="WEI157" s="38"/>
      <c r="WEJ157" s="38"/>
      <c r="WEK157" s="38"/>
      <c r="WEL157" s="38"/>
      <c r="WEM157" s="38"/>
      <c r="WEN157" s="38"/>
      <c r="WEO157" s="38"/>
      <c r="WEP157" s="38"/>
      <c r="WEQ157" s="38"/>
      <c r="WER157" s="38"/>
      <c r="WES157" s="38"/>
      <c r="WET157" s="38"/>
      <c r="WEU157" s="38"/>
      <c r="WEV157" s="38"/>
      <c r="WEW157" s="38"/>
      <c r="WEX157" s="38"/>
      <c r="WEY157" s="38"/>
      <c r="WEZ157" s="38"/>
      <c r="WFA157" s="38"/>
      <c r="WFB157" s="38"/>
      <c r="WFC157" s="38"/>
      <c r="WFD157" s="38"/>
      <c r="WFE157" s="38"/>
      <c r="WFF157" s="38"/>
      <c r="WFG157" s="38"/>
      <c r="WFH157" s="38"/>
      <c r="WFI157" s="38"/>
      <c r="WFJ157" s="38"/>
      <c r="WFK157" s="38"/>
      <c r="WFL157" s="38"/>
      <c r="WFM157" s="38"/>
      <c r="WFN157" s="38"/>
      <c r="WFO157" s="38"/>
      <c r="WFP157" s="38"/>
      <c r="WFQ157" s="38"/>
      <c r="WFR157" s="38"/>
      <c r="WFS157" s="38"/>
      <c r="WFT157" s="38"/>
      <c r="WFU157" s="38"/>
      <c r="WFV157" s="38"/>
      <c r="WFW157" s="38"/>
      <c r="WFX157" s="38"/>
      <c r="WFY157" s="38"/>
      <c r="WFZ157" s="38"/>
      <c r="WGA157" s="38"/>
      <c r="WGB157" s="38"/>
      <c r="WGC157" s="38"/>
      <c r="WGD157" s="38"/>
      <c r="WGE157" s="38"/>
      <c r="WGF157" s="38"/>
      <c r="WGG157" s="38"/>
      <c r="WGH157" s="38"/>
      <c r="WGI157" s="38"/>
      <c r="WGJ157" s="38"/>
      <c r="WGK157" s="38"/>
      <c r="WGL157" s="38"/>
      <c r="WGM157" s="38"/>
      <c r="WGN157" s="38"/>
      <c r="WGO157" s="38"/>
      <c r="WGP157" s="38"/>
      <c r="WGQ157" s="38"/>
      <c r="WGR157" s="38"/>
      <c r="WGS157" s="38"/>
      <c r="WGT157" s="38"/>
      <c r="WGU157" s="38"/>
      <c r="WGV157" s="38"/>
      <c r="WGW157" s="38"/>
      <c r="WGX157" s="38"/>
      <c r="WGY157" s="38"/>
      <c r="WGZ157" s="38"/>
      <c r="WHA157" s="38"/>
      <c r="WHB157" s="38"/>
      <c r="WHC157" s="38"/>
      <c r="WHD157" s="38"/>
      <c r="WHE157" s="38"/>
      <c r="WHF157" s="38"/>
      <c r="WHG157" s="38"/>
      <c r="WHH157" s="38"/>
      <c r="WHI157" s="38"/>
      <c r="WHJ157" s="38"/>
      <c r="WHK157" s="38"/>
      <c r="WHL157" s="38"/>
      <c r="WHM157" s="38"/>
      <c r="WHN157" s="38"/>
      <c r="WHO157" s="38"/>
      <c r="WHP157" s="38"/>
      <c r="WHQ157" s="38"/>
      <c r="WHR157" s="38"/>
      <c r="WHS157" s="38"/>
      <c r="WHT157" s="38"/>
      <c r="WHU157" s="38"/>
      <c r="WHV157" s="38"/>
      <c r="WHW157" s="38"/>
      <c r="WHX157" s="38"/>
      <c r="WHY157" s="38"/>
      <c r="WHZ157" s="38"/>
      <c r="WIA157" s="38"/>
      <c r="WIB157" s="38"/>
      <c r="WIC157" s="38"/>
      <c r="WID157" s="38"/>
      <c r="WIE157" s="38"/>
      <c r="WIF157" s="38"/>
      <c r="WIG157" s="38"/>
      <c r="WIH157" s="38"/>
      <c r="WII157" s="38"/>
      <c r="WIJ157" s="38"/>
      <c r="WIK157" s="38"/>
      <c r="WIL157" s="38"/>
      <c r="WIM157" s="38"/>
      <c r="WIN157" s="38"/>
      <c r="WIO157" s="38"/>
      <c r="WIP157" s="38"/>
      <c r="WIQ157" s="38"/>
      <c r="WIR157" s="38"/>
      <c r="WIS157" s="38"/>
      <c r="WIT157" s="38"/>
      <c r="WIU157" s="38"/>
      <c r="WIV157" s="38"/>
      <c r="WIW157" s="38"/>
      <c r="WIX157" s="38"/>
      <c r="WIY157" s="38"/>
      <c r="WIZ157" s="38"/>
      <c r="WJA157" s="38"/>
      <c r="WJB157" s="38"/>
      <c r="WJC157" s="38"/>
      <c r="WJD157" s="38"/>
      <c r="WJE157" s="38"/>
      <c r="WJF157" s="38"/>
      <c r="WJG157" s="38"/>
      <c r="WJH157" s="38"/>
      <c r="WJI157" s="38"/>
      <c r="WJJ157" s="38"/>
      <c r="WJK157" s="38"/>
      <c r="WJL157" s="38"/>
      <c r="WJM157" s="38"/>
      <c r="WJN157" s="38"/>
      <c r="WJO157" s="38"/>
      <c r="WJP157" s="38"/>
      <c r="WJQ157" s="38"/>
      <c r="WJR157" s="38"/>
      <c r="WJS157" s="38"/>
      <c r="WJT157" s="38"/>
      <c r="WJU157" s="38"/>
      <c r="WJV157" s="38"/>
      <c r="WJW157" s="38"/>
      <c r="WJX157" s="38"/>
      <c r="WJY157" s="38"/>
      <c r="WJZ157" s="38"/>
      <c r="WKA157" s="38"/>
      <c r="WKB157" s="38"/>
      <c r="WKC157" s="38"/>
      <c r="WKD157" s="38"/>
      <c r="WKE157" s="38"/>
      <c r="WKF157" s="38"/>
      <c r="WKG157" s="38"/>
      <c r="WKH157" s="38"/>
      <c r="WKI157" s="38"/>
      <c r="WKJ157" s="38"/>
      <c r="WKK157" s="38"/>
      <c r="WKL157" s="38"/>
      <c r="WKM157" s="38"/>
      <c r="WKN157" s="38"/>
      <c r="WKO157" s="38"/>
      <c r="WKP157" s="38"/>
      <c r="WKQ157" s="38"/>
      <c r="WKR157" s="38"/>
      <c r="WKS157" s="38"/>
      <c r="WKT157" s="38"/>
      <c r="WKU157" s="38"/>
      <c r="WKV157" s="38"/>
      <c r="WKW157" s="38"/>
      <c r="WKX157" s="38"/>
      <c r="WKY157" s="38"/>
      <c r="WKZ157" s="38"/>
      <c r="WLA157" s="38"/>
      <c r="WLB157" s="38"/>
      <c r="WLC157" s="38"/>
      <c r="WLD157" s="38"/>
      <c r="WLE157" s="38"/>
      <c r="WLF157" s="38"/>
      <c r="WLG157" s="38"/>
      <c r="WLH157" s="38"/>
      <c r="WLI157" s="38"/>
      <c r="WLJ157" s="38"/>
      <c r="WLK157" s="38"/>
      <c r="WLL157" s="38"/>
      <c r="WLM157" s="38"/>
      <c r="WLN157" s="38"/>
      <c r="WLO157" s="38"/>
      <c r="WLP157" s="38"/>
      <c r="WLQ157" s="38"/>
      <c r="WLR157" s="38"/>
      <c r="WLS157" s="38"/>
      <c r="WLT157" s="38"/>
      <c r="WLU157" s="38"/>
      <c r="WLV157" s="38"/>
      <c r="WLW157" s="38"/>
      <c r="WLX157" s="38"/>
      <c r="WLY157" s="38"/>
      <c r="WLZ157" s="38"/>
      <c r="WMA157" s="38"/>
      <c r="WMB157" s="38"/>
      <c r="WMC157" s="38"/>
      <c r="WMD157" s="38"/>
      <c r="WME157" s="38"/>
      <c r="WMF157" s="38"/>
      <c r="WMG157" s="38"/>
      <c r="WMH157" s="38"/>
      <c r="WMI157" s="38"/>
      <c r="WMJ157" s="38"/>
      <c r="WMK157" s="38"/>
      <c r="WML157" s="38"/>
      <c r="WMM157" s="38"/>
      <c r="WMN157" s="38"/>
      <c r="WMO157" s="38"/>
      <c r="WMP157" s="38"/>
      <c r="WMQ157" s="38"/>
      <c r="WMR157" s="38"/>
      <c r="WMS157" s="38"/>
      <c r="WMT157" s="38"/>
      <c r="WMU157" s="38"/>
      <c r="WMV157" s="38"/>
      <c r="WMW157" s="38"/>
      <c r="WMX157" s="38"/>
      <c r="WMY157" s="38"/>
      <c r="WMZ157" s="38"/>
      <c r="WNA157" s="38"/>
      <c r="WNB157" s="38"/>
      <c r="WNC157" s="38"/>
      <c r="WND157" s="38"/>
      <c r="WNE157" s="38"/>
      <c r="WNF157" s="38"/>
      <c r="WNG157" s="38"/>
      <c r="WNH157" s="38"/>
      <c r="WNI157" s="38"/>
      <c r="WNJ157" s="38"/>
      <c r="WNK157" s="38"/>
      <c r="WNL157" s="38"/>
      <c r="WNM157" s="38"/>
      <c r="WNN157" s="38"/>
      <c r="WNO157" s="38"/>
      <c r="WNP157" s="38"/>
      <c r="WNQ157" s="38"/>
      <c r="WNR157" s="38"/>
      <c r="WNS157" s="38"/>
      <c r="WNT157" s="38"/>
      <c r="WNU157" s="38"/>
      <c r="WNV157" s="38"/>
      <c r="WNW157" s="38"/>
      <c r="WNX157" s="38"/>
      <c r="WNY157" s="38"/>
      <c r="WNZ157" s="38"/>
      <c r="WOA157" s="38"/>
      <c r="WOB157" s="38"/>
      <c r="WOC157" s="38"/>
      <c r="WOD157" s="38"/>
      <c r="WOE157" s="38"/>
      <c r="WOF157" s="38"/>
      <c r="WOG157" s="38"/>
      <c r="WOH157" s="38"/>
      <c r="WOI157" s="38"/>
      <c r="WOJ157" s="38"/>
      <c r="WOK157" s="38"/>
      <c r="WOL157" s="38"/>
      <c r="WOM157" s="38"/>
      <c r="WON157" s="38"/>
      <c r="WOO157" s="38"/>
      <c r="WOP157" s="38"/>
      <c r="WOQ157" s="38"/>
      <c r="WOR157" s="38"/>
      <c r="WOS157" s="38"/>
      <c r="WOT157" s="38"/>
      <c r="WOU157" s="38"/>
      <c r="WOV157" s="38"/>
      <c r="WOW157" s="38"/>
      <c r="WOX157" s="38"/>
      <c r="WOY157" s="38"/>
      <c r="WOZ157" s="38"/>
      <c r="WPA157" s="38"/>
      <c r="WPB157" s="38"/>
      <c r="WPC157" s="38"/>
      <c r="WPD157" s="38"/>
      <c r="WPE157" s="38"/>
      <c r="WPF157" s="38"/>
      <c r="WPG157" s="38"/>
      <c r="WPH157" s="38"/>
      <c r="WPI157" s="38"/>
      <c r="WPJ157" s="38"/>
      <c r="WPK157" s="38"/>
      <c r="WPL157" s="38"/>
      <c r="WPM157" s="38"/>
      <c r="WPN157" s="38"/>
      <c r="WPO157" s="38"/>
      <c r="WPP157" s="38"/>
      <c r="WPQ157" s="38"/>
      <c r="WPR157" s="38"/>
      <c r="WPS157" s="38"/>
      <c r="WPT157" s="38"/>
      <c r="WPU157" s="38"/>
      <c r="WPV157" s="38"/>
      <c r="WPW157" s="38"/>
      <c r="WPX157" s="38"/>
      <c r="WPY157" s="38"/>
      <c r="WPZ157" s="38"/>
      <c r="WQA157" s="38"/>
      <c r="WQB157" s="38"/>
      <c r="WQC157" s="38"/>
      <c r="WQD157" s="38"/>
      <c r="WQE157" s="38"/>
      <c r="WQF157" s="38"/>
      <c r="WQG157" s="38"/>
      <c r="WQH157" s="38"/>
      <c r="WQI157" s="38"/>
      <c r="WQJ157" s="38"/>
      <c r="WQK157" s="38"/>
      <c r="WQL157" s="38"/>
      <c r="WQM157" s="38"/>
      <c r="WQN157" s="38"/>
      <c r="WQO157" s="38"/>
      <c r="WQP157" s="38"/>
      <c r="WQQ157" s="38"/>
      <c r="WQR157" s="38"/>
      <c r="WQS157" s="38"/>
      <c r="WQT157" s="38"/>
      <c r="WQU157" s="38"/>
      <c r="WQV157" s="38"/>
      <c r="WQW157" s="38"/>
      <c r="WQX157" s="38"/>
      <c r="WQY157" s="38"/>
      <c r="WQZ157" s="38"/>
      <c r="WRA157" s="38"/>
      <c r="WRB157" s="38"/>
      <c r="WRC157" s="38"/>
      <c r="WRD157" s="38"/>
      <c r="WRE157" s="38"/>
      <c r="WRF157" s="38"/>
      <c r="WRG157" s="38"/>
      <c r="WRH157" s="38"/>
      <c r="WRI157" s="38"/>
      <c r="WRJ157" s="38"/>
      <c r="WRK157" s="38"/>
      <c r="WRL157" s="38"/>
      <c r="WRM157" s="38"/>
      <c r="WRN157" s="38"/>
      <c r="WRO157" s="38"/>
      <c r="WRP157" s="38"/>
      <c r="WRQ157" s="38"/>
      <c r="WRR157" s="38"/>
      <c r="WRS157" s="38"/>
      <c r="WRT157" s="38"/>
      <c r="WRU157" s="38"/>
      <c r="WRV157" s="38"/>
      <c r="WRW157" s="38"/>
      <c r="WRX157" s="38"/>
      <c r="WRY157" s="38"/>
      <c r="WRZ157" s="38"/>
      <c r="WSA157" s="38"/>
      <c r="WSB157" s="38"/>
      <c r="WSC157" s="38"/>
      <c r="WSD157" s="38"/>
      <c r="WSE157" s="38"/>
      <c r="WSF157" s="38"/>
      <c r="WSG157" s="38"/>
      <c r="WSH157" s="38"/>
      <c r="WSI157" s="38"/>
      <c r="WSJ157" s="38"/>
      <c r="WSK157" s="38"/>
      <c r="WSL157" s="38"/>
      <c r="WSM157" s="38"/>
      <c r="WSN157" s="38"/>
      <c r="WSO157" s="38"/>
      <c r="WSP157" s="38"/>
      <c r="WSQ157" s="38"/>
      <c r="WSR157" s="38"/>
      <c r="WSS157" s="38"/>
      <c r="WST157" s="38"/>
      <c r="WSU157" s="38"/>
      <c r="WSV157" s="38"/>
      <c r="WSW157" s="38"/>
      <c r="WSX157" s="38"/>
      <c r="WSY157" s="38"/>
      <c r="WSZ157" s="38"/>
      <c r="WTA157" s="38"/>
      <c r="WTB157" s="38"/>
      <c r="WTC157" s="38"/>
      <c r="WTD157" s="38"/>
      <c r="WTE157" s="38"/>
      <c r="WTF157" s="38"/>
      <c r="WTG157" s="38"/>
      <c r="WTH157" s="38"/>
      <c r="WTI157" s="38"/>
      <c r="WTJ157" s="38"/>
      <c r="WTK157" s="38"/>
      <c r="WTL157" s="38"/>
      <c r="WTM157" s="38"/>
      <c r="WTN157" s="38"/>
      <c r="WTO157" s="38"/>
      <c r="WTP157" s="38"/>
      <c r="WTQ157" s="38"/>
      <c r="WTR157" s="38"/>
      <c r="WTS157" s="38"/>
      <c r="WTT157" s="38"/>
      <c r="WTU157" s="38"/>
      <c r="WTV157" s="38"/>
      <c r="WTW157" s="38"/>
      <c r="WTX157" s="38"/>
      <c r="WTY157" s="38"/>
      <c r="WTZ157" s="38"/>
      <c r="WUA157" s="38"/>
      <c r="WUB157" s="38"/>
      <c r="WUC157" s="38"/>
      <c r="WUD157" s="38"/>
      <c r="WUE157" s="38"/>
      <c r="WUF157" s="38"/>
      <c r="WUG157" s="38"/>
      <c r="WUH157" s="38"/>
      <c r="WUI157" s="38"/>
      <c r="WUJ157" s="38"/>
      <c r="WUK157" s="38"/>
      <c r="WUL157" s="38"/>
      <c r="WUM157" s="38"/>
      <c r="WUN157" s="38"/>
      <c r="WUO157" s="38"/>
      <c r="WUP157" s="38"/>
      <c r="WUQ157" s="38"/>
      <c r="WUR157" s="38"/>
      <c r="WUS157" s="38"/>
      <c r="WUT157" s="38"/>
      <c r="WUU157" s="38"/>
      <c r="WUV157" s="38"/>
      <c r="WUW157" s="38"/>
      <c r="WUX157" s="38"/>
      <c r="WUY157" s="38"/>
      <c r="WUZ157" s="38"/>
      <c r="WVA157" s="38"/>
      <c r="WVB157" s="38"/>
      <c r="WVC157" s="38"/>
      <c r="WVD157" s="38"/>
      <c r="WVE157" s="38"/>
      <c r="WVF157" s="38"/>
      <c r="WVG157" s="38"/>
      <c r="WVH157" s="38"/>
      <c r="WVI157" s="38"/>
      <c r="WVJ157" s="38"/>
      <c r="WVK157" s="38"/>
      <c r="WVL157" s="38"/>
      <c r="WVM157" s="38"/>
      <c r="WVN157" s="38"/>
      <c r="WVO157" s="38"/>
      <c r="WVP157" s="38"/>
      <c r="WVQ157" s="38"/>
      <c r="WVR157" s="38"/>
      <c r="WVS157" s="38"/>
      <c r="WVT157" s="38"/>
      <c r="WVU157" s="38"/>
      <c r="WVV157" s="38"/>
      <c r="WVW157" s="38"/>
      <c r="WVX157" s="38"/>
      <c r="WVY157" s="38"/>
      <c r="WVZ157" s="38"/>
      <c r="WWA157" s="38"/>
      <c r="WWB157" s="38"/>
      <c r="WWC157" s="38"/>
      <c r="WWD157" s="38"/>
      <c r="WWE157" s="38"/>
      <c r="WWF157" s="38"/>
      <c r="WWG157" s="38"/>
      <c r="WWH157" s="38"/>
      <c r="WWI157" s="38"/>
      <c r="WWJ157" s="38"/>
      <c r="WWK157" s="38"/>
      <c r="WWL157" s="38"/>
      <c r="WWM157" s="38"/>
      <c r="WWN157" s="38"/>
      <c r="WWO157" s="38"/>
      <c r="WWP157" s="38"/>
      <c r="WWQ157" s="38"/>
      <c r="WWR157" s="38"/>
      <c r="WWS157" s="38"/>
      <c r="WWT157" s="38"/>
      <c r="WWU157" s="38"/>
      <c r="WWV157" s="38"/>
      <c r="WWW157" s="38"/>
      <c r="WWX157" s="38"/>
      <c r="WWY157" s="38"/>
      <c r="WWZ157" s="38"/>
      <c r="WXA157" s="38"/>
      <c r="WXB157" s="38"/>
      <c r="WXC157" s="38"/>
      <c r="WXD157" s="38"/>
      <c r="WXE157" s="38"/>
      <c r="WXF157" s="38"/>
      <c r="WXG157" s="38"/>
      <c r="WXH157" s="38"/>
      <c r="WXI157" s="38"/>
      <c r="WXJ157" s="38"/>
      <c r="WXK157" s="38"/>
      <c r="WXL157" s="38"/>
      <c r="WXM157" s="38"/>
      <c r="WXN157" s="38"/>
      <c r="WXO157" s="38"/>
      <c r="WXP157" s="38"/>
      <c r="WXQ157" s="38"/>
      <c r="WXR157" s="38"/>
      <c r="WXS157" s="38"/>
      <c r="WXT157" s="38"/>
      <c r="WXU157" s="38"/>
      <c r="WXV157" s="38"/>
      <c r="WXW157" s="38"/>
      <c r="WXX157" s="38"/>
      <c r="WXY157" s="38"/>
      <c r="WXZ157" s="38"/>
      <c r="WYA157" s="38"/>
      <c r="WYB157" s="38"/>
      <c r="WYC157" s="38"/>
      <c r="WYD157" s="38"/>
      <c r="WYE157" s="38"/>
      <c r="WYF157" s="38"/>
      <c r="WYG157" s="38"/>
      <c r="WYH157" s="38"/>
      <c r="WYI157" s="38"/>
      <c r="WYJ157" s="38"/>
      <c r="WYK157" s="38"/>
      <c r="WYL157" s="38"/>
      <c r="WYM157" s="38"/>
      <c r="WYN157" s="38"/>
      <c r="WYO157" s="38"/>
      <c r="WYP157" s="38"/>
      <c r="WYQ157" s="38"/>
      <c r="WYR157" s="38"/>
      <c r="WYS157" s="38"/>
      <c r="WYT157" s="38"/>
      <c r="WYU157" s="38"/>
      <c r="WYV157" s="38"/>
      <c r="WYW157" s="38"/>
      <c r="WYX157" s="38"/>
      <c r="WYY157" s="38"/>
      <c r="WYZ157" s="38"/>
      <c r="WZA157" s="38"/>
      <c r="WZB157" s="38"/>
      <c r="WZC157" s="38"/>
      <c r="WZD157" s="38"/>
      <c r="WZE157" s="38"/>
      <c r="WZF157" s="38"/>
      <c r="WZG157" s="38"/>
      <c r="WZH157" s="38"/>
      <c r="WZI157" s="38"/>
      <c r="WZJ157" s="38"/>
      <c r="WZK157" s="38"/>
      <c r="WZL157" s="38"/>
      <c r="WZM157" s="38"/>
      <c r="WZN157" s="38"/>
      <c r="WZO157" s="38"/>
      <c r="WZP157" s="38"/>
      <c r="WZQ157" s="38"/>
      <c r="WZR157" s="38"/>
      <c r="WZS157" s="38"/>
      <c r="WZT157" s="38"/>
      <c r="WZU157" s="38"/>
      <c r="WZV157" s="38"/>
      <c r="WZW157" s="38"/>
      <c r="WZX157" s="38"/>
      <c r="WZY157" s="38"/>
      <c r="WZZ157" s="38"/>
      <c r="XAA157" s="38"/>
      <c r="XAB157" s="38"/>
      <c r="XAC157" s="38"/>
      <c r="XAD157" s="38"/>
      <c r="XAE157" s="38"/>
      <c r="XAF157" s="38"/>
      <c r="XAG157" s="38"/>
      <c r="XAH157" s="38"/>
      <c r="XAI157" s="38"/>
      <c r="XAJ157" s="38"/>
      <c r="XAK157" s="38"/>
      <c r="XAL157" s="38"/>
      <c r="XAM157" s="38"/>
      <c r="XAN157" s="38"/>
      <c r="XAO157" s="38"/>
      <c r="XAP157" s="38"/>
      <c r="XAQ157" s="38"/>
      <c r="XAR157" s="38"/>
      <c r="XAS157" s="38"/>
      <c r="XAT157" s="38"/>
      <c r="XAU157" s="38"/>
      <c r="XAV157" s="38"/>
      <c r="XAW157" s="38"/>
      <c r="XAX157" s="38"/>
      <c r="XAY157" s="38"/>
      <c r="XAZ157" s="38"/>
      <c r="XBA157" s="38"/>
      <c r="XBB157" s="38"/>
      <c r="XBC157" s="38"/>
      <c r="XBD157" s="38"/>
      <c r="XBE157" s="38"/>
      <c r="XBF157" s="38"/>
      <c r="XBG157" s="38"/>
      <c r="XBH157" s="38"/>
      <c r="XBI157" s="38"/>
      <c r="XBJ157" s="38"/>
      <c r="XBK157" s="38"/>
      <c r="XBL157" s="38"/>
      <c r="XBM157" s="38"/>
      <c r="XBN157" s="38"/>
      <c r="XBO157" s="38"/>
      <c r="XBP157" s="38"/>
      <c r="XBQ157" s="38"/>
      <c r="XBR157" s="38"/>
      <c r="XBS157" s="38"/>
      <c r="XBT157" s="38"/>
      <c r="XBU157" s="38"/>
      <c r="XBV157" s="38"/>
      <c r="XBW157" s="38"/>
      <c r="XBX157" s="38"/>
      <c r="XBY157" s="38"/>
      <c r="XBZ157" s="38"/>
      <c r="XCA157" s="38"/>
      <c r="XCB157" s="38"/>
      <c r="XCC157" s="38"/>
      <c r="XCD157" s="38"/>
      <c r="XCE157" s="38"/>
      <c r="XCF157" s="38"/>
      <c r="XCG157" s="38"/>
      <c r="XCH157" s="38"/>
      <c r="XCI157" s="38"/>
      <c r="XCJ157" s="38"/>
      <c r="XCK157" s="38"/>
      <c r="XCL157" s="38"/>
      <c r="XCM157" s="38"/>
      <c r="XCN157" s="38"/>
      <c r="XCO157" s="38"/>
      <c r="XCP157" s="38"/>
      <c r="XCQ157" s="38"/>
      <c r="XCR157" s="38"/>
      <c r="XCS157" s="38"/>
      <c r="XCT157" s="38"/>
      <c r="XCU157" s="38"/>
      <c r="XCV157" s="38"/>
      <c r="XCW157" s="38"/>
      <c r="XCX157" s="38"/>
      <c r="XCY157" s="38"/>
      <c r="XCZ157" s="38"/>
      <c r="XDA157" s="38"/>
      <c r="XDB157" s="38"/>
      <c r="XDC157" s="38"/>
      <c r="XDD157" s="38"/>
      <c r="XDE157" s="38"/>
      <c r="XDF157" s="38"/>
      <c r="XDG157" s="38"/>
      <c r="XDH157" s="38"/>
      <c r="XDI157" s="38"/>
      <c r="XDJ157" s="38"/>
      <c r="XDK157" s="38"/>
      <c r="XDL157" s="38"/>
      <c r="XDM157" s="38"/>
      <c r="XDN157" s="38"/>
      <c r="XDO157" s="38"/>
      <c r="XDP157" s="38"/>
      <c r="XDQ157" s="38"/>
      <c r="XDR157" s="38"/>
      <c r="XDS157" s="38"/>
      <c r="XDT157" s="38"/>
      <c r="XDU157" s="38"/>
      <c r="XDV157" s="38"/>
      <c r="XDW157" s="38"/>
      <c r="XDX157" s="38"/>
      <c r="XDY157" s="38"/>
      <c r="XDZ157" s="38"/>
      <c r="XEA157" s="38"/>
      <c r="XEB157" s="38"/>
      <c r="XEC157" s="38"/>
      <c r="XED157" s="38"/>
      <c r="XEE157" s="38"/>
      <c r="XEF157" s="38"/>
      <c r="XEG157" s="38"/>
      <c r="XEH157" s="38"/>
      <c r="XEI157" s="38"/>
      <c r="XEJ157" s="38"/>
      <c r="XEK157" s="38"/>
      <c r="XEL157" s="38"/>
      <c r="XEM157" s="38"/>
      <c r="XEN157" s="38"/>
      <c r="XEO157" s="38"/>
      <c r="XEP157" s="38"/>
      <c r="XEQ157" s="38"/>
      <c r="XER157" s="38"/>
      <c r="XES157" s="38"/>
      <c r="XET157" s="38"/>
      <c r="XEU157" s="38"/>
      <c r="XEV157" s="38"/>
      <c r="XEW157" s="38"/>
      <c r="XEX157" s="38"/>
      <c r="XEY157" s="38"/>
      <c r="XEZ157" s="38"/>
      <c r="XFA157" s="38"/>
      <c r="XFB157" s="38"/>
      <c r="XFC157" s="38"/>
      <c r="XFD157" s="38"/>
    </row>
    <row r="158" spans="1:16384" ht="15" customHeight="1" x14ac:dyDescent="0.2">
      <c r="A158" s="287" t="s">
        <v>813</v>
      </c>
      <c r="B158" s="13"/>
      <c r="C158" s="13"/>
      <c r="D158" s="13"/>
      <c r="E158" s="13"/>
      <c r="F158" s="13"/>
      <c r="G158" s="13"/>
      <c r="H158" s="13"/>
      <c r="I158" s="13"/>
      <c r="J158" s="13"/>
      <c r="K158" s="13"/>
      <c r="L158" s="13"/>
      <c r="M158" s="13"/>
      <c r="N158" s="13"/>
      <c r="O158" s="13"/>
      <c r="P158" s="40"/>
    </row>
    <row r="159" spans="1:16384" x14ac:dyDescent="0.2">
      <c r="A159" s="256" t="s">
        <v>822</v>
      </c>
      <c r="B159" s="13"/>
      <c r="C159" s="13"/>
      <c r="D159" s="13"/>
      <c r="E159" s="13"/>
      <c r="F159" s="13"/>
      <c r="G159" s="13"/>
      <c r="H159" s="13"/>
      <c r="I159" s="13"/>
      <c r="J159" s="13"/>
      <c r="K159" s="13"/>
      <c r="L159" s="13"/>
      <c r="M159" s="13"/>
      <c r="N159" s="13"/>
      <c r="O159" s="13"/>
      <c r="P159" s="40"/>
    </row>
    <row r="160" spans="1:16384" x14ac:dyDescent="0.2">
      <c r="A160" s="287" t="s">
        <v>807</v>
      </c>
      <c r="B160" s="3"/>
      <c r="C160" s="3"/>
      <c r="D160" s="3"/>
      <c r="G160" s="186"/>
      <c r="J160" s="186"/>
    </row>
    <row r="162" spans="1:16" ht="12.75" customHeight="1" x14ac:dyDescent="0.2">
      <c r="A162" s="995" t="s">
        <v>715</v>
      </c>
      <c r="B162" s="995"/>
      <c r="C162" s="995"/>
      <c r="D162" s="995"/>
      <c r="E162" s="995"/>
      <c r="F162" s="995"/>
      <c r="G162" s="995"/>
      <c r="H162" s="995"/>
      <c r="I162" s="995"/>
      <c r="J162" s="995"/>
      <c r="K162" s="995"/>
      <c r="L162" s="995"/>
      <c r="M162" s="995"/>
      <c r="N162" s="995"/>
      <c r="O162" s="995"/>
      <c r="P162" s="995"/>
    </row>
    <row r="163" spans="1:16" ht="13.5" customHeight="1" x14ac:dyDescent="0.2">
      <c r="A163" s="995"/>
      <c r="B163" s="995"/>
      <c r="C163" s="995"/>
      <c r="D163" s="995"/>
      <c r="E163" s="995"/>
      <c r="F163" s="995"/>
      <c r="G163" s="995"/>
      <c r="H163" s="995"/>
      <c r="I163" s="995"/>
      <c r="J163" s="995"/>
      <c r="K163" s="995"/>
      <c r="L163" s="995"/>
      <c r="M163" s="995"/>
      <c r="N163" s="995"/>
      <c r="O163" s="995"/>
      <c r="P163" s="995"/>
    </row>
    <row r="164" spans="1:16" x14ac:dyDescent="0.2">
      <c r="A164" s="995"/>
      <c r="B164" s="995"/>
      <c r="C164" s="995"/>
      <c r="D164" s="995"/>
      <c r="E164" s="995"/>
      <c r="F164" s="995"/>
      <c r="G164" s="995"/>
      <c r="H164" s="995"/>
      <c r="I164" s="995"/>
      <c r="J164" s="995"/>
      <c r="K164" s="995"/>
      <c r="L164" s="995"/>
      <c r="M164" s="995"/>
      <c r="N164" s="995"/>
      <c r="O164" s="995"/>
      <c r="P164" s="995"/>
    </row>
    <row r="165" spans="1:16" x14ac:dyDescent="0.2">
      <c r="A165" s="304"/>
      <c r="B165" s="304"/>
      <c r="C165" s="304"/>
      <c r="D165" s="304"/>
      <c r="E165" s="304"/>
      <c r="F165" s="304"/>
      <c r="G165" s="307"/>
      <c r="H165" s="307"/>
      <c r="I165" s="307"/>
      <c r="J165" s="307"/>
      <c r="K165" s="307"/>
      <c r="L165" s="307"/>
      <c r="M165" s="307"/>
      <c r="N165" s="307"/>
      <c r="O165" s="307"/>
      <c r="P165" s="307"/>
    </row>
    <row r="166" spans="1:16" x14ac:dyDescent="0.2">
      <c r="A166" s="1004" t="s">
        <v>328</v>
      </c>
      <c r="B166" s="1004"/>
      <c r="C166" s="1004"/>
      <c r="D166" s="1004"/>
      <c r="E166" s="1004"/>
      <c r="F166" s="1004"/>
      <c r="G166" s="307"/>
      <c r="H166" s="307"/>
      <c r="I166" s="307"/>
      <c r="J166" s="307"/>
      <c r="K166" s="307"/>
      <c r="L166" s="307"/>
      <c r="M166" s="307"/>
      <c r="N166" s="307"/>
      <c r="O166" s="307"/>
      <c r="P166" s="307"/>
    </row>
    <row r="167" spans="1:16" x14ac:dyDescent="0.2">
      <c r="A167" s="304"/>
      <c r="B167" s="304"/>
      <c r="C167" s="304"/>
      <c r="D167" s="304"/>
      <c r="E167" s="304"/>
      <c r="F167" s="304"/>
      <c r="G167" s="307"/>
      <c r="H167" s="307"/>
      <c r="I167" s="307"/>
      <c r="J167" s="307"/>
      <c r="K167" s="307"/>
      <c r="L167" s="307"/>
      <c r="M167" s="307"/>
      <c r="N167" s="307"/>
      <c r="O167" s="307"/>
      <c r="P167" s="307"/>
    </row>
    <row r="168" spans="1:16" ht="12.75" customHeight="1" x14ac:dyDescent="0.2">
      <c r="A168" s="995" t="s">
        <v>329</v>
      </c>
      <c r="B168" s="995"/>
      <c r="C168" s="995"/>
      <c r="D168" s="995"/>
      <c r="E168" s="995"/>
      <c r="F168" s="995"/>
      <c r="G168" s="995"/>
      <c r="H168" s="995"/>
      <c r="I168" s="995"/>
      <c r="J168" s="995"/>
      <c r="K168" s="995"/>
      <c r="L168" s="995"/>
      <c r="M168" s="995"/>
      <c r="N168" s="995"/>
      <c r="O168" s="995"/>
      <c r="P168" s="995"/>
    </row>
    <row r="169" spans="1:16" x14ac:dyDescent="0.2">
      <c r="A169" s="995"/>
      <c r="B169" s="995"/>
      <c r="C169" s="995"/>
      <c r="D169" s="995"/>
      <c r="E169" s="995"/>
      <c r="F169" s="995"/>
      <c r="G169" s="995"/>
      <c r="H169" s="995"/>
      <c r="I169" s="995"/>
      <c r="J169" s="995"/>
      <c r="K169" s="995"/>
      <c r="L169" s="995"/>
      <c r="M169" s="995"/>
      <c r="N169" s="995"/>
      <c r="O169" s="995"/>
      <c r="P169" s="995"/>
    </row>
    <row r="170" spans="1:16" x14ac:dyDescent="0.2">
      <c r="A170" s="304"/>
      <c r="B170" s="304"/>
      <c r="C170" s="304"/>
      <c r="D170" s="304"/>
      <c r="E170" s="304"/>
      <c r="F170" s="304"/>
      <c r="G170" s="307"/>
      <c r="H170" s="307"/>
      <c r="I170" s="307"/>
      <c r="J170" s="307"/>
      <c r="K170" s="307"/>
      <c r="L170" s="307"/>
      <c r="M170" s="307"/>
      <c r="N170" s="307"/>
      <c r="O170" s="307"/>
      <c r="P170" s="307"/>
    </row>
    <row r="171" spans="1:16" ht="12.75" customHeight="1" x14ac:dyDescent="0.2">
      <c r="A171" s="995" t="s">
        <v>330</v>
      </c>
      <c r="B171" s="995"/>
      <c r="C171" s="995"/>
      <c r="D171" s="995"/>
      <c r="E171" s="995"/>
      <c r="F171" s="995"/>
      <c r="G171" s="995"/>
      <c r="H171" s="995"/>
      <c r="I171" s="995"/>
      <c r="J171" s="995"/>
      <c r="K171" s="995"/>
      <c r="L171" s="995"/>
      <c r="M171" s="995"/>
      <c r="N171" s="995"/>
      <c r="O171" s="995"/>
      <c r="P171" s="995"/>
    </row>
    <row r="172" spans="1:16" x14ac:dyDescent="0.2">
      <c r="A172" s="995"/>
      <c r="B172" s="995"/>
      <c r="C172" s="995"/>
      <c r="D172" s="995"/>
      <c r="E172" s="995"/>
      <c r="F172" s="995"/>
      <c r="G172" s="995"/>
      <c r="H172" s="995"/>
      <c r="I172" s="995"/>
      <c r="J172" s="995"/>
      <c r="K172" s="995"/>
      <c r="L172" s="995"/>
      <c r="M172" s="995"/>
      <c r="N172" s="995"/>
      <c r="O172" s="995"/>
      <c r="P172" s="995"/>
    </row>
    <row r="173" spans="1:16" x14ac:dyDescent="0.2">
      <c r="A173" s="995"/>
      <c r="B173" s="995"/>
      <c r="C173" s="995"/>
      <c r="D173" s="995"/>
      <c r="E173" s="995"/>
      <c r="F173" s="995"/>
      <c r="G173" s="995"/>
      <c r="H173" s="995"/>
      <c r="I173" s="995"/>
      <c r="J173" s="995"/>
      <c r="K173" s="995"/>
      <c r="L173" s="995"/>
      <c r="M173" s="995"/>
      <c r="N173" s="995"/>
      <c r="O173" s="995"/>
      <c r="P173" s="995"/>
    </row>
    <row r="174" spans="1:16" x14ac:dyDescent="0.2">
      <c r="A174" s="304"/>
      <c r="B174" s="304"/>
      <c r="C174" s="304"/>
      <c r="D174" s="304"/>
      <c r="E174" s="304"/>
      <c r="F174" s="304"/>
      <c r="G174" s="307"/>
      <c r="H174" s="307"/>
      <c r="I174" s="307"/>
      <c r="J174" s="307"/>
      <c r="K174" s="307"/>
      <c r="L174" s="307"/>
      <c r="M174" s="307"/>
      <c r="N174" s="307"/>
      <c r="O174" s="307"/>
      <c r="P174" s="307"/>
    </row>
    <row r="175" spans="1:16" ht="12.75" customHeight="1" x14ac:dyDescent="0.2">
      <c r="A175" s="995" t="s">
        <v>331</v>
      </c>
      <c r="B175" s="995"/>
      <c r="C175" s="995"/>
      <c r="D175" s="995"/>
      <c r="E175" s="995"/>
      <c r="F175" s="995"/>
      <c r="G175" s="995"/>
      <c r="H175" s="995"/>
      <c r="I175" s="995"/>
      <c r="J175" s="995"/>
      <c r="K175" s="995"/>
      <c r="L175" s="995"/>
      <c r="M175" s="995"/>
      <c r="N175" s="995"/>
      <c r="O175" s="995"/>
      <c r="P175" s="995"/>
    </row>
    <row r="176" spans="1:16" x14ac:dyDescent="0.2">
      <c r="A176" s="995"/>
      <c r="B176" s="995"/>
      <c r="C176" s="995"/>
      <c r="D176" s="995"/>
      <c r="E176" s="995"/>
      <c r="F176" s="995"/>
      <c r="G176" s="995"/>
      <c r="H176" s="995"/>
      <c r="I176" s="995"/>
      <c r="J176" s="995"/>
      <c r="K176" s="995"/>
      <c r="L176" s="995"/>
      <c r="M176" s="995"/>
      <c r="N176" s="995"/>
      <c r="O176" s="995"/>
      <c r="P176" s="995"/>
    </row>
    <row r="177" spans="1:16" ht="10.5" customHeight="1" x14ac:dyDescent="0.2">
      <c r="A177" s="995"/>
      <c r="B177" s="995"/>
      <c r="C177" s="995"/>
      <c r="D177" s="995"/>
      <c r="E177" s="995"/>
      <c r="F177" s="995"/>
      <c r="G177" s="995"/>
      <c r="H177" s="995"/>
      <c r="I177" s="995"/>
      <c r="J177" s="995"/>
      <c r="K177" s="995"/>
      <c r="L177" s="995"/>
      <c r="M177" s="995"/>
      <c r="N177" s="995"/>
      <c r="O177" s="995"/>
      <c r="P177" s="995"/>
    </row>
    <row r="178" spans="1:16" x14ac:dyDescent="0.2">
      <c r="A178" s="995"/>
      <c r="B178" s="995"/>
      <c r="C178" s="995"/>
      <c r="D178" s="995"/>
      <c r="E178" s="995"/>
      <c r="F178" s="995"/>
      <c r="G178" s="995"/>
      <c r="H178" s="995"/>
      <c r="I178" s="995"/>
      <c r="J178" s="995"/>
      <c r="K178" s="995"/>
      <c r="L178" s="995"/>
      <c r="M178" s="995"/>
      <c r="N178" s="995"/>
      <c r="O178" s="995"/>
      <c r="P178" s="995"/>
    </row>
    <row r="179" spans="1:16" ht="12.75" customHeight="1" x14ac:dyDescent="0.2">
      <c r="A179" s="304"/>
      <c r="B179" s="304"/>
      <c r="C179" s="304"/>
      <c r="D179" s="304"/>
      <c r="E179" s="304"/>
      <c r="F179" s="304"/>
      <c r="G179" s="307"/>
      <c r="H179" s="307"/>
      <c r="I179" s="307"/>
      <c r="J179" s="307"/>
      <c r="K179" s="307"/>
      <c r="L179" s="307"/>
      <c r="M179" s="307"/>
      <c r="N179" s="307"/>
      <c r="O179" s="307"/>
      <c r="P179" s="307"/>
    </row>
    <row r="180" spans="1:16" ht="60.75" customHeight="1" x14ac:dyDescent="0.2">
      <c r="A180" s="995" t="s">
        <v>716</v>
      </c>
      <c r="B180" s="995"/>
      <c r="C180" s="995"/>
      <c r="D180" s="995"/>
      <c r="E180" s="995"/>
      <c r="F180" s="995"/>
      <c r="G180" s="995"/>
      <c r="H180" s="995"/>
      <c r="I180" s="995"/>
      <c r="J180" s="995"/>
      <c r="K180" s="995"/>
      <c r="L180" s="995"/>
      <c r="M180" s="995"/>
      <c r="N180" s="995"/>
      <c r="O180" s="995"/>
      <c r="P180" s="995"/>
    </row>
    <row r="181" spans="1:16" ht="12.75" customHeight="1" x14ac:dyDescent="0.2">
      <c r="A181" s="304"/>
      <c r="B181" s="304"/>
      <c r="C181" s="304"/>
      <c r="D181" s="304"/>
      <c r="E181" s="304"/>
      <c r="F181" s="304"/>
      <c r="G181" s="307"/>
      <c r="H181" s="307"/>
      <c r="I181" s="307"/>
      <c r="J181" s="307"/>
      <c r="K181" s="307"/>
      <c r="L181" s="307"/>
      <c r="M181" s="307"/>
      <c r="N181" s="307"/>
      <c r="O181" s="307"/>
      <c r="P181" s="307"/>
    </row>
    <row r="182" spans="1:16" ht="157.5" customHeight="1" x14ac:dyDescent="0.2">
      <c r="A182" s="995" t="s">
        <v>717</v>
      </c>
      <c r="B182" s="995"/>
      <c r="C182" s="995"/>
      <c r="D182" s="995"/>
      <c r="E182" s="995"/>
      <c r="F182" s="995"/>
      <c r="G182" s="995"/>
      <c r="H182" s="995"/>
      <c r="I182" s="995"/>
      <c r="J182" s="995"/>
      <c r="K182" s="995"/>
      <c r="L182" s="995"/>
      <c r="M182" s="995"/>
      <c r="N182" s="995"/>
      <c r="O182" s="995"/>
      <c r="P182" s="995"/>
    </row>
  </sheetData>
  <mergeCells count="7">
    <mergeCell ref="A180:P180"/>
    <mergeCell ref="A182:P182"/>
    <mergeCell ref="A166:F166"/>
    <mergeCell ref="A162:P164"/>
    <mergeCell ref="A168:P169"/>
    <mergeCell ref="A171:P173"/>
    <mergeCell ref="A175:P178"/>
  </mergeCells>
  <phoneticPr fontId="2" type="noConversion"/>
  <pageMargins left="0.59055118110236227" right="0.59055118110236227" top="0.78740157480314965" bottom="0.78740157480314965" header="0.39370078740157483" footer="0.39370078740157483"/>
  <pageSetup paperSize="9" scale="48" firstPageNumber="26" fitToHeight="0" orientation="landscape" useFirstPageNumber="1" r:id="rId1"/>
  <headerFooter alignWithMargins="0">
    <oddHeader>&amp;R&amp;12Les finances des communes en 2021</oddHeader>
    <oddFooter>&amp;L&amp;12Direction Générale des Collectivités Locales / DESL&amp;C&amp;12&amp;P&amp;R&amp;12Mise en ligne : février 2023</oddFooter>
  </headerFooter>
  <rowBreaks count="3" manualBreakCount="3">
    <brk id="60" max="15" man="1"/>
    <brk id="105" max="15" man="1"/>
    <brk id="160" max="15" man="1"/>
  </rowBreaks>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182"/>
  <sheetViews>
    <sheetView zoomScale="85" zoomScaleNormal="85" zoomScalePageLayoutView="85" workbookViewId="0"/>
  </sheetViews>
  <sheetFormatPr baseColWidth="10" defaultRowHeight="12.75" x14ac:dyDescent="0.2"/>
  <cols>
    <col min="1" max="1" width="89" customWidth="1"/>
    <col min="2" max="2" width="12.140625" bestFit="1" customWidth="1"/>
    <col min="5" max="5" width="12" customWidth="1"/>
    <col min="13" max="14" width="15.5703125" customWidth="1"/>
    <col min="15" max="15" width="14.28515625" customWidth="1"/>
    <col min="16" max="16" width="19.5703125" customWidth="1"/>
  </cols>
  <sheetData>
    <row r="1" spans="1:16" ht="21" x14ac:dyDescent="0.2">
      <c r="A1" s="47" t="s">
        <v>826</v>
      </c>
    </row>
    <row r="2" spans="1:16" ht="18" x14ac:dyDescent="0.2">
      <c r="A2" s="47"/>
    </row>
    <row r="3" spans="1:16" ht="15" customHeight="1" thickBot="1" x14ac:dyDescent="0.25">
      <c r="P3" s="424" t="s">
        <v>216</v>
      </c>
    </row>
    <row r="4" spans="1:16" ht="15.95" customHeight="1" x14ac:dyDescent="0.2">
      <c r="A4" s="42"/>
      <c r="B4" s="43" t="s">
        <v>35</v>
      </c>
      <c r="C4" s="43" t="s">
        <v>124</v>
      </c>
      <c r="D4" s="43" t="s">
        <v>126</v>
      </c>
      <c r="E4" s="43" t="s">
        <v>36</v>
      </c>
      <c r="F4" s="43" t="s">
        <v>37</v>
      </c>
      <c r="G4" s="43" t="s">
        <v>38</v>
      </c>
      <c r="H4" s="43" t="s">
        <v>39</v>
      </c>
      <c r="I4" s="43" t="s">
        <v>128</v>
      </c>
      <c r="J4" s="43" t="s">
        <v>129</v>
      </c>
      <c r="K4" s="43" t="s">
        <v>130</v>
      </c>
      <c r="L4" s="253">
        <v>100000</v>
      </c>
      <c r="M4" s="251" t="s">
        <v>234</v>
      </c>
      <c r="N4" s="251" t="s">
        <v>234</v>
      </c>
      <c r="O4" s="258" t="s">
        <v>77</v>
      </c>
      <c r="P4" s="282" t="s">
        <v>223</v>
      </c>
    </row>
    <row r="5" spans="1:16" ht="15.95" customHeight="1" x14ac:dyDescent="0.2">
      <c r="A5" s="567" t="s">
        <v>81</v>
      </c>
      <c r="B5" s="44" t="s">
        <v>123</v>
      </c>
      <c r="C5" s="44" t="s">
        <v>40</v>
      </c>
      <c r="D5" s="44" t="s">
        <v>40</v>
      </c>
      <c r="E5" s="44" t="s">
        <v>40</v>
      </c>
      <c r="F5" s="44" t="s">
        <v>40</v>
      </c>
      <c r="G5" s="44" t="s">
        <v>40</v>
      </c>
      <c r="H5" s="44" t="s">
        <v>40</v>
      </c>
      <c r="I5" s="44" t="s">
        <v>40</v>
      </c>
      <c r="J5" s="44" t="s">
        <v>40</v>
      </c>
      <c r="K5" s="44" t="s">
        <v>40</v>
      </c>
      <c r="L5" s="44" t="s">
        <v>43</v>
      </c>
      <c r="M5" s="240" t="s">
        <v>233</v>
      </c>
      <c r="N5" s="240" t="s">
        <v>141</v>
      </c>
      <c r="O5" s="257" t="s">
        <v>140</v>
      </c>
      <c r="P5" s="283" t="s">
        <v>287</v>
      </c>
    </row>
    <row r="6" spans="1:16" ht="15.95" customHeight="1" thickBot="1" x14ac:dyDescent="0.25">
      <c r="A6" s="424" t="s">
        <v>216</v>
      </c>
      <c r="B6" s="45" t="s">
        <v>43</v>
      </c>
      <c r="C6" s="45" t="s">
        <v>125</v>
      </c>
      <c r="D6" s="45" t="s">
        <v>127</v>
      </c>
      <c r="E6" s="45" t="s">
        <v>44</v>
      </c>
      <c r="F6" s="45" t="s">
        <v>45</v>
      </c>
      <c r="G6" s="45" t="s">
        <v>46</v>
      </c>
      <c r="H6" s="45" t="s">
        <v>42</v>
      </c>
      <c r="I6" s="45" t="s">
        <v>131</v>
      </c>
      <c r="J6" s="45" t="s">
        <v>132</v>
      </c>
      <c r="K6" s="45" t="s">
        <v>133</v>
      </c>
      <c r="L6" s="45" t="s">
        <v>134</v>
      </c>
      <c r="M6" s="252" t="s">
        <v>141</v>
      </c>
      <c r="N6" s="252" t="s">
        <v>134</v>
      </c>
      <c r="O6" s="259" t="s">
        <v>41</v>
      </c>
      <c r="P6" s="284" t="s">
        <v>242</v>
      </c>
    </row>
    <row r="7" spans="1:16" ht="12.75" customHeight="1" x14ac:dyDescent="0.2">
      <c r="A7" s="228"/>
    </row>
    <row r="8" spans="1:16" ht="15.75" customHeight="1" x14ac:dyDescent="0.25">
      <c r="A8" s="475" t="s">
        <v>163</v>
      </c>
      <c r="B8" s="467">
        <v>852.75362015200005</v>
      </c>
      <c r="C8" s="467">
        <v>917.91295254700003</v>
      </c>
      <c r="D8" s="467">
        <v>927.14904846299999</v>
      </c>
      <c r="E8" s="467">
        <v>1052.8297573990001</v>
      </c>
      <c r="F8" s="467">
        <v>1365.9693525390001</v>
      </c>
      <c r="G8" s="467">
        <v>1045.4454593790001</v>
      </c>
      <c r="H8" s="467">
        <v>1193.6575248270001</v>
      </c>
      <c r="I8" s="467">
        <v>1100.8947421570001</v>
      </c>
      <c r="J8" s="467" t="s">
        <v>102</v>
      </c>
      <c r="K8" s="571" t="s">
        <v>102</v>
      </c>
      <c r="L8" s="571" t="s">
        <v>102</v>
      </c>
      <c r="M8" s="480">
        <v>1116.3933689779999</v>
      </c>
      <c r="N8" s="480">
        <v>1100.8947421570001</v>
      </c>
      <c r="O8" s="480">
        <v>1115.288632024</v>
      </c>
      <c r="P8" s="467">
        <v>988.61250866399996</v>
      </c>
    </row>
    <row r="9" spans="1:16" ht="15.75" customHeight="1" x14ac:dyDescent="0.2">
      <c r="A9" s="466" t="s">
        <v>164</v>
      </c>
      <c r="B9" s="468">
        <v>273.94235399000002</v>
      </c>
      <c r="C9" s="468">
        <v>315.479012625</v>
      </c>
      <c r="D9" s="468">
        <v>327.04200589999999</v>
      </c>
      <c r="E9" s="468">
        <v>316.58221538999999</v>
      </c>
      <c r="F9" s="468">
        <v>414.97259539800001</v>
      </c>
      <c r="G9" s="468">
        <v>331.194199513</v>
      </c>
      <c r="H9" s="468">
        <v>312.03957222100001</v>
      </c>
      <c r="I9" s="468">
        <v>309.25144807100003</v>
      </c>
      <c r="J9" s="468" t="s">
        <v>102</v>
      </c>
      <c r="K9" s="468" t="s">
        <v>102</v>
      </c>
      <c r="L9" s="468" t="s">
        <v>102</v>
      </c>
      <c r="M9" s="481">
        <v>338.121257802</v>
      </c>
      <c r="N9" s="481">
        <v>309.25144807100003</v>
      </c>
      <c r="O9" s="481">
        <v>336.06342738799998</v>
      </c>
      <c r="P9" s="468">
        <v>240.70570090999999</v>
      </c>
    </row>
    <row r="10" spans="1:16" ht="15.75" customHeight="1" x14ac:dyDescent="0.2">
      <c r="A10" s="466" t="s">
        <v>165</v>
      </c>
      <c r="B10" s="468">
        <v>195.45285777999999</v>
      </c>
      <c r="C10" s="468">
        <v>304.38192512000001</v>
      </c>
      <c r="D10" s="468">
        <v>298.38430864999998</v>
      </c>
      <c r="E10" s="468">
        <v>365.80997295999998</v>
      </c>
      <c r="F10" s="468">
        <v>504.04943355</v>
      </c>
      <c r="G10" s="468">
        <v>379.31013753000002</v>
      </c>
      <c r="H10" s="468">
        <v>586.29036337100001</v>
      </c>
      <c r="I10" s="468">
        <v>571.58639181399997</v>
      </c>
      <c r="J10" s="468" t="s">
        <v>102</v>
      </c>
      <c r="K10" s="468" t="s">
        <v>102</v>
      </c>
      <c r="L10" s="468" t="s">
        <v>102</v>
      </c>
      <c r="M10" s="481">
        <v>413.34033968900002</v>
      </c>
      <c r="N10" s="481">
        <v>571.58639181399997</v>
      </c>
      <c r="O10" s="481">
        <v>424.62006553499998</v>
      </c>
      <c r="P10" s="468">
        <v>540.15203138699997</v>
      </c>
    </row>
    <row r="11" spans="1:16" ht="15.75" customHeight="1" x14ac:dyDescent="0.2">
      <c r="A11" s="466" t="s">
        <v>166</v>
      </c>
      <c r="B11" s="468">
        <v>6.5543557740000002</v>
      </c>
      <c r="C11" s="468">
        <v>65.641973007999994</v>
      </c>
      <c r="D11" s="468">
        <v>31.029957026000002</v>
      </c>
      <c r="E11" s="468">
        <v>39.698548051000003</v>
      </c>
      <c r="F11" s="468">
        <v>33.103161640000003</v>
      </c>
      <c r="G11" s="468">
        <v>24.182905674000001</v>
      </c>
      <c r="H11" s="468">
        <v>44.470039724000003</v>
      </c>
      <c r="I11" s="468">
        <v>33.079898665999998</v>
      </c>
      <c r="J11" s="468" t="s">
        <v>102</v>
      </c>
      <c r="K11" s="468" t="s">
        <v>102</v>
      </c>
      <c r="L11" s="468" t="s">
        <v>102</v>
      </c>
      <c r="M11" s="481">
        <v>36.722289558999996</v>
      </c>
      <c r="N11" s="481">
        <v>33.079898665999998</v>
      </c>
      <c r="O11" s="481">
        <v>36.462661150000002</v>
      </c>
      <c r="P11" s="468">
        <v>19.939488525000002</v>
      </c>
    </row>
    <row r="12" spans="1:16" ht="15.75" customHeight="1" x14ac:dyDescent="0.2">
      <c r="A12" s="466" t="s">
        <v>167</v>
      </c>
      <c r="B12" s="468">
        <v>260.66842175699998</v>
      </c>
      <c r="C12" s="468">
        <v>144.62490117499999</v>
      </c>
      <c r="D12" s="468">
        <v>173.82574240899999</v>
      </c>
      <c r="E12" s="468">
        <v>208.390854531</v>
      </c>
      <c r="F12" s="468">
        <v>346.28381271000001</v>
      </c>
      <c r="G12" s="468">
        <v>239.15355745599999</v>
      </c>
      <c r="H12" s="468">
        <v>164.15087450199999</v>
      </c>
      <c r="I12" s="468">
        <v>98.351507212000001</v>
      </c>
      <c r="J12" s="468" t="s">
        <v>102</v>
      </c>
      <c r="K12" s="468" t="s">
        <v>102</v>
      </c>
      <c r="L12" s="468" t="s">
        <v>102</v>
      </c>
      <c r="M12" s="481">
        <v>229.69515612999999</v>
      </c>
      <c r="N12" s="481">
        <v>98.351507212000001</v>
      </c>
      <c r="O12" s="481">
        <v>220.333024618</v>
      </c>
      <c r="P12" s="468">
        <v>141.859703403</v>
      </c>
    </row>
    <row r="13" spans="1:16" ht="15.75" customHeight="1" x14ac:dyDescent="0.2">
      <c r="A13" s="466" t="s">
        <v>168</v>
      </c>
      <c r="B13" s="468">
        <v>116.13563085200001</v>
      </c>
      <c r="C13" s="468">
        <v>87.785140618</v>
      </c>
      <c r="D13" s="468">
        <v>96.867034478999997</v>
      </c>
      <c r="E13" s="468">
        <v>122.348166467</v>
      </c>
      <c r="F13" s="468">
        <v>67.560349242000001</v>
      </c>
      <c r="G13" s="468">
        <v>71.604659206999997</v>
      </c>
      <c r="H13" s="468">
        <v>86.706675008999994</v>
      </c>
      <c r="I13" s="468">
        <v>88.625496393999995</v>
      </c>
      <c r="J13" s="468" t="s">
        <v>102</v>
      </c>
      <c r="K13" s="468" t="s">
        <v>102</v>
      </c>
      <c r="L13" s="468" t="s">
        <v>102</v>
      </c>
      <c r="M13" s="481">
        <v>98.514325798000002</v>
      </c>
      <c r="N13" s="481">
        <v>88.625496393999995</v>
      </c>
      <c r="O13" s="481">
        <v>97.809453333999997</v>
      </c>
      <c r="P13" s="468">
        <v>45.955584438999999</v>
      </c>
    </row>
    <row r="14" spans="1:16" ht="15.75" customHeight="1" x14ac:dyDescent="0.25">
      <c r="A14" s="475" t="s">
        <v>169</v>
      </c>
      <c r="B14" s="467">
        <v>1168.6641373160001</v>
      </c>
      <c r="C14" s="467">
        <v>1195.0483282539999</v>
      </c>
      <c r="D14" s="467">
        <v>1168.4926393119999</v>
      </c>
      <c r="E14" s="467">
        <v>1299.9124824410001</v>
      </c>
      <c r="F14" s="467">
        <v>1614.8311175589999</v>
      </c>
      <c r="G14" s="467">
        <v>1301.0609618230001</v>
      </c>
      <c r="H14" s="467">
        <v>1410.7356385119999</v>
      </c>
      <c r="I14" s="467">
        <v>1401.2466415429999</v>
      </c>
      <c r="J14" s="467" t="s">
        <v>102</v>
      </c>
      <c r="K14" s="467" t="s">
        <v>102</v>
      </c>
      <c r="L14" s="467" t="s">
        <v>102</v>
      </c>
      <c r="M14" s="480">
        <v>1361.2803973</v>
      </c>
      <c r="N14" s="480">
        <v>1401.2466415429999</v>
      </c>
      <c r="O14" s="480">
        <v>1364.1291778679999</v>
      </c>
      <c r="P14" s="467">
        <v>1173.6213611139999</v>
      </c>
    </row>
    <row r="15" spans="1:16" ht="15.75" customHeight="1" x14ac:dyDescent="0.2">
      <c r="A15" s="466" t="s">
        <v>79</v>
      </c>
      <c r="B15" s="468">
        <v>548.22128845300006</v>
      </c>
      <c r="C15" s="468">
        <v>664.15994862900004</v>
      </c>
      <c r="D15" s="468">
        <v>647.26287290599998</v>
      </c>
      <c r="E15" s="468">
        <v>805.42553044299996</v>
      </c>
      <c r="F15" s="468">
        <v>1110.5232986010001</v>
      </c>
      <c r="G15" s="468">
        <v>797.225356326</v>
      </c>
      <c r="H15" s="468">
        <v>936.24140997200004</v>
      </c>
      <c r="I15" s="468">
        <v>881.24272827300001</v>
      </c>
      <c r="J15" s="468" t="s">
        <v>102</v>
      </c>
      <c r="K15" s="468" t="s">
        <v>102</v>
      </c>
      <c r="L15" s="468" t="s">
        <v>102</v>
      </c>
      <c r="M15" s="481">
        <v>862.64211676699995</v>
      </c>
      <c r="N15" s="481">
        <v>881.24272827300001</v>
      </c>
      <c r="O15" s="481">
        <v>863.96796215500001</v>
      </c>
      <c r="P15" s="468">
        <v>781.27787073299999</v>
      </c>
    </row>
    <row r="16" spans="1:16" ht="15.75" customHeight="1" x14ac:dyDescent="0.2">
      <c r="A16" s="466" t="s">
        <v>170</v>
      </c>
      <c r="B16" s="468">
        <v>453.38305394600002</v>
      </c>
      <c r="C16" s="468">
        <v>586.71322507599996</v>
      </c>
      <c r="D16" s="468">
        <v>579.80732806699996</v>
      </c>
      <c r="E16" s="468">
        <v>701.50723148600002</v>
      </c>
      <c r="F16" s="468">
        <v>949.769654715</v>
      </c>
      <c r="G16" s="468">
        <v>684.27368854400004</v>
      </c>
      <c r="H16" s="468">
        <v>753.63876557100002</v>
      </c>
      <c r="I16" s="468">
        <v>699.80550378700002</v>
      </c>
      <c r="J16" s="468" t="s">
        <v>102</v>
      </c>
      <c r="K16" s="468" t="s">
        <v>102</v>
      </c>
      <c r="L16" s="468" t="s">
        <v>102</v>
      </c>
      <c r="M16" s="481">
        <v>740.92575193499999</v>
      </c>
      <c r="N16" s="481">
        <v>699.80550378700002</v>
      </c>
      <c r="O16" s="481">
        <v>737.99471435400005</v>
      </c>
      <c r="P16" s="468">
        <v>662.95435838599997</v>
      </c>
    </row>
    <row r="17" spans="1:16" ht="15.75" customHeight="1" x14ac:dyDescent="0.2">
      <c r="A17" s="466" t="s">
        <v>202</v>
      </c>
      <c r="B17" s="468">
        <v>133.594378065</v>
      </c>
      <c r="C17" s="468">
        <v>80.386166304</v>
      </c>
      <c r="D17" s="468">
        <v>109.83991461799999</v>
      </c>
      <c r="E17" s="468">
        <v>83.765314699000001</v>
      </c>
      <c r="F17" s="468">
        <v>97.051846448000006</v>
      </c>
      <c r="G17" s="468">
        <v>22.612951769999999</v>
      </c>
      <c r="H17" s="468">
        <v>-5.0588153980000001</v>
      </c>
      <c r="I17" s="468">
        <v>27.265759106000001</v>
      </c>
      <c r="J17" s="468" t="s">
        <v>102</v>
      </c>
      <c r="K17" s="468" t="s">
        <v>102</v>
      </c>
      <c r="L17" s="468" t="s">
        <v>102</v>
      </c>
      <c r="M17" s="481">
        <v>71.651443035</v>
      </c>
      <c r="N17" s="481">
        <v>27.265759106000001</v>
      </c>
      <c r="O17" s="481">
        <v>68.487646280000007</v>
      </c>
      <c r="P17" s="468">
        <v>153.259757299</v>
      </c>
    </row>
    <row r="18" spans="1:16" ht="15.75" customHeight="1" x14ac:dyDescent="0.2">
      <c r="A18" s="466" t="s">
        <v>171</v>
      </c>
      <c r="B18" s="468">
        <v>94.838234506999996</v>
      </c>
      <c r="C18" s="468">
        <v>77.446723551999995</v>
      </c>
      <c r="D18" s="468">
        <v>67.455544840000002</v>
      </c>
      <c r="E18" s="468">
        <v>103.918298956</v>
      </c>
      <c r="F18" s="468">
        <v>160.75364388599999</v>
      </c>
      <c r="G18" s="468">
        <v>112.951667782</v>
      </c>
      <c r="H18" s="468">
        <v>182.60264440099999</v>
      </c>
      <c r="I18" s="468">
        <v>181.43722448599999</v>
      </c>
      <c r="J18" s="468" t="s">
        <v>102</v>
      </c>
      <c r="K18" s="468" t="s">
        <v>102</v>
      </c>
      <c r="L18" s="468" t="s">
        <v>102</v>
      </c>
      <c r="M18" s="481">
        <v>121.716364832</v>
      </c>
      <c r="N18" s="481">
        <v>181.43722448599999</v>
      </c>
      <c r="O18" s="481">
        <v>125.9732478</v>
      </c>
      <c r="P18" s="468">
        <v>118.323512347</v>
      </c>
    </row>
    <row r="19" spans="1:16" ht="15.75" customHeight="1" x14ac:dyDescent="0.2">
      <c r="A19" s="466" t="s">
        <v>172</v>
      </c>
      <c r="B19" s="468">
        <v>326.52567097600001</v>
      </c>
      <c r="C19" s="468">
        <v>290.74580496300001</v>
      </c>
      <c r="D19" s="468">
        <v>269.49236969399999</v>
      </c>
      <c r="E19" s="468">
        <v>230.79453464299999</v>
      </c>
      <c r="F19" s="468">
        <v>237.19850543199999</v>
      </c>
      <c r="G19" s="468">
        <v>273.787488602</v>
      </c>
      <c r="H19" s="468">
        <v>217.230432716</v>
      </c>
      <c r="I19" s="468">
        <v>168.67526144999999</v>
      </c>
      <c r="J19" s="468" t="s">
        <v>102</v>
      </c>
      <c r="K19" s="468" t="s">
        <v>102</v>
      </c>
      <c r="L19" s="468" t="s">
        <v>102</v>
      </c>
      <c r="M19" s="481">
        <v>240.17330992699999</v>
      </c>
      <c r="N19" s="481">
        <v>168.67526144999999</v>
      </c>
      <c r="O19" s="481">
        <v>235.07695286500001</v>
      </c>
      <c r="P19" s="468">
        <v>206.09867954200001</v>
      </c>
    </row>
    <row r="20" spans="1:16" ht="15.75" customHeight="1" x14ac:dyDescent="0.2">
      <c r="A20" s="466" t="s">
        <v>173</v>
      </c>
      <c r="B20" s="468">
        <v>214.893000446</v>
      </c>
      <c r="C20" s="468">
        <v>198.10376055699999</v>
      </c>
      <c r="D20" s="468">
        <v>171.87453444299999</v>
      </c>
      <c r="E20" s="468">
        <v>181.908392881</v>
      </c>
      <c r="F20" s="468">
        <v>166.33329228400001</v>
      </c>
      <c r="G20" s="468">
        <v>193.07970145100001</v>
      </c>
      <c r="H20" s="468">
        <v>158.25003823099999</v>
      </c>
      <c r="I20" s="468">
        <v>116.308654886</v>
      </c>
      <c r="J20" s="468" t="s">
        <v>102</v>
      </c>
      <c r="K20" s="468" t="s">
        <v>102</v>
      </c>
      <c r="L20" s="468" t="s">
        <v>102</v>
      </c>
      <c r="M20" s="481">
        <v>176.556582725</v>
      </c>
      <c r="N20" s="481">
        <v>116.308654886</v>
      </c>
      <c r="O20" s="481">
        <v>172.26213051100001</v>
      </c>
      <c r="P20" s="468">
        <v>162.72307568400001</v>
      </c>
    </row>
    <row r="21" spans="1:16" ht="15.75" customHeight="1" x14ac:dyDescent="0.2">
      <c r="A21" s="466" t="s">
        <v>174</v>
      </c>
      <c r="B21" s="468">
        <v>28.029460543999999</v>
      </c>
      <c r="C21" s="468">
        <v>8.8171467129999996</v>
      </c>
      <c r="D21" s="468">
        <v>7.0000079419999999</v>
      </c>
      <c r="E21" s="468">
        <v>4.102474484</v>
      </c>
      <c r="F21" s="468">
        <v>4.2493025580000001</v>
      </c>
      <c r="G21" s="468">
        <v>2.9460956270000001</v>
      </c>
      <c r="H21" s="468">
        <v>2.7612885039999999</v>
      </c>
      <c r="I21" s="468">
        <v>4.7943021999999997</v>
      </c>
      <c r="J21" s="468" t="s">
        <v>102</v>
      </c>
      <c r="K21" s="468" t="s">
        <v>102</v>
      </c>
      <c r="L21" s="468" t="s">
        <v>102</v>
      </c>
      <c r="M21" s="481">
        <v>4.2752940480000001</v>
      </c>
      <c r="N21" s="481">
        <v>4.7943021999999997</v>
      </c>
      <c r="O21" s="481">
        <v>4.3122887759999999</v>
      </c>
      <c r="P21" s="468">
        <v>5.0905640539999997</v>
      </c>
    </row>
    <row r="22" spans="1:16" ht="15.75" customHeight="1" x14ac:dyDescent="0.2">
      <c r="A22" s="690" t="s">
        <v>627</v>
      </c>
      <c r="B22" s="468">
        <v>83.603209987</v>
      </c>
      <c r="C22" s="468">
        <v>83.824897692999997</v>
      </c>
      <c r="D22" s="468">
        <v>90.617827308000003</v>
      </c>
      <c r="E22" s="468">
        <v>44.783667278000003</v>
      </c>
      <c r="F22" s="468">
        <v>66.615910589999999</v>
      </c>
      <c r="G22" s="468">
        <v>77.761691525000003</v>
      </c>
      <c r="H22" s="468">
        <v>56.219105980000002</v>
      </c>
      <c r="I22" s="468">
        <v>47.572304363999997</v>
      </c>
      <c r="J22" s="468" t="s">
        <v>102</v>
      </c>
      <c r="K22" s="468" t="s">
        <v>102</v>
      </c>
      <c r="L22" s="468" t="s">
        <v>102</v>
      </c>
      <c r="M22" s="481">
        <v>59.341433154000001</v>
      </c>
      <c r="N22" s="481">
        <v>47.572304363999997</v>
      </c>
      <c r="O22" s="481">
        <v>58.502533577000001</v>
      </c>
      <c r="P22" s="468">
        <v>38.285039804</v>
      </c>
    </row>
    <row r="23" spans="1:16" ht="15.75" customHeight="1" x14ac:dyDescent="0.2">
      <c r="A23" s="466" t="s">
        <v>175</v>
      </c>
      <c r="B23" s="468">
        <v>52.250637539000003</v>
      </c>
      <c r="C23" s="468">
        <v>24.557832824999998</v>
      </c>
      <c r="D23" s="468">
        <v>28.144056618</v>
      </c>
      <c r="E23" s="468">
        <v>39.366735796999997</v>
      </c>
      <c r="F23" s="468">
        <v>51.199577314000003</v>
      </c>
      <c r="G23" s="468">
        <v>32.749836201999997</v>
      </c>
      <c r="H23" s="468">
        <v>63.139969575999999</v>
      </c>
      <c r="I23" s="468">
        <v>197.357106383</v>
      </c>
      <c r="J23" s="468" t="s">
        <v>102</v>
      </c>
      <c r="K23" s="468" t="s">
        <v>102</v>
      </c>
      <c r="L23" s="468" t="s">
        <v>102</v>
      </c>
      <c r="M23" s="481">
        <v>42.575760072999998</v>
      </c>
      <c r="N23" s="481">
        <v>197.357106383</v>
      </c>
      <c r="O23" s="481">
        <v>53.608522843000003</v>
      </c>
      <c r="P23" s="468">
        <v>50.571960031000003</v>
      </c>
    </row>
    <row r="24" spans="1:16" ht="15.75" customHeight="1" x14ac:dyDescent="0.2">
      <c r="A24" s="466" t="s">
        <v>176</v>
      </c>
      <c r="B24" s="468">
        <v>102.00315202900001</v>
      </c>
      <c r="C24" s="468">
        <v>107.361474097</v>
      </c>
      <c r="D24" s="468">
        <v>122.38656530599999</v>
      </c>
      <c r="E24" s="468">
        <v>103.741709427</v>
      </c>
      <c r="F24" s="468">
        <v>116.025421124</v>
      </c>
      <c r="G24" s="468">
        <v>77.038362653999997</v>
      </c>
      <c r="H24" s="468">
        <v>111.378915167</v>
      </c>
      <c r="I24" s="468">
        <v>96.343960331999995</v>
      </c>
      <c r="J24" s="468" t="s">
        <v>102</v>
      </c>
      <c r="K24" s="468" t="s">
        <v>102</v>
      </c>
      <c r="L24" s="468" t="s">
        <v>102</v>
      </c>
      <c r="M24" s="481">
        <v>106.056335604</v>
      </c>
      <c r="N24" s="481">
        <v>96.343960331999995</v>
      </c>
      <c r="O24" s="481">
        <v>105.36404073200001</v>
      </c>
      <c r="P24" s="468">
        <v>86.062742303999997</v>
      </c>
    </row>
    <row r="25" spans="1:16" ht="15.75" customHeight="1" x14ac:dyDescent="0.2">
      <c r="A25" s="476" t="s">
        <v>177</v>
      </c>
      <c r="B25" s="469">
        <v>139.66338831900001</v>
      </c>
      <c r="C25" s="469">
        <v>108.223267741</v>
      </c>
      <c r="D25" s="469">
        <v>101.206774788</v>
      </c>
      <c r="E25" s="469">
        <v>120.58397213000001</v>
      </c>
      <c r="F25" s="469">
        <v>99.884315087999994</v>
      </c>
      <c r="G25" s="469">
        <v>120.259918038</v>
      </c>
      <c r="H25" s="469">
        <v>82.744911079999994</v>
      </c>
      <c r="I25" s="469">
        <v>57.627585105999998</v>
      </c>
      <c r="J25" s="469" t="s">
        <v>102</v>
      </c>
      <c r="K25" s="469" t="s">
        <v>102</v>
      </c>
      <c r="L25" s="469" t="s">
        <v>102</v>
      </c>
      <c r="M25" s="482">
        <v>109.83287493</v>
      </c>
      <c r="N25" s="482">
        <v>57.627585105999998</v>
      </c>
      <c r="O25" s="482">
        <v>106.111699273</v>
      </c>
      <c r="P25" s="469">
        <v>49.610108502999999</v>
      </c>
    </row>
    <row r="26" spans="1:16" ht="15.75" customHeight="1" x14ac:dyDescent="0.25">
      <c r="A26" s="475" t="s">
        <v>178</v>
      </c>
      <c r="B26" s="467">
        <v>315.91051716499999</v>
      </c>
      <c r="C26" s="467">
        <v>277.13537570699998</v>
      </c>
      <c r="D26" s="467">
        <v>241.34359084900001</v>
      </c>
      <c r="E26" s="467">
        <v>247.08272504199999</v>
      </c>
      <c r="F26" s="467">
        <v>248.86176502000001</v>
      </c>
      <c r="G26" s="467">
        <v>255.61550244399999</v>
      </c>
      <c r="H26" s="467">
        <v>217.07811368399999</v>
      </c>
      <c r="I26" s="467">
        <v>300.351899387</v>
      </c>
      <c r="J26" s="467" t="s">
        <v>102</v>
      </c>
      <c r="K26" s="467" t="s">
        <v>102</v>
      </c>
      <c r="L26" s="467" t="s">
        <v>102</v>
      </c>
      <c r="M26" s="480">
        <v>244.88702832300001</v>
      </c>
      <c r="N26" s="480">
        <v>300.351899387</v>
      </c>
      <c r="O26" s="480">
        <v>248.840545843</v>
      </c>
      <c r="P26" s="467">
        <v>185.00885244899999</v>
      </c>
    </row>
    <row r="27" spans="1:16" ht="15.75" customHeight="1" x14ac:dyDescent="0.25">
      <c r="A27" s="477" t="s">
        <v>179</v>
      </c>
      <c r="B27" s="470">
        <v>209.54941596099999</v>
      </c>
      <c r="C27" s="470">
        <v>95.940734000999996</v>
      </c>
      <c r="D27" s="470">
        <v>89.324281135000007</v>
      </c>
      <c r="E27" s="470">
        <v>113.842684588</v>
      </c>
      <c r="F27" s="470">
        <v>98.272686751999998</v>
      </c>
      <c r="G27" s="470">
        <v>147.09010494699999</v>
      </c>
      <c r="H27" s="470">
        <v>66.411205726999995</v>
      </c>
      <c r="I27" s="470">
        <v>188.454304544</v>
      </c>
      <c r="J27" s="470" t="s">
        <v>102</v>
      </c>
      <c r="K27" s="470" t="s">
        <v>102</v>
      </c>
      <c r="L27" s="470" t="s">
        <v>102</v>
      </c>
      <c r="M27" s="483">
        <v>106.284876045</v>
      </c>
      <c r="N27" s="483">
        <v>188.454304544</v>
      </c>
      <c r="O27" s="483">
        <v>112.141885518</v>
      </c>
      <c r="P27" s="470">
        <v>95.854091879999999</v>
      </c>
    </row>
    <row r="28" spans="1:16" ht="15.75" customHeight="1" x14ac:dyDescent="0.25">
      <c r="A28" s="475" t="s">
        <v>180</v>
      </c>
      <c r="B28" s="467">
        <v>613.37072670500004</v>
      </c>
      <c r="C28" s="467">
        <v>396.861258163</v>
      </c>
      <c r="D28" s="467">
        <v>468.998295488</v>
      </c>
      <c r="E28" s="467">
        <v>389.98767187599998</v>
      </c>
      <c r="F28" s="467">
        <v>452.79505612399998</v>
      </c>
      <c r="G28" s="467">
        <v>742.46221209099997</v>
      </c>
      <c r="H28" s="467">
        <v>464.21837728600002</v>
      </c>
      <c r="I28" s="467">
        <v>418.84300162300002</v>
      </c>
      <c r="J28" s="467" t="s">
        <v>102</v>
      </c>
      <c r="K28" s="467" t="s">
        <v>102</v>
      </c>
      <c r="L28" s="467" t="s">
        <v>102</v>
      </c>
      <c r="M28" s="480">
        <v>458.59261802499998</v>
      </c>
      <c r="N28" s="480">
        <v>418.84300162300002</v>
      </c>
      <c r="O28" s="480">
        <v>455.759278618</v>
      </c>
      <c r="P28" s="467">
        <v>315.07837195899998</v>
      </c>
    </row>
    <row r="29" spans="1:16" ht="15.75" customHeight="1" x14ac:dyDescent="0.2">
      <c r="A29" s="466" t="s">
        <v>181</v>
      </c>
      <c r="B29" s="468">
        <v>552.25436468999999</v>
      </c>
      <c r="C29" s="468">
        <v>379.44402699199998</v>
      </c>
      <c r="D29" s="468">
        <v>423.31899726300003</v>
      </c>
      <c r="E29" s="468">
        <v>339.94607884099997</v>
      </c>
      <c r="F29" s="468">
        <v>409.26541522299999</v>
      </c>
      <c r="G29" s="468">
        <v>725.842465554</v>
      </c>
      <c r="H29" s="468">
        <v>441.08191088500001</v>
      </c>
      <c r="I29" s="468">
        <v>396.317379012</v>
      </c>
      <c r="J29" s="468" t="s">
        <v>102</v>
      </c>
      <c r="K29" s="468" t="s">
        <v>102</v>
      </c>
      <c r="L29" s="468" t="s">
        <v>102</v>
      </c>
      <c r="M29" s="481">
        <v>417.66448880600001</v>
      </c>
      <c r="N29" s="481">
        <v>396.317379012</v>
      </c>
      <c r="O29" s="481">
        <v>416.14287393500001</v>
      </c>
      <c r="P29" s="468">
        <v>279.02030722900003</v>
      </c>
    </row>
    <row r="30" spans="1:16" ht="15.75" customHeight="1" x14ac:dyDescent="0.2">
      <c r="A30" s="466" t="s">
        <v>182</v>
      </c>
      <c r="B30" s="468">
        <v>31.522661614</v>
      </c>
      <c r="C30" s="468">
        <v>7.5690683500000002</v>
      </c>
      <c r="D30" s="468">
        <v>12.085958415</v>
      </c>
      <c r="E30" s="468">
        <v>33.069878334000002</v>
      </c>
      <c r="F30" s="468">
        <v>18.279504287000002</v>
      </c>
      <c r="G30" s="468">
        <v>3.226429284</v>
      </c>
      <c r="H30" s="468">
        <v>21.131005613999999</v>
      </c>
      <c r="I30" s="468">
        <v>14.035811396</v>
      </c>
      <c r="J30" s="468" t="s">
        <v>102</v>
      </c>
      <c r="K30" s="468" t="s">
        <v>102</v>
      </c>
      <c r="L30" s="468" t="s">
        <v>102</v>
      </c>
      <c r="M30" s="481">
        <v>22.954393788000001</v>
      </c>
      <c r="N30" s="481">
        <v>14.035811396</v>
      </c>
      <c r="O30" s="481">
        <v>22.318680208</v>
      </c>
      <c r="P30" s="468">
        <v>22.706370210999999</v>
      </c>
    </row>
    <row r="31" spans="1:16" ht="15.75" customHeight="1" x14ac:dyDescent="0.2">
      <c r="A31" s="466" t="s">
        <v>183</v>
      </c>
      <c r="B31" s="468">
        <v>29.593700401</v>
      </c>
      <c r="C31" s="468">
        <v>9.8481628210000007</v>
      </c>
      <c r="D31" s="468">
        <v>33.593339810000003</v>
      </c>
      <c r="E31" s="468">
        <v>16.971714701</v>
      </c>
      <c r="F31" s="468">
        <v>25.250136613999999</v>
      </c>
      <c r="G31" s="468">
        <v>13.393317251999999</v>
      </c>
      <c r="H31" s="468">
        <v>2.0054607870000001</v>
      </c>
      <c r="I31" s="468">
        <v>8.4898112149999996</v>
      </c>
      <c r="J31" s="468" t="s">
        <v>102</v>
      </c>
      <c r="K31" s="468" t="s">
        <v>102</v>
      </c>
      <c r="L31" s="468" t="s">
        <v>102</v>
      </c>
      <c r="M31" s="481">
        <v>17.973735431000001</v>
      </c>
      <c r="N31" s="481">
        <v>8.4898112149999996</v>
      </c>
      <c r="O31" s="481">
        <v>17.297724473999999</v>
      </c>
      <c r="P31" s="468">
        <v>13.351694520000001</v>
      </c>
    </row>
    <row r="32" spans="1:16" ht="15.75" customHeight="1" x14ac:dyDescent="0.25">
      <c r="A32" s="475" t="s">
        <v>184</v>
      </c>
      <c r="B32" s="467">
        <v>281.29159607700001</v>
      </c>
      <c r="C32" s="467">
        <v>242.296091424</v>
      </c>
      <c r="D32" s="467">
        <v>292.05682286899997</v>
      </c>
      <c r="E32" s="467">
        <v>256.47944370599998</v>
      </c>
      <c r="F32" s="467">
        <v>273.85532518799999</v>
      </c>
      <c r="G32" s="467">
        <v>321.45228811700002</v>
      </c>
      <c r="H32" s="467">
        <v>194.436739303</v>
      </c>
      <c r="I32" s="467">
        <v>307.62164532999998</v>
      </c>
      <c r="J32" s="467" t="s">
        <v>102</v>
      </c>
      <c r="K32" s="467" t="s">
        <v>102</v>
      </c>
      <c r="L32" s="467" t="s">
        <v>102</v>
      </c>
      <c r="M32" s="480">
        <v>262.90768204400001</v>
      </c>
      <c r="N32" s="480">
        <v>307.62164532999998</v>
      </c>
      <c r="O32" s="480">
        <v>266.09487844199998</v>
      </c>
      <c r="P32" s="467">
        <v>157.28597563599999</v>
      </c>
    </row>
    <row r="33" spans="1:16" ht="15.75" customHeight="1" x14ac:dyDescent="0.2">
      <c r="A33" s="466" t="s">
        <v>185</v>
      </c>
      <c r="B33" s="468">
        <v>60.253053946000001</v>
      </c>
      <c r="C33" s="468">
        <v>35.463209403999997</v>
      </c>
      <c r="D33" s="468">
        <v>52.629818032000003</v>
      </c>
      <c r="E33" s="468">
        <v>50.785164864000002</v>
      </c>
      <c r="F33" s="468">
        <v>66.426602617</v>
      </c>
      <c r="G33" s="468">
        <v>92.109536012000007</v>
      </c>
      <c r="H33" s="468">
        <v>72.831702390999993</v>
      </c>
      <c r="I33" s="468">
        <v>83.465723044000001</v>
      </c>
      <c r="J33" s="468" t="s">
        <v>102</v>
      </c>
      <c r="K33" s="468" t="s">
        <v>102</v>
      </c>
      <c r="L33" s="468" t="s">
        <v>102</v>
      </c>
      <c r="M33" s="481">
        <v>61.055016371000001</v>
      </c>
      <c r="N33" s="481">
        <v>83.465723044000001</v>
      </c>
      <c r="O33" s="481">
        <v>62.652444072999998</v>
      </c>
      <c r="P33" s="468">
        <v>41.144558357000001</v>
      </c>
    </row>
    <row r="34" spans="1:16" ht="15.75" customHeight="1" x14ac:dyDescent="0.2">
      <c r="A34" s="466" t="s">
        <v>186</v>
      </c>
      <c r="B34" s="468">
        <v>220.262674989</v>
      </c>
      <c r="C34" s="468">
        <v>101.33071397499999</v>
      </c>
      <c r="D34" s="468">
        <v>151.10420043400001</v>
      </c>
      <c r="E34" s="468">
        <v>114.007711262</v>
      </c>
      <c r="F34" s="468">
        <v>155.72439422400001</v>
      </c>
      <c r="G34" s="468">
        <v>89.178332849</v>
      </c>
      <c r="H34" s="468">
        <v>99.098264198999999</v>
      </c>
      <c r="I34" s="468">
        <v>132.272898666</v>
      </c>
      <c r="J34" s="468" t="s">
        <v>102</v>
      </c>
      <c r="K34" s="468" t="s">
        <v>102</v>
      </c>
      <c r="L34" s="468" t="s">
        <v>102</v>
      </c>
      <c r="M34" s="481">
        <v>121.554190619</v>
      </c>
      <c r="N34" s="481">
        <v>132.272898666</v>
      </c>
      <c r="O34" s="481">
        <v>122.318216556</v>
      </c>
      <c r="P34" s="468">
        <v>82.721547866999998</v>
      </c>
    </row>
    <row r="35" spans="1:16" ht="15.75" customHeight="1" x14ac:dyDescent="0.2">
      <c r="A35" s="476" t="s">
        <v>187</v>
      </c>
      <c r="B35" s="469">
        <v>0.77586714199999995</v>
      </c>
      <c r="C35" s="469">
        <v>105.502168045</v>
      </c>
      <c r="D35" s="469">
        <v>88.322804402000003</v>
      </c>
      <c r="E35" s="469">
        <v>91.686567580000002</v>
      </c>
      <c r="F35" s="469">
        <v>51.704328347000001</v>
      </c>
      <c r="G35" s="469">
        <v>140.16441925699999</v>
      </c>
      <c r="H35" s="469">
        <v>22.506772712</v>
      </c>
      <c r="I35" s="469">
        <v>91.883023621000007</v>
      </c>
      <c r="J35" s="469" t="s">
        <v>102</v>
      </c>
      <c r="K35" s="469" t="s">
        <v>102</v>
      </c>
      <c r="L35" s="469" t="s">
        <v>102</v>
      </c>
      <c r="M35" s="482">
        <v>80.298475053000004</v>
      </c>
      <c r="N35" s="482">
        <v>91.883023621000007</v>
      </c>
      <c r="O35" s="482">
        <v>81.124217813000001</v>
      </c>
      <c r="P35" s="469">
        <v>33.419869411999997</v>
      </c>
    </row>
    <row r="36" spans="1:16" ht="15.75" customHeight="1" x14ac:dyDescent="0.25">
      <c r="A36" s="478" t="s">
        <v>188</v>
      </c>
      <c r="B36" s="467">
        <v>1466.1243468570001</v>
      </c>
      <c r="C36" s="467">
        <v>1314.77421071</v>
      </c>
      <c r="D36" s="467">
        <v>1396.147343952</v>
      </c>
      <c r="E36" s="467">
        <v>1442.817429274</v>
      </c>
      <c r="F36" s="467">
        <v>1818.764408663</v>
      </c>
      <c r="G36" s="467">
        <v>1787.90767147</v>
      </c>
      <c r="H36" s="467">
        <v>1657.8759021139999</v>
      </c>
      <c r="I36" s="467">
        <v>1519.7377437790001</v>
      </c>
      <c r="J36" s="467" t="s">
        <v>102</v>
      </c>
      <c r="K36" s="467" t="s">
        <v>102</v>
      </c>
      <c r="L36" s="467" t="s">
        <v>102</v>
      </c>
      <c r="M36" s="480">
        <v>1574.985987003</v>
      </c>
      <c r="N36" s="480">
        <v>1519.7377437790001</v>
      </c>
      <c r="O36" s="480">
        <v>1571.047910642</v>
      </c>
      <c r="P36" s="467">
        <v>1303.6908806240001</v>
      </c>
    </row>
    <row r="37" spans="1:16" ht="15.75" customHeight="1" x14ac:dyDescent="0.25">
      <c r="A37" s="478" t="s">
        <v>189</v>
      </c>
      <c r="B37" s="467">
        <v>1449.9557333929999</v>
      </c>
      <c r="C37" s="467">
        <v>1437.3444196779999</v>
      </c>
      <c r="D37" s="467">
        <v>1460.5494621810001</v>
      </c>
      <c r="E37" s="467">
        <v>1556.391926147</v>
      </c>
      <c r="F37" s="467">
        <v>1888.686442748</v>
      </c>
      <c r="G37" s="467">
        <v>1622.5132499399999</v>
      </c>
      <c r="H37" s="467">
        <v>1605.1723778139999</v>
      </c>
      <c r="I37" s="467">
        <v>1708.868286873</v>
      </c>
      <c r="J37" s="467" t="s">
        <v>102</v>
      </c>
      <c r="K37" s="467" t="s">
        <v>102</v>
      </c>
      <c r="L37" s="467" t="s">
        <v>102</v>
      </c>
      <c r="M37" s="480">
        <v>1624.188079344</v>
      </c>
      <c r="N37" s="480">
        <v>1708.868286873</v>
      </c>
      <c r="O37" s="480">
        <v>1630.2240563089999</v>
      </c>
      <c r="P37" s="467">
        <v>1330.90733675</v>
      </c>
    </row>
    <row r="38" spans="1:16" ht="15.75" customHeight="1" x14ac:dyDescent="0.25">
      <c r="A38" s="477" t="s">
        <v>190</v>
      </c>
      <c r="B38" s="470">
        <v>-16.168613464</v>
      </c>
      <c r="C38" s="470">
        <v>122.570208968</v>
      </c>
      <c r="D38" s="470">
        <v>64.402118228999996</v>
      </c>
      <c r="E38" s="470">
        <v>113.574496872</v>
      </c>
      <c r="F38" s="470">
        <v>69.922034084000003</v>
      </c>
      <c r="G38" s="470">
        <v>-165.39442152999999</v>
      </c>
      <c r="H38" s="470">
        <v>-52.703524299000001</v>
      </c>
      <c r="I38" s="470">
        <v>189.13054309399999</v>
      </c>
      <c r="J38" s="470" t="s">
        <v>102</v>
      </c>
      <c r="K38" s="470" t="s">
        <v>102</v>
      </c>
      <c r="L38" s="470" t="s">
        <v>102</v>
      </c>
      <c r="M38" s="483">
        <v>49.202092340999997</v>
      </c>
      <c r="N38" s="483">
        <v>189.13054309399999</v>
      </c>
      <c r="O38" s="483">
        <v>59.176145667</v>
      </c>
      <c r="P38" s="470">
        <v>27.216456126000001</v>
      </c>
    </row>
    <row r="39" spans="1:16" ht="15.75" customHeight="1" x14ac:dyDescent="0.2">
      <c r="A39" s="466" t="s">
        <v>191</v>
      </c>
      <c r="B39" s="468">
        <v>106.36110120399999</v>
      </c>
      <c r="C39" s="468">
        <v>181.19464170699999</v>
      </c>
      <c r="D39" s="468">
        <v>152.019309714</v>
      </c>
      <c r="E39" s="468">
        <v>133.240040454</v>
      </c>
      <c r="F39" s="468">
        <v>150.589078269</v>
      </c>
      <c r="G39" s="468">
        <v>108.525397497</v>
      </c>
      <c r="H39" s="468">
        <v>150.66690795700001</v>
      </c>
      <c r="I39" s="468">
        <v>111.89759484299999</v>
      </c>
      <c r="J39" s="468" t="s">
        <v>102</v>
      </c>
      <c r="K39" s="468" t="s">
        <v>102</v>
      </c>
      <c r="L39" s="468" t="s">
        <v>102</v>
      </c>
      <c r="M39" s="481">
        <v>138.60215227699999</v>
      </c>
      <c r="N39" s="481">
        <v>111.89759484299999</v>
      </c>
      <c r="O39" s="481">
        <v>136.69866032499999</v>
      </c>
      <c r="P39" s="468">
        <v>89.154760569000004</v>
      </c>
    </row>
    <row r="40" spans="1:16" ht="15.75" customHeight="1" x14ac:dyDescent="0.2">
      <c r="A40" s="466" t="s">
        <v>192</v>
      </c>
      <c r="B40" s="468">
        <v>208.803125279</v>
      </c>
      <c r="C40" s="468">
        <v>134.88392337799999</v>
      </c>
      <c r="D40" s="468">
        <v>129.31838469900001</v>
      </c>
      <c r="E40" s="468">
        <v>71.243308162999995</v>
      </c>
      <c r="F40" s="468">
        <v>110.830727708</v>
      </c>
      <c r="G40" s="468">
        <v>289.468554235</v>
      </c>
      <c r="H40" s="468">
        <v>92.585019231000004</v>
      </c>
      <c r="I40" s="468">
        <v>136.90184349099999</v>
      </c>
      <c r="J40" s="468" t="s">
        <v>102</v>
      </c>
      <c r="K40" s="468" t="s">
        <v>102</v>
      </c>
      <c r="L40" s="468" t="s">
        <v>102</v>
      </c>
      <c r="M40" s="481">
        <v>112.72608611699999</v>
      </c>
      <c r="N40" s="481">
        <v>136.90184349099999</v>
      </c>
      <c r="O40" s="481">
        <v>114.449326043</v>
      </c>
      <c r="P40" s="468">
        <v>90.432257160999995</v>
      </c>
    </row>
    <row r="41" spans="1:16" ht="15.75" customHeight="1" x14ac:dyDescent="0.2">
      <c r="A41" s="476" t="s">
        <v>193</v>
      </c>
      <c r="B41" s="469">
        <v>102.44202407500001</v>
      </c>
      <c r="C41" s="469">
        <v>-46.310718328</v>
      </c>
      <c r="D41" s="469">
        <v>-22.700925014999999</v>
      </c>
      <c r="E41" s="469">
        <v>-61.996732291000001</v>
      </c>
      <c r="F41" s="469">
        <v>-39.758350561</v>
      </c>
      <c r="G41" s="469">
        <v>180.943156738</v>
      </c>
      <c r="H41" s="469">
        <v>-58.081888726999999</v>
      </c>
      <c r="I41" s="469">
        <v>25.004248648000001</v>
      </c>
      <c r="J41" s="469" t="s">
        <v>102</v>
      </c>
      <c r="K41" s="469" t="s">
        <v>102</v>
      </c>
      <c r="L41" s="469" t="s">
        <v>102</v>
      </c>
      <c r="M41" s="482">
        <v>-25.876066161000001</v>
      </c>
      <c r="N41" s="482">
        <v>25.004248648000001</v>
      </c>
      <c r="O41" s="482">
        <v>-22.249334282</v>
      </c>
      <c r="P41" s="469">
        <v>1.2774965920000001</v>
      </c>
    </row>
    <row r="42" spans="1:16" ht="15.75" customHeight="1" x14ac:dyDescent="0.25">
      <c r="A42" s="478" t="s">
        <v>194</v>
      </c>
      <c r="B42" s="467">
        <v>1572.4854480609999</v>
      </c>
      <c r="C42" s="467">
        <v>1495.9688524159999</v>
      </c>
      <c r="D42" s="467">
        <v>1548.166653666</v>
      </c>
      <c r="E42" s="467">
        <v>1576.0574697279999</v>
      </c>
      <c r="F42" s="467">
        <v>1969.3534869319999</v>
      </c>
      <c r="G42" s="467">
        <v>1896.4330689670001</v>
      </c>
      <c r="H42" s="467">
        <v>1808.5428100710001</v>
      </c>
      <c r="I42" s="467">
        <v>1631.6353386220001</v>
      </c>
      <c r="J42" s="467" t="s">
        <v>102</v>
      </c>
      <c r="K42" s="467" t="s">
        <v>102</v>
      </c>
      <c r="L42" s="467" t="s">
        <v>102</v>
      </c>
      <c r="M42" s="480">
        <v>1713.58813928</v>
      </c>
      <c r="N42" s="480">
        <v>1631.6353386220001</v>
      </c>
      <c r="O42" s="480">
        <v>1707.746570967</v>
      </c>
      <c r="P42" s="467">
        <v>1392.8456411929999</v>
      </c>
    </row>
    <row r="43" spans="1:16" ht="15.75" customHeight="1" x14ac:dyDescent="0.25">
      <c r="A43" s="478" t="s">
        <v>195</v>
      </c>
      <c r="B43" s="467">
        <v>1658.7588586710001</v>
      </c>
      <c r="C43" s="467">
        <v>1572.2283430560001</v>
      </c>
      <c r="D43" s="467">
        <v>1589.8678468799999</v>
      </c>
      <c r="E43" s="467">
        <v>1627.635234309</v>
      </c>
      <c r="F43" s="467">
        <v>1999.517170456</v>
      </c>
      <c r="G43" s="467">
        <v>1911.981804175</v>
      </c>
      <c r="H43" s="467">
        <v>1697.7573970450001</v>
      </c>
      <c r="I43" s="467">
        <v>1845.7701303639999</v>
      </c>
      <c r="J43" s="467" t="s">
        <v>102</v>
      </c>
      <c r="K43" s="467" t="s">
        <v>102</v>
      </c>
      <c r="L43" s="467" t="s">
        <v>102</v>
      </c>
      <c r="M43" s="480">
        <v>1736.91416546</v>
      </c>
      <c r="N43" s="480">
        <v>1845.7701303639999</v>
      </c>
      <c r="O43" s="480">
        <v>1744.6733823530001</v>
      </c>
      <c r="P43" s="467">
        <v>1421.3395939110001</v>
      </c>
    </row>
    <row r="44" spans="1:16" ht="15.75" customHeight="1" x14ac:dyDescent="0.2">
      <c r="A44" s="476" t="s">
        <v>196</v>
      </c>
      <c r="B44" s="469">
        <v>86.273410611000003</v>
      </c>
      <c r="C44" s="469">
        <v>76.259490639999996</v>
      </c>
      <c r="D44" s="469">
        <v>41.701193215000004</v>
      </c>
      <c r="E44" s="469">
        <v>51.577764580999997</v>
      </c>
      <c r="F44" s="469">
        <v>30.163683524</v>
      </c>
      <c r="G44" s="469">
        <v>15.548735208</v>
      </c>
      <c r="H44" s="469">
        <v>-110.785413026</v>
      </c>
      <c r="I44" s="469">
        <v>214.134791742</v>
      </c>
      <c r="J44" s="469" t="s">
        <v>102</v>
      </c>
      <c r="K44" s="469" t="s">
        <v>102</v>
      </c>
      <c r="L44" s="469" t="s">
        <v>102</v>
      </c>
      <c r="M44" s="482">
        <v>23.326026179999999</v>
      </c>
      <c r="N44" s="482">
        <v>214.134791742</v>
      </c>
      <c r="O44" s="482">
        <v>36.926811385000001</v>
      </c>
      <c r="P44" s="469">
        <v>28.493952717999999</v>
      </c>
    </row>
    <row r="45" spans="1:16" s="8" customFormat="1" ht="15.75" customHeight="1" x14ac:dyDescent="0.25">
      <c r="A45" s="479" t="s">
        <v>286</v>
      </c>
      <c r="B45" s="470">
        <v>516.97717788700004</v>
      </c>
      <c r="C45" s="470">
        <v>1810.498155855</v>
      </c>
      <c r="D45" s="470">
        <v>1345.3947880349999</v>
      </c>
      <c r="E45" s="470">
        <v>1458.0603182350001</v>
      </c>
      <c r="F45" s="470">
        <v>1272.7362898890001</v>
      </c>
      <c r="G45" s="470">
        <v>1151.9177704809999</v>
      </c>
      <c r="H45" s="470">
        <v>1608.462409961</v>
      </c>
      <c r="I45" s="470">
        <v>1161.7962499099999</v>
      </c>
      <c r="J45" s="470" t="s">
        <v>102</v>
      </c>
      <c r="K45" s="470" t="s">
        <v>102</v>
      </c>
      <c r="L45" s="470" t="s">
        <v>102</v>
      </c>
      <c r="M45" s="483">
        <v>1397.3840744280001</v>
      </c>
      <c r="N45" s="483">
        <v>1161.7962499099999</v>
      </c>
      <c r="O45" s="483">
        <v>1380.591452828</v>
      </c>
      <c r="P45" s="470">
        <v>902.52811152499999</v>
      </c>
    </row>
    <row r="46" spans="1:16" ht="15.75" customHeight="1" x14ac:dyDescent="0.25">
      <c r="A46" s="475" t="s">
        <v>449</v>
      </c>
      <c r="B46" s="468"/>
      <c r="C46" s="468"/>
      <c r="D46" s="468"/>
      <c r="E46" s="468"/>
      <c r="F46" s="468"/>
      <c r="G46" s="468"/>
      <c r="H46" s="468"/>
      <c r="I46" s="468"/>
      <c r="J46" s="468"/>
      <c r="K46" s="468"/>
      <c r="L46" s="468"/>
      <c r="M46" s="484"/>
      <c r="N46" s="484"/>
      <c r="O46" s="484"/>
      <c r="P46" s="471"/>
    </row>
    <row r="47" spans="1:16" ht="15.75" customHeight="1" x14ac:dyDescent="0.25">
      <c r="A47" s="466" t="s">
        <v>464</v>
      </c>
      <c r="B47" s="468">
        <v>852.75362015200005</v>
      </c>
      <c r="C47" s="468">
        <v>912.64430300399999</v>
      </c>
      <c r="D47" s="468">
        <v>924.32321556700003</v>
      </c>
      <c r="E47" s="468">
        <v>1048.581267392</v>
      </c>
      <c r="F47" s="468">
        <v>1360.2290726460001</v>
      </c>
      <c r="G47" s="468">
        <v>1040.724856345</v>
      </c>
      <c r="H47" s="468">
        <v>1188.274026131</v>
      </c>
      <c r="I47" s="468">
        <v>1091.9107176340001</v>
      </c>
      <c r="J47" s="468" t="s">
        <v>102</v>
      </c>
      <c r="K47" s="468" t="s">
        <v>102</v>
      </c>
      <c r="L47" s="468" t="s">
        <v>102</v>
      </c>
      <c r="M47" s="481">
        <v>1111.794723015</v>
      </c>
      <c r="N47" s="481">
        <v>1091.9107176340001</v>
      </c>
      <c r="O47" s="481">
        <v>1110.3773977400001</v>
      </c>
      <c r="P47" s="468">
        <v>985.53816262099997</v>
      </c>
    </row>
    <row r="48" spans="1:16" ht="15.75" customHeight="1" x14ac:dyDescent="0.25">
      <c r="A48" s="466" t="s">
        <v>417</v>
      </c>
      <c r="B48" s="468">
        <v>352.43245653100001</v>
      </c>
      <c r="C48" s="468">
        <v>540.41378058299995</v>
      </c>
      <c r="D48" s="468">
        <v>479.52268824399999</v>
      </c>
      <c r="E48" s="468">
        <v>644.25840919100006</v>
      </c>
      <c r="F48" s="468">
        <v>878.69333941900004</v>
      </c>
      <c r="G48" s="468">
        <v>677.84029400300005</v>
      </c>
      <c r="H48" s="468">
        <v>781.50265783400005</v>
      </c>
      <c r="I48" s="468">
        <v>714.33222142099999</v>
      </c>
      <c r="J48" s="468" t="s">
        <v>102</v>
      </c>
      <c r="K48" s="468" t="s">
        <v>102</v>
      </c>
      <c r="L48" s="468" t="s">
        <v>102</v>
      </c>
      <c r="M48" s="481">
        <v>692.58723600300004</v>
      </c>
      <c r="N48" s="481">
        <v>714.33222142099999</v>
      </c>
      <c r="O48" s="481">
        <v>694.13721131499994</v>
      </c>
      <c r="P48" s="468">
        <v>525.08161945500001</v>
      </c>
    </row>
    <row r="49" spans="1:25" ht="15.75" customHeight="1" x14ac:dyDescent="0.25">
      <c r="A49" s="466" t="s">
        <v>418</v>
      </c>
      <c r="B49" s="468">
        <v>453.38305394600002</v>
      </c>
      <c r="C49" s="468">
        <v>586.71322507599996</v>
      </c>
      <c r="D49" s="468">
        <v>579.80732806699996</v>
      </c>
      <c r="E49" s="468">
        <v>701.50723148600002</v>
      </c>
      <c r="F49" s="468">
        <v>949.769654715</v>
      </c>
      <c r="G49" s="468">
        <v>684.27368854400004</v>
      </c>
      <c r="H49" s="468">
        <v>753.63876557100002</v>
      </c>
      <c r="I49" s="468">
        <v>699.80550378700002</v>
      </c>
      <c r="J49" s="468" t="s">
        <v>102</v>
      </c>
      <c r="K49" s="468" t="s">
        <v>102</v>
      </c>
      <c r="L49" s="468" t="s">
        <v>102</v>
      </c>
      <c r="M49" s="481">
        <v>740.92575193499999</v>
      </c>
      <c r="N49" s="481">
        <v>699.80550378700002</v>
      </c>
      <c r="O49" s="481">
        <v>737.99471435400005</v>
      </c>
      <c r="P49" s="468">
        <v>662.95435838599997</v>
      </c>
    </row>
    <row r="50" spans="1:25" ht="15.75" customHeight="1" x14ac:dyDescent="0.25">
      <c r="A50" s="466" t="s">
        <v>419</v>
      </c>
      <c r="B50" s="468">
        <v>1168.6641373160001</v>
      </c>
      <c r="C50" s="468">
        <v>1195.0483282539999</v>
      </c>
      <c r="D50" s="468">
        <v>1168.4926393119999</v>
      </c>
      <c r="E50" s="468">
        <v>1299.9124824410001</v>
      </c>
      <c r="F50" s="468">
        <v>1614.8311175589999</v>
      </c>
      <c r="G50" s="468">
        <v>1301.0609618230001</v>
      </c>
      <c r="H50" s="468">
        <v>1410.7356385119999</v>
      </c>
      <c r="I50" s="468">
        <v>1401.2466415429999</v>
      </c>
      <c r="J50" s="468" t="s">
        <v>102</v>
      </c>
      <c r="K50" s="468" t="s">
        <v>102</v>
      </c>
      <c r="L50" s="468" t="s">
        <v>102</v>
      </c>
      <c r="M50" s="481">
        <v>1361.2803973</v>
      </c>
      <c r="N50" s="481">
        <v>1401.2466415429999</v>
      </c>
      <c r="O50" s="481">
        <v>1364.1291778679999</v>
      </c>
      <c r="P50" s="468">
        <v>1173.6213611139999</v>
      </c>
    </row>
    <row r="51" spans="1:25" ht="15.75" customHeight="1" x14ac:dyDescent="0.25">
      <c r="A51" s="466" t="s">
        <v>472</v>
      </c>
      <c r="B51" s="468">
        <v>552.25436468999999</v>
      </c>
      <c r="C51" s="468">
        <v>385.41298128</v>
      </c>
      <c r="D51" s="468">
        <v>432.09676925700001</v>
      </c>
      <c r="E51" s="468">
        <v>345.70735318300001</v>
      </c>
      <c r="F51" s="468">
        <v>417.08858304099999</v>
      </c>
      <c r="G51" s="468">
        <v>731.04867711500003</v>
      </c>
      <c r="H51" s="468">
        <v>446.66440259000001</v>
      </c>
      <c r="I51" s="468">
        <v>405.30140353399997</v>
      </c>
      <c r="J51" s="468" t="s">
        <v>102</v>
      </c>
      <c r="K51" s="468" t="s">
        <v>102</v>
      </c>
      <c r="L51" s="468" t="s">
        <v>102</v>
      </c>
      <c r="M51" s="481">
        <v>424.03418832199998</v>
      </c>
      <c r="N51" s="481">
        <v>405.30140353399997</v>
      </c>
      <c r="O51" s="481">
        <v>422.69892166699998</v>
      </c>
      <c r="P51" s="468">
        <v>285.681797915</v>
      </c>
    </row>
    <row r="52" spans="1:25" ht="15.75" customHeight="1" x14ac:dyDescent="0.25">
      <c r="A52" s="466" t="s">
        <v>420</v>
      </c>
      <c r="B52" s="468">
        <v>516.97717788700004</v>
      </c>
      <c r="C52" s="468">
        <v>1810.498155855</v>
      </c>
      <c r="D52" s="468">
        <v>1345.3947880349999</v>
      </c>
      <c r="E52" s="468">
        <v>1458.0603182350001</v>
      </c>
      <c r="F52" s="468">
        <v>1272.7362898890001</v>
      </c>
      <c r="G52" s="468">
        <v>1151.9177704809999</v>
      </c>
      <c r="H52" s="468">
        <v>1608.462409961</v>
      </c>
      <c r="I52" s="468">
        <v>1161.7962499099999</v>
      </c>
      <c r="J52" s="468" t="s">
        <v>102</v>
      </c>
      <c r="K52" s="468" t="s">
        <v>102</v>
      </c>
      <c r="L52" s="468" t="s">
        <v>102</v>
      </c>
      <c r="M52" s="481">
        <v>1397.3840744280001</v>
      </c>
      <c r="N52" s="481">
        <v>1161.7962499099999</v>
      </c>
      <c r="O52" s="481">
        <v>1380.591452828</v>
      </c>
      <c r="P52" s="468">
        <v>902.52811152499999</v>
      </c>
    </row>
    <row r="53" spans="1:25" ht="15.75" customHeight="1" x14ac:dyDescent="0.25">
      <c r="A53" s="466" t="s">
        <v>421</v>
      </c>
      <c r="B53" s="468">
        <v>214.893000446</v>
      </c>
      <c r="C53" s="468">
        <v>198.10376055699999</v>
      </c>
      <c r="D53" s="468">
        <v>171.87453444299999</v>
      </c>
      <c r="E53" s="468">
        <v>181.908392881</v>
      </c>
      <c r="F53" s="468">
        <v>166.33329228400001</v>
      </c>
      <c r="G53" s="468">
        <v>193.07970145100001</v>
      </c>
      <c r="H53" s="468">
        <v>158.25003823099999</v>
      </c>
      <c r="I53" s="468">
        <v>116.308654886</v>
      </c>
      <c r="J53" s="468" t="s">
        <v>102</v>
      </c>
      <c r="K53" s="468" t="s">
        <v>102</v>
      </c>
      <c r="L53" s="468" t="s">
        <v>102</v>
      </c>
      <c r="M53" s="481">
        <v>176.556582725</v>
      </c>
      <c r="N53" s="481">
        <v>116.308654886</v>
      </c>
      <c r="O53" s="481">
        <v>172.26213051100001</v>
      </c>
      <c r="P53" s="468">
        <v>162.72307568400001</v>
      </c>
    </row>
    <row r="54" spans="1:25" ht="12.75" customHeight="1" x14ac:dyDescent="0.2">
      <c r="A54" s="236" t="s">
        <v>804</v>
      </c>
      <c r="B54" s="474"/>
      <c r="C54" s="474"/>
      <c r="D54" s="474"/>
      <c r="E54" s="474"/>
      <c r="F54" s="474"/>
      <c r="G54" s="474"/>
      <c r="H54" s="474"/>
      <c r="I54" s="474"/>
      <c r="J54" s="474"/>
      <c r="K54" s="474"/>
      <c r="L54" s="474"/>
      <c r="M54" s="570"/>
      <c r="N54" s="487"/>
      <c r="O54" s="718"/>
      <c r="P54" s="719"/>
      <c r="Q54" s="13"/>
      <c r="R54" s="13"/>
      <c r="S54" s="13"/>
      <c r="T54" s="13"/>
      <c r="U54" s="13"/>
      <c r="V54" s="216"/>
      <c r="W54" s="216"/>
      <c r="X54" s="216"/>
      <c r="Y54" s="40"/>
    </row>
    <row r="55" spans="1:25" ht="15" customHeight="1" x14ac:dyDescent="0.2">
      <c r="A55" s="256" t="s">
        <v>362</v>
      </c>
      <c r="B55" s="13"/>
      <c r="C55" s="13"/>
      <c r="D55" s="13"/>
      <c r="E55" s="13"/>
      <c r="F55" s="13"/>
      <c r="G55" s="13"/>
      <c r="H55" s="13"/>
      <c r="I55" s="13"/>
      <c r="J55" s="13"/>
      <c r="K55" s="13"/>
      <c r="L55" s="13"/>
      <c r="M55" s="216"/>
      <c r="N55" s="216"/>
      <c r="O55" s="216"/>
      <c r="P55" s="40"/>
    </row>
    <row r="56" spans="1:25" ht="15" customHeight="1" x14ac:dyDescent="0.2">
      <c r="A56" s="256" t="s">
        <v>805</v>
      </c>
      <c r="B56" s="13"/>
      <c r="C56" s="13"/>
      <c r="D56" s="13"/>
      <c r="E56" s="13"/>
      <c r="F56" s="13"/>
      <c r="G56" s="13"/>
      <c r="H56" s="13"/>
      <c r="I56" s="13"/>
      <c r="J56" s="13"/>
      <c r="K56" s="13"/>
      <c r="L56" s="13"/>
      <c r="M56" s="216"/>
      <c r="N56" s="216"/>
      <c r="O56" s="216"/>
      <c r="P56" s="40"/>
    </row>
    <row r="57" spans="1:25" ht="15" customHeight="1" x14ac:dyDescent="0.2">
      <c r="A57" s="38" t="s">
        <v>463</v>
      </c>
      <c r="B57" s="13"/>
      <c r="C57" s="13"/>
      <c r="D57" s="13"/>
      <c r="E57" s="13"/>
      <c r="F57" s="13"/>
      <c r="G57" s="13"/>
      <c r="H57" s="13"/>
      <c r="I57" s="13"/>
      <c r="J57" s="13"/>
      <c r="K57" s="13"/>
      <c r="L57" s="13"/>
      <c r="M57" s="216"/>
      <c r="N57" s="216"/>
      <c r="O57" s="216"/>
      <c r="P57" s="40"/>
    </row>
    <row r="58" spans="1:25" ht="15" customHeight="1" x14ac:dyDescent="0.2">
      <c r="A58" s="169" t="s">
        <v>635</v>
      </c>
      <c r="B58" s="13"/>
      <c r="C58" s="13"/>
      <c r="D58" s="13"/>
      <c r="E58" s="13"/>
      <c r="F58" s="13"/>
      <c r="G58" s="13"/>
      <c r="H58" s="13"/>
      <c r="I58" s="13"/>
      <c r="J58" s="13"/>
      <c r="K58" s="13"/>
      <c r="L58" s="13"/>
      <c r="M58" s="216"/>
      <c r="N58" s="216"/>
      <c r="O58" s="216"/>
      <c r="P58" s="40"/>
    </row>
    <row r="59" spans="1:25" ht="15" customHeight="1" x14ac:dyDescent="0.2">
      <c r="A59" s="256" t="s">
        <v>831</v>
      </c>
      <c r="B59" s="13"/>
      <c r="C59" s="13"/>
      <c r="D59" s="13"/>
      <c r="E59" s="13"/>
      <c r="F59" s="13"/>
      <c r="G59" s="13"/>
      <c r="H59" s="13"/>
      <c r="I59" s="13"/>
      <c r="J59" s="13"/>
      <c r="K59" s="13"/>
      <c r="L59" s="13"/>
      <c r="M59" s="216"/>
      <c r="N59" s="216"/>
      <c r="O59" s="216"/>
      <c r="P59" s="40"/>
    </row>
    <row r="60" spans="1:25" x14ac:dyDescent="0.2">
      <c r="A60" s="287" t="s">
        <v>205</v>
      </c>
      <c r="B60" s="3"/>
      <c r="C60" s="3"/>
      <c r="D60" s="3"/>
      <c r="G60" s="186"/>
      <c r="J60" s="186"/>
    </row>
    <row r="61" spans="1:25" ht="15" customHeight="1" x14ac:dyDescent="0.2">
      <c r="B61" s="3"/>
      <c r="C61" s="3"/>
      <c r="D61" s="3"/>
      <c r="G61" s="186"/>
      <c r="J61" s="186"/>
      <c r="M61" s="216"/>
      <c r="N61" s="216"/>
      <c r="O61" s="216"/>
    </row>
    <row r="62" spans="1:25" ht="21" customHeight="1" x14ac:dyDescent="0.2">
      <c r="A62" s="47" t="s">
        <v>827</v>
      </c>
    </row>
    <row r="63" spans="1:25" ht="15" customHeight="1" thickBot="1" x14ac:dyDescent="0.25">
      <c r="P63" s="286" t="s">
        <v>23</v>
      </c>
    </row>
    <row r="64" spans="1:25" ht="15.95" customHeight="1" x14ac:dyDescent="0.2">
      <c r="A64" s="42"/>
      <c r="B64" s="43" t="s">
        <v>35</v>
      </c>
      <c r="C64" s="43" t="s">
        <v>124</v>
      </c>
      <c r="D64" s="43" t="s">
        <v>126</v>
      </c>
      <c r="E64" s="43" t="s">
        <v>36</v>
      </c>
      <c r="F64" s="43" t="s">
        <v>37</v>
      </c>
      <c r="G64" s="43" t="s">
        <v>38</v>
      </c>
      <c r="H64" s="43" t="s">
        <v>39</v>
      </c>
      <c r="I64" s="43" t="s">
        <v>128</v>
      </c>
      <c r="J64" s="43" t="s">
        <v>129</v>
      </c>
      <c r="K64" s="43" t="s">
        <v>130</v>
      </c>
      <c r="L64" s="253">
        <v>100000</v>
      </c>
      <c r="M64" s="251" t="s">
        <v>234</v>
      </c>
      <c r="N64" s="251" t="s">
        <v>234</v>
      </c>
      <c r="O64" s="258" t="s">
        <v>77</v>
      </c>
      <c r="P64" s="282" t="s">
        <v>223</v>
      </c>
    </row>
    <row r="65" spans="1:18" ht="15.95" customHeight="1" x14ac:dyDescent="0.2">
      <c r="A65" s="567" t="s">
        <v>81</v>
      </c>
      <c r="B65" s="44" t="s">
        <v>123</v>
      </c>
      <c r="C65" s="44" t="s">
        <v>40</v>
      </c>
      <c r="D65" s="44" t="s">
        <v>40</v>
      </c>
      <c r="E65" s="44" t="s">
        <v>40</v>
      </c>
      <c r="F65" s="44" t="s">
        <v>40</v>
      </c>
      <c r="G65" s="44" t="s">
        <v>40</v>
      </c>
      <c r="H65" s="44" t="s">
        <v>40</v>
      </c>
      <c r="I65" s="44" t="s">
        <v>40</v>
      </c>
      <c r="J65" s="44" t="s">
        <v>40</v>
      </c>
      <c r="K65" s="44" t="s">
        <v>40</v>
      </c>
      <c r="L65" s="44" t="s">
        <v>43</v>
      </c>
      <c r="M65" s="240" t="s">
        <v>233</v>
      </c>
      <c r="N65" s="240" t="s">
        <v>141</v>
      </c>
      <c r="O65" s="257" t="s">
        <v>140</v>
      </c>
      <c r="P65" s="283" t="s">
        <v>287</v>
      </c>
    </row>
    <row r="66" spans="1:18" ht="15.95" customHeight="1" thickBot="1" x14ac:dyDescent="0.25">
      <c r="A66" s="424" t="s">
        <v>99</v>
      </c>
      <c r="B66" s="45" t="s">
        <v>43</v>
      </c>
      <c r="C66" s="45" t="s">
        <v>125</v>
      </c>
      <c r="D66" s="45" t="s">
        <v>127</v>
      </c>
      <c r="E66" s="45" t="s">
        <v>44</v>
      </c>
      <c r="F66" s="45" t="s">
        <v>45</v>
      </c>
      <c r="G66" s="45" t="s">
        <v>46</v>
      </c>
      <c r="H66" s="45" t="s">
        <v>42</v>
      </c>
      <c r="I66" s="45" t="s">
        <v>131</v>
      </c>
      <c r="J66" s="45" t="s">
        <v>132</v>
      </c>
      <c r="K66" s="45" t="s">
        <v>133</v>
      </c>
      <c r="L66" s="45" t="s">
        <v>134</v>
      </c>
      <c r="M66" s="252" t="s">
        <v>141</v>
      </c>
      <c r="N66" s="252" t="s">
        <v>134</v>
      </c>
      <c r="O66" s="259" t="s">
        <v>41</v>
      </c>
      <c r="P66" s="284" t="s">
        <v>242</v>
      </c>
    </row>
    <row r="67" spans="1:18" ht="15" customHeight="1" x14ac:dyDescent="0.25">
      <c r="A67" s="545" t="s">
        <v>203</v>
      </c>
      <c r="B67" s="193"/>
      <c r="C67" s="193"/>
      <c r="D67" s="193"/>
      <c r="E67" s="193"/>
      <c r="F67" s="193"/>
      <c r="G67" s="193"/>
      <c r="H67" s="193"/>
      <c r="I67" s="193"/>
      <c r="J67" s="193"/>
      <c r="K67" s="193"/>
      <c r="L67" s="193"/>
      <c r="M67" s="193"/>
      <c r="N67" s="193"/>
      <c r="O67" s="193"/>
    </row>
    <row r="68" spans="1:18" ht="15.75" customHeight="1" x14ac:dyDescent="0.25">
      <c r="A68" s="488" t="s">
        <v>289</v>
      </c>
      <c r="B68" s="723">
        <f>B8/B$8</f>
        <v>1</v>
      </c>
      <c r="C68" s="723">
        <f t="shared" ref="C68:I68" si="0">C8/C$8</f>
        <v>1</v>
      </c>
      <c r="D68" s="723">
        <f t="shared" si="0"/>
        <v>1</v>
      </c>
      <c r="E68" s="723">
        <f t="shared" si="0"/>
        <v>1</v>
      </c>
      <c r="F68" s="723">
        <f t="shared" si="0"/>
        <v>1</v>
      </c>
      <c r="G68" s="723">
        <f t="shared" si="0"/>
        <v>1</v>
      </c>
      <c r="H68" s="723">
        <f t="shared" si="0"/>
        <v>1</v>
      </c>
      <c r="I68" s="723">
        <f t="shared" si="0"/>
        <v>1</v>
      </c>
      <c r="J68" s="723" t="s">
        <v>102</v>
      </c>
      <c r="K68" s="723" t="s">
        <v>102</v>
      </c>
      <c r="L68" s="723" t="s">
        <v>102</v>
      </c>
      <c r="M68" s="724">
        <f t="shared" ref="M68:O68" si="1">M8/M$8</f>
        <v>1</v>
      </c>
      <c r="N68" s="724">
        <f t="shared" si="1"/>
        <v>1</v>
      </c>
      <c r="O68" s="724">
        <f t="shared" si="1"/>
        <v>1</v>
      </c>
      <c r="P68" s="723">
        <f>P8/P$8</f>
        <v>1</v>
      </c>
    </row>
    <row r="69" spans="1:18" ht="15.75" customHeight="1" x14ac:dyDescent="0.2">
      <c r="A69" s="491" t="s">
        <v>164</v>
      </c>
      <c r="B69" s="725">
        <f t="shared" ref="B69:I73" si="2">B9/B$8</f>
        <v>0.32124443393294638</v>
      </c>
      <c r="C69" s="725">
        <f t="shared" si="2"/>
        <v>0.34369164499707444</v>
      </c>
      <c r="D69" s="725">
        <f t="shared" si="2"/>
        <v>0.35273940737161996</v>
      </c>
      <c r="E69" s="725">
        <f t="shared" si="2"/>
        <v>0.30069649263344489</v>
      </c>
      <c r="F69" s="725">
        <f t="shared" si="2"/>
        <v>0.3037934889437075</v>
      </c>
      <c r="G69" s="725">
        <f t="shared" si="2"/>
        <v>0.31679720500171382</v>
      </c>
      <c r="H69" s="725">
        <f t="shared" si="2"/>
        <v>0.26141465682648357</v>
      </c>
      <c r="I69" s="725">
        <f t="shared" si="2"/>
        <v>0.28090918798020498</v>
      </c>
      <c r="J69" s="725" t="s">
        <v>102</v>
      </c>
      <c r="K69" s="725" t="s">
        <v>102</v>
      </c>
      <c r="L69" s="725" t="s">
        <v>102</v>
      </c>
      <c r="M69" s="726">
        <f t="shared" ref="M69:P69" si="3">M9/M$8</f>
        <v>0.30286928174029953</v>
      </c>
      <c r="N69" s="726">
        <f t="shared" si="3"/>
        <v>0.28090918798020498</v>
      </c>
      <c r="O69" s="726">
        <f t="shared" si="3"/>
        <v>0.30132417540930179</v>
      </c>
      <c r="P69" s="725">
        <f t="shared" si="3"/>
        <v>0.24347830803323237</v>
      </c>
    </row>
    <row r="70" spans="1:18" ht="15.75" customHeight="1" x14ac:dyDescent="0.2">
      <c r="A70" s="493" t="s">
        <v>165</v>
      </c>
      <c r="B70" s="727">
        <f t="shared" si="2"/>
        <v>0.22920202642489076</v>
      </c>
      <c r="C70" s="727">
        <f t="shared" si="2"/>
        <v>0.33160216802193421</v>
      </c>
      <c r="D70" s="727">
        <f t="shared" si="2"/>
        <v>0.32182992491299278</v>
      </c>
      <c r="E70" s="727">
        <f t="shared" si="2"/>
        <v>0.34745405929988904</v>
      </c>
      <c r="F70" s="727">
        <f t="shared" si="2"/>
        <v>0.36900493602810081</v>
      </c>
      <c r="G70" s="727">
        <f t="shared" si="2"/>
        <v>0.3628215457124967</v>
      </c>
      <c r="H70" s="727">
        <f t="shared" si="2"/>
        <v>0.49117133782235622</v>
      </c>
      <c r="I70" s="727">
        <f t="shared" si="2"/>
        <v>0.51920167289933816</v>
      </c>
      <c r="J70" s="727" t="s">
        <v>102</v>
      </c>
      <c r="K70" s="727" t="s">
        <v>102</v>
      </c>
      <c r="L70" s="727" t="s">
        <v>102</v>
      </c>
      <c r="M70" s="728">
        <f t="shared" ref="M70:P70" si="4">M10/M$8</f>
        <v>0.37024614367549641</v>
      </c>
      <c r="N70" s="728">
        <f t="shared" si="4"/>
        <v>0.51920167289933816</v>
      </c>
      <c r="O70" s="728">
        <f t="shared" si="4"/>
        <v>0.38072661492515109</v>
      </c>
      <c r="P70" s="727">
        <f t="shared" si="4"/>
        <v>0.54637385897226354</v>
      </c>
    </row>
    <row r="71" spans="1:18" ht="15.75" customHeight="1" x14ac:dyDescent="0.2">
      <c r="A71" s="491" t="s">
        <v>166</v>
      </c>
      <c r="B71" s="725">
        <f t="shared" si="2"/>
        <v>7.6861072402503684E-3</v>
      </c>
      <c r="C71" s="725">
        <f t="shared" si="2"/>
        <v>7.1512198216463138E-2</v>
      </c>
      <c r="D71" s="725">
        <f t="shared" si="2"/>
        <v>3.3468143096776662E-2</v>
      </c>
      <c r="E71" s="725">
        <f t="shared" si="2"/>
        <v>3.7706521659375075E-2</v>
      </c>
      <c r="F71" s="725">
        <f t="shared" si="2"/>
        <v>2.42341905976656E-2</v>
      </c>
      <c r="G71" s="725">
        <f t="shared" si="2"/>
        <v>2.3131676030583907E-2</v>
      </c>
      <c r="H71" s="725">
        <f t="shared" si="2"/>
        <v>3.7255275318978251E-2</v>
      </c>
      <c r="I71" s="725">
        <f t="shared" si="2"/>
        <v>3.0048193891076307E-2</v>
      </c>
      <c r="J71" s="725" t="s">
        <v>102</v>
      </c>
      <c r="K71" s="725" t="s">
        <v>102</v>
      </c>
      <c r="L71" s="725" t="s">
        <v>102</v>
      </c>
      <c r="M71" s="726">
        <f t="shared" ref="M71:P71" si="5">M11/M$8</f>
        <v>3.2893682978981993E-2</v>
      </c>
      <c r="N71" s="726">
        <f t="shared" si="5"/>
        <v>3.0048193891076307E-2</v>
      </c>
      <c r="O71" s="726">
        <f t="shared" si="5"/>
        <v>3.2693475126549444E-2</v>
      </c>
      <c r="P71" s="725">
        <f t="shared" si="5"/>
        <v>2.0169164713428528E-2</v>
      </c>
    </row>
    <row r="72" spans="1:18" ht="15.75" customHeight="1" x14ac:dyDescent="0.2">
      <c r="A72" s="493" t="s">
        <v>167</v>
      </c>
      <c r="B72" s="727">
        <f t="shared" si="2"/>
        <v>0.30567846983814251</v>
      </c>
      <c r="C72" s="727">
        <f t="shared" si="2"/>
        <v>0.15755840548245748</v>
      </c>
      <c r="D72" s="727">
        <f t="shared" si="2"/>
        <v>0.18748414043800521</v>
      </c>
      <c r="E72" s="727">
        <f t="shared" si="2"/>
        <v>0.1979340468546657</v>
      </c>
      <c r="F72" s="727">
        <f t="shared" si="2"/>
        <v>0.25350774676338367</v>
      </c>
      <c r="G72" s="727">
        <f t="shared" si="2"/>
        <v>0.22875756483562368</v>
      </c>
      <c r="H72" s="727">
        <f t="shared" si="2"/>
        <v>0.13751923905124361</v>
      </c>
      <c r="I72" s="727">
        <f t="shared" si="2"/>
        <v>8.9337793565348822E-2</v>
      </c>
      <c r="J72" s="727" t="s">
        <v>102</v>
      </c>
      <c r="K72" s="727" t="s">
        <v>102</v>
      </c>
      <c r="L72" s="727" t="s">
        <v>102</v>
      </c>
      <c r="M72" s="728">
        <f t="shared" ref="M72:P72" si="6">M12/M$8</f>
        <v>0.20574751025283675</v>
      </c>
      <c r="N72" s="728">
        <f t="shared" si="6"/>
        <v>8.9337793565348822E-2</v>
      </c>
      <c r="O72" s="728">
        <f t="shared" si="6"/>
        <v>0.19755695368125892</v>
      </c>
      <c r="P72" s="727">
        <f t="shared" si="6"/>
        <v>0.1434937370908928</v>
      </c>
      <c r="R72" s="69"/>
    </row>
    <row r="73" spans="1:18" ht="15.75" customHeight="1" x14ac:dyDescent="0.2">
      <c r="A73" s="496" t="s">
        <v>168</v>
      </c>
      <c r="B73" s="729">
        <f t="shared" si="2"/>
        <v>0.13618896256494259</v>
      </c>
      <c r="C73" s="729">
        <f t="shared" si="2"/>
        <v>9.5635583280981235E-2</v>
      </c>
      <c r="D73" s="729">
        <f t="shared" si="2"/>
        <v>0.10447838418168393</v>
      </c>
      <c r="E73" s="729">
        <f t="shared" si="2"/>
        <v>0.1162088795526252</v>
      </c>
      <c r="F73" s="729">
        <f t="shared" si="2"/>
        <v>4.9459637667874451E-2</v>
      </c>
      <c r="G73" s="729">
        <f t="shared" si="2"/>
        <v>6.8492008420538292E-2</v>
      </c>
      <c r="H73" s="729">
        <f t="shared" si="2"/>
        <v>7.263949098093829E-2</v>
      </c>
      <c r="I73" s="729">
        <f t="shared" si="2"/>
        <v>8.0503151664031644E-2</v>
      </c>
      <c r="J73" s="729" t="s">
        <v>102</v>
      </c>
      <c r="K73" s="729" t="s">
        <v>102</v>
      </c>
      <c r="L73" s="729" t="s">
        <v>102</v>
      </c>
      <c r="M73" s="730">
        <f t="shared" ref="M73:P73" si="7">M13/M$8</f>
        <v>8.824338135238545E-2</v>
      </c>
      <c r="N73" s="730">
        <f t="shared" si="7"/>
        <v>8.0503151664031644E-2</v>
      </c>
      <c r="O73" s="730">
        <f t="shared" si="7"/>
        <v>8.7698780858635375E-2</v>
      </c>
      <c r="P73" s="729">
        <f t="shared" si="7"/>
        <v>4.6484931190182766E-2</v>
      </c>
    </row>
    <row r="74" spans="1:18" ht="15.75" customHeight="1" x14ac:dyDescent="0.25">
      <c r="A74" s="499" t="s">
        <v>293</v>
      </c>
      <c r="B74" s="731">
        <f>B14/B$14</f>
        <v>1</v>
      </c>
      <c r="C74" s="731">
        <f t="shared" ref="C74:I74" si="8">C14/C$14</f>
        <v>1</v>
      </c>
      <c r="D74" s="731">
        <f t="shared" si="8"/>
        <v>1</v>
      </c>
      <c r="E74" s="731">
        <f t="shared" si="8"/>
        <v>1</v>
      </c>
      <c r="F74" s="731">
        <f t="shared" si="8"/>
        <v>1</v>
      </c>
      <c r="G74" s="731">
        <f t="shared" si="8"/>
        <v>1</v>
      </c>
      <c r="H74" s="731">
        <f t="shared" si="8"/>
        <v>1</v>
      </c>
      <c r="I74" s="731">
        <f t="shared" si="8"/>
        <v>1</v>
      </c>
      <c r="J74" s="731" t="s">
        <v>102</v>
      </c>
      <c r="K74" s="731" t="s">
        <v>102</v>
      </c>
      <c r="L74" s="731" t="s">
        <v>102</v>
      </c>
      <c r="M74" s="732">
        <f t="shared" ref="M74:O74" si="9">M14/M$14</f>
        <v>1</v>
      </c>
      <c r="N74" s="732">
        <f t="shared" si="9"/>
        <v>1</v>
      </c>
      <c r="O74" s="732">
        <f t="shared" si="9"/>
        <v>1</v>
      </c>
      <c r="P74" s="731">
        <f>P14/P$14</f>
        <v>1</v>
      </c>
    </row>
    <row r="75" spans="1:18" ht="15.75" customHeight="1" x14ac:dyDescent="0.2">
      <c r="A75" s="491" t="s">
        <v>79</v>
      </c>
      <c r="B75" s="725">
        <f t="shared" ref="B75:I85" si="10">B15/B$14</f>
        <v>0.46910080573882124</v>
      </c>
      <c r="C75" s="725">
        <f t="shared" si="10"/>
        <v>0.55575990771800576</v>
      </c>
      <c r="D75" s="725">
        <f t="shared" si="10"/>
        <v>0.55392978195147524</v>
      </c>
      <c r="E75" s="725">
        <f t="shared" si="10"/>
        <v>0.61959981254319274</v>
      </c>
      <c r="F75" s="725">
        <f t="shared" si="10"/>
        <v>0.68770243929884245</v>
      </c>
      <c r="G75" s="725">
        <f t="shared" si="10"/>
        <v>0.61275019366422023</v>
      </c>
      <c r="H75" s="725">
        <f t="shared" si="10"/>
        <v>0.66365475175740107</v>
      </c>
      <c r="I75" s="725">
        <f t="shared" si="10"/>
        <v>0.62889908324961896</v>
      </c>
      <c r="J75" s="725" t="s">
        <v>102</v>
      </c>
      <c r="K75" s="725" t="s">
        <v>102</v>
      </c>
      <c r="L75" s="725" t="s">
        <v>102</v>
      </c>
      <c r="M75" s="726">
        <f t="shared" ref="M75:P75" si="11">M15/M$14</f>
        <v>0.63369906631873008</v>
      </c>
      <c r="N75" s="726">
        <f t="shared" si="11"/>
        <v>0.62889908324961896</v>
      </c>
      <c r="O75" s="726">
        <f t="shared" si="11"/>
        <v>0.63334761558674169</v>
      </c>
      <c r="P75" s="725">
        <f t="shared" si="11"/>
        <v>0.66569840718595308</v>
      </c>
    </row>
    <row r="76" spans="1:18" ht="15.75" customHeight="1" x14ac:dyDescent="0.2">
      <c r="A76" s="493" t="s">
        <v>170</v>
      </c>
      <c r="B76" s="727">
        <f t="shared" si="10"/>
        <v>0.38794983046819365</v>
      </c>
      <c r="C76" s="727">
        <f t="shared" si="10"/>
        <v>0.49095355493547688</v>
      </c>
      <c r="D76" s="727">
        <f t="shared" si="10"/>
        <v>0.49620109580526439</v>
      </c>
      <c r="E76" s="727">
        <f t="shared" si="10"/>
        <v>0.53965727767202953</v>
      </c>
      <c r="F76" s="727">
        <f t="shared" si="10"/>
        <v>0.58815416942836996</v>
      </c>
      <c r="G76" s="727">
        <f t="shared" si="10"/>
        <v>0.5259351472549143</v>
      </c>
      <c r="H76" s="727">
        <f t="shared" si="10"/>
        <v>0.53421686175442107</v>
      </c>
      <c r="I76" s="727">
        <f t="shared" si="10"/>
        <v>0.49941636471392403</v>
      </c>
      <c r="J76" s="727" t="s">
        <v>102</v>
      </c>
      <c r="K76" s="727" t="s">
        <v>102</v>
      </c>
      <c r="L76" s="727" t="s">
        <v>102</v>
      </c>
      <c r="M76" s="728">
        <f t="shared" ref="M76:P76" si="12">M16/M$14</f>
        <v>0.54428591890735512</v>
      </c>
      <c r="N76" s="728">
        <f t="shared" si="12"/>
        <v>0.49941636471392403</v>
      </c>
      <c r="O76" s="728">
        <f t="shared" si="12"/>
        <v>0.54100060780710912</v>
      </c>
      <c r="P76" s="727">
        <f t="shared" si="12"/>
        <v>0.56487925352408763</v>
      </c>
    </row>
    <row r="77" spans="1:18" ht="15.75" customHeight="1" x14ac:dyDescent="0.2">
      <c r="A77" s="491" t="s">
        <v>326</v>
      </c>
      <c r="B77" s="725">
        <f t="shared" si="10"/>
        <v>0.11431374832106861</v>
      </c>
      <c r="C77" s="725">
        <f t="shared" si="10"/>
        <v>6.7266038036676315E-2</v>
      </c>
      <c r="D77" s="725">
        <f t="shared" si="10"/>
        <v>9.400137486760117E-2</v>
      </c>
      <c r="E77" s="725">
        <f t="shared" si="10"/>
        <v>6.4439195584693451E-2</v>
      </c>
      <c r="F77" s="725">
        <f t="shared" si="10"/>
        <v>6.0100307327929661E-2</v>
      </c>
      <c r="G77" s="725">
        <f t="shared" si="10"/>
        <v>1.7380393719841951E-2</v>
      </c>
      <c r="H77" s="725">
        <f t="shared" si="10"/>
        <v>-3.5859414477796003E-3</v>
      </c>
      <c r="I77" s="725">
        <f t="shared" si="10"/>
        <v>1.9458215490155237E-2</v>
      </c>
      <c r="J77" s="725" t="s">
        <v>102</v>
      </c>
      <c r="K77" s="725" t="s">
        <v>102</v>
      </c>
      <c r="L77" s="725" t="s">
        <v>102</v>
      </c>
      <c r="M77" s="726">
        <f t="shared" ref="M77:P77" si="13">M17/M$14</f>
        <v>5.2635330073888813E-2</v>
      </c>
      <c r="N77" s="726">
        <f t="shared" si="13"/>
        <v>1.9458215490155237E-2</v>
      </c>
      <c r="O77" s="726">
        <f t="shared" si="13"/>
        <v>5.0206129588870371E-2</v>
      </c>
      <c r="P77" s="725">
        <f t="shared" si="13"/>
        <v>0.13058705505626281</v>
      </c>
    </row>
    <row r="78" spans="1:18" ht="15.75" customHeight="1" x14ac:dyDescent="0.2">
      <c r="A78" s="493" t="s">
        <v>171</v>
      </c>
      <c r="B78" s="727">
        <f t="shared" si="10"/>
        <v>8.1150975270627548E-2</v>
      </c>
      <c r="C78" s="727">
        <f t="shared" si="10"/>
        <v>6.4806352781692014E-2</v>
      </c>
      <c r="D78" s="727">
        <f t="shared" si="10"/>
        <v>5.7728686147066652E-2</v>
      </c>
      <c r="E78" s="727">
        <f t="shared" si="10"/>
        <v>7.9942534870393947E-2</v>
      </c>
      <c r="F78" s="727">
        <f t="shared" si="10"/>
        <v>9.9548269870472481E-2</v>
      </c>
      <c r="G78" s="727">
        <f t="shared" si="10"/>
        <v>8.6815046409305957E-2</v>
      </c>
      <c r="H78" s="727">
        <f t="shared" si="10"/>
        <v>0.12943789000298001</v>
      </c>
      <c r="I78" s="727">
        <f t="shared" si="10"/>
        <v>0.12948271853569487</v>
      </c>
      <c r="J78" s="727" t="s">
        <v>102</v>
      </c>
      <c r="K78" s="727" t="s">
        <v>102</v>
      </c>
      <c r="L78" s="727" t="s">
        <v>102</v>
      </c>
      <c r="M78" s="728">
        <f t="shared" ref="M78:P78" si="14">M18/M$14</f>
        <v>8.9413147411374974E-2</v>
      </c>
      <c r="N78" s="728">
        <f t="shared" si="14"/>
        <v>0.12948271853569487</v>
      </c>
      <c r="O78" s="728">
        <f t="shared" si="14"/>
        <v>9.2347007778899523E-2</v>
      </c>
      <c r="P78" s="727">
        <f t="shared" si="14"/>
        <v>0.10081915366186542</v>
      </c>
    </row>
    <row r="79" spans="1:18" ht="15.75" customHeight="1" x14ac:dyDescent="0.2">
      <c r="A79" s="491" t="s">
        <v>172</v>
      </c>
      <c r="B79" s="725">
        <f t="shared" si="10"/>
        <v>0.27940077953098802</v>
      </c>
      <c r="C79" s="725">
        <f t="shared" si="10"/>
        <v>0.24329208960761278</v>
      </c>
      <c r="D79" s="725">
        <f t="shared" si="10"/>
        <v>0.23063249234729896</v>
      </c>
      <c r="E79" s="725">
        <f t="shared" si="10"/>
        <v>0.17754621004147117</v>
      </c>
      <c r="F79" s="725">
        <f t="shared" si="10"/>
        <v>0.14688749978422039</v>
      </c>
      <c r="G79" s="725">
        <f t="shared" si="10"/>
        <v>0.21043402010800383</v>
      </c>
      <c r="H79" s="725">
        <f t="shared" si="10"/>
        <v>0.15398379879672416</v>
      </c>
      <c r="I79" s="725">
        <f t="shared" si="10"/>
        <v>0.12037514057072862</v>
      </c>
      <c r="J79" s="725" t="s">
        <v>102</v>
      </c>
      <c r="K79" s="725" t="s">
        <v>102</v>
      </c>
      <c r="L79" s="725" t="s">
        <v>102</v>
      </c>
      <c r="M79" s="726">
        <f t="shared" ref="M79:P79" si="15">M19/M$14</f>
        <v>0.17643191689483384</v>
      </c>
      <c r="N79" s="726">
        <f t="shared" si="15"/>
        <v>0.12037514057072862</v>
      </c>
      <c r="O79" s="726">
        <f t="shared" si="15"/>
        <v>0.17232748677980939</v>
      </c>
      <c r="P79" s="725">
        <f t="shared" si="15"/>
        <v>0.17560917547237842</v>
      </c>
    </row>
    <row r="80" spans="1:18" ht="15.75" customHeight="1" x14ac:dyDescent="0.2">
      <c r="A80" s="493" t="s">
        <v>173</v>
      </c>
      <c r="B80" s="727">
        <f t="shared" si="10"/>
        <v>0.1838791775877813</v>
      </c>
      <c r="C80" s="727">
        <f t="shared" si="10"/>
        <v>0.1657705013875341</v>
      </c>
      <c r="D80" s="727">
        <f t="shared" si="10"/>
        <v>0.14709081483320124</v>
      </c>
      <c r="E80" s="727">
        <f t="shared" si="10"/>
        <v>0.13993895384357646</v>
      </c>
      <c r="F80" s="727">
        <f t="shared" si="10"/>
        <v>0.103003521839133</v>
      </c>
      <c r="G80" s="727">
        <f t="shared" si="10"/>
        <v>0.14840173298295234</v>
      </c>
      <c r="H80" s="727">
        <f t="shared" si="10"/>
        <v>0.1121755443832958</v>
      </c>
      <c r="I80" s="727">
        <f t="shared" si="10"/>
        <v>8.300369930444601E-2</v>
      </c>
      <c r="J80" s="727" t="s">
        <v>102</v>
      </c>
      <c r="K80" s="727" t="s">
        <v>102</v>
      </c>
      <c r="L80" s="727" t="s">
        <v>102</v>
      </c>
      <c r="M80" s="728">
        <f t="shared" ref="M80:P80" si="16">M20/M$14</f>
        <v>0.12969890925865607</v>
      </c>
      <c r="N80" s="728">
        <f t="shared" si="16"/>
        <v>8.300369930444601E-2</v>
      </c>
      <c r="O80" s="728">
        <f t="shared" si="16"/>
        <v>0.12627992517558256</v>
      </c>
      <c r="P80" s="727">
        <f t="shared" si="16"/>
        <v>0.13865040384877067</v>
      </c>
    </row>
    <row r="81" spans="1:16" ht="15.75" customHeight="1" x14ac:dyDescent="0.2">
      <c r="A81" s="491" t="s">
        <v>174</v>
      </c>
      <c r="B81" s="725">
        <f t="shared" si="10"/>
        <v>2.3984188141833084E-2</v>
      </c>
      <c r="C81" s="725">
        <f t="shared" si="10"/>
        <v>7.378067066025778E-3</v>
      </c>
      <c r="D81" s="725">
        <f t="shared" si="10"/>
        <v>5.9906307549541385E-3</v>
      </c>
      <c r="E81" s="725">
        <f t="shared" si="10"/>
        <v>3.155962066227948E-3</v>
      </c>
      <c r="F81" s="725">
        <f t="shared" si="10"/>
        <v>2.6314222656442874E-3</v>
      </c>
      <c r="G81" s="725">
        <f t="shared" si="10"/>
        <v>2.2643793899342242E-3</v>
      </c>
      <c r="H81" s="725">
        <f t="shared" si="10"/>
        <v>1.9573394395228584E-3</v>
      </c>
      <c r="I81" s="725">
        <f t="shared" si="10"/>
        <v>3.421454908695228E-3</v>
      </c>
      <c r="J81" s="725" t="s">
        <v>102</v>
      </c>
      <c r="K81" s="725" t="s">
        <v>102</v>
      </c>
      <c r="L81" s="725" t="s">
        <v>102</v>
      </c>
      <c r="M81" s="726">
        <f t="shared" ref="M81:P81" si="17">M21/M$14</f>
        <v>3.1406417491060129E-3</v>
      </c>
      <c r="N81" s="726">
        <f t="shared" si="17"/>
        <v>3.421454908695228E-3</v>
      </c>
      <c r="O81" s="726">
        <f t="shared" si="17"/>
        <v>3.1612026529186073E-3</v>
      </c>
      <c r="P81" s="725">
        <f t="shared" si="17"/>
        <v>4.3374841517608738E-3</v>
      </c>
    </row>
    <row r="82" spans="1:16" ht="15.75" customHeight="1" x14ac:dyDescent="0.2">
      <c r="A82" s="696" t="s">
        <v>627</v>
      </c>
      <c r="B82" s="727">
        <f t="shared" si="10"/>
        <v>7.1537413802229277E-2</v>
      </c>
      <c r="C82" s="727">
        <f t="shared" si="10"/>
        <v>7.0143521154052896E-2</v>
      </c>
      <c r="D82" s="727">
        <f t="shared" si="10"/>
        <v>7.7551046758287778E-2</v>
      </c>
      <c r="E82" s="727">
        <f t="shared" si="10"/>
        <v>3.4451294131666768E-2</v>
      </c>
      <c r="F82" s="727">
        <f t="shared" si="10"/>
        <v>4.1252555679443116E-2</v>
      </c>
      <c r="G82" s="727">
        <f t="shared" si="10"/>
        <v>5.9767907735885875E-2</v>
      </c>
      <c r="H82" s="727">
        <f t="shared" si="10"/>
        <v>3.9850914973196656E-2</v>
      </c>
      <c r="I82" s="727">
        <f t="shared" si="10"/>
        <v>3.3949986357587392E-2</v>
      </c>
      <c r="J82" s="727" t="s">
        <v>102</v>
      </c>
      <c r="K82" s="727" t="s">
        <v>102</v>
      </c>
      <c r="L82" s="727" t="s">
        <v>102</v>
      </c>
      <c r="M82" s="728">
        <f t="shared" ref="M82:P82" si="18">M22/M$14</f>
        <v>4.359236588707175E-2</v>
      </c>
      <c r="N82" s="728">
        <f t="shared" si="18"/>
        <v>3.3949986357587392E-2</v>
      </c>
      <c r="O82" s="728">
        <f t="shared" si="18"/>
        <v>4.2886358950575139E-2</v>
      </c>
      <c r="P82" s="727">
        <f t="shared" si="18"/>
        <v>3.2621287471846873E-2</v>
      </c>
    </row>
    <row r="83" spans="1:16" ht="15.75" customHeight="1" x14ac:dyDescent="0.2">
      <c r="A83" s="491" t="s">
        <v>175</v>
      </c>
      <c r="B83" s="725">
        <f t="shared" si="10"/>
        <v>4.4709712457679129E-2</v>
      </c>
      <c r="C83" s="725">
        <f t="shared" si="10"/>
        <v>2.0549656649350493E-2</v>
      </c>
      <c r="D83" s="725">
        <f t="shared" si="10"/>
        <v>2.4085779979385252E-2</v>
      </c>
      <c r="E83" s="725">
        <f t="shared" si="10"/>
        <v>3.0284143224070286E-2</v>
      </c>
      <c r="F83" s="725">
        <f t="shared" si="10"/>
        <v>3.1705840169462401E-2</v>
      </c>
      <c r="G83" s="725">
        <f t="shared" si="10"/>
        <v>2.5171638503481111E-2</v>
      </c>
      <c r="H83" s="725">
        <f t="shared" si="10"/>
        <v>4.4756769342410657E-2</v>
      </c>
      <c r="I83" s="725">
        <f t="shared" si="10"/>
        <v>0.14084394604912509</v>
      </c>
      <c r="J83" s="725" t="s">
        <v>102</v>
      </c>
      <c r="K83" s="725" t="s">
        <v>102</v>
      </c>
      <c r="L83" s="725" t="s">
        <v>102</v>
      </c>
      <c r="M83" s="726">
        <f t="shared" ref="M83:P83" si="19">M23/M$14</f>
        <v>3.1276260318921729E-2</v>
      </c>
      <c r="N83" s="726">
        <f t="shared" si="19"/>
        <v>0.14084394604912509</v>
      </c>
      <c r="O83" s="726">
        <f t="shared" si="19"/>
        <v>3.9298714310022208E-2</v>
      </c>
      <c r="P83" s="725">
        <f t="shared" si="19"/>
        <v>4.3090524513798183E-2</v>
      </c>
    </row>
    <row r="84" spans="1:16" ht="15.75" customHeight="1" x14ac:dyDescent="0.2">
      <c r="A84" s="493" t="s">
        <v>176</v>
      </c>
      <c r="B84" s="727">
        <f t="shared" si="10"/>
        <v>8.7281836390790984E-2</v>
      </c>
      <c r="C84" s="727">
        <f t="shared" si="10"/>
        <v>8.9838604480421483E-2</v>
      </c>
      <c r="D84" s="727">
        <f t="shared" si="10"/>
        <v>0.10473884146849254</v>
      </c>
      <c r="E84" s="727">
        <f t="shared" si="10"/>
        <v>7.9806687625763748E-2</v>
      </c>
      <c r="F84" s="727">
        <f t="shared" si="10"/>
        <v>7.1849879447075285E-2</v>
      </c>
      <c r="G84" s="727">
        <f t="shared" si="10"/>
        <v>5.9211954638971415E-2</v>
      </c>
      <c r="H84" s="727">
        <f t="shared" si="10"/>
        <v>7.8950947382657052E-2</v>
      </c>
      <c r="I84" s="727">
        <f t="shared" si="10"/>
        <v>6.8755890273470815E-2</v>
      </c>
      <c r="J84" s="727" t="s">
        <v>102</v>
      </c>
      <c r="K84" s="727" t="s">
        <v>102</v>
      </c>
      <c r="L84" s="727" t="s">
        <v>102</v>
      </c>
      <c r="M84" s="728">
        <f t="shared" ref="M84:P84" si="20">M24/M$14</f>
        <v>7.7909250595509183E-2</v>
      </c>
      <c r="N84" s="728">
        <f t="shared" si="20"/>
        <v>6.8755890273470815E-2</v>
      </c>
      <c r="O84" s="728">
        <f t="shared" si="20"/>
        <v>7.7239049234819293E-2</v>
      </c>
      <c r="P84" s="727">
        <f t="shared" si="20"/>
        <v>7.3330926954421949E-2</v>
      </c>
    </row>
    <row r="85" spans="1:16" ht="15.75" customHeight="1" x14ac:dyDescent="0.2">
      <c r="A85" s="496" t="s">
        <v>177</v>
      </c>
      <c r="B85" s="729">
        <f t="shared" si="10"/>
        <v>0.11950686588172067</v>
      </c>
      <c r="C85" s="729">
        <f t="shared" si="10"/>
        <v>9.0559741545446382E-2</v>
      </c>
      <c r="D85" s="729">
        <f t="shared" si="10"/>
        <v>8.6613104253347992E-2</v>
      </c>
      <c r="E85" s="729">
        <f t="shared" si="10"/>
        <v>9.2763146564732696E-2</v>
      </c>
      <c r="F85" s="729">
        <f t="shared" si="10"/>
        <v>6.1854341300399539E-2</v>
      </c>
      <c r="G85" s="729">
        <f t="shared" si="10"/>
        <v>9.2432193084554706E-2</v>
      </c>
      <c r="H85" s="729">
        <f t="shared" si="10"/>
        <v>5.8653732720098252E-2</v>
      </c>
      <c r="I85" s="729">
        <f t="shared" si="10"/>
        <v>4.1125939857770279E-2</v>
      </c>
      <c r="J85" s="729" t="s">
        <v>102</v>
      </c>
      <c r="K85" s="729" t="s">
        <v>102</v>
      </c>
      <c r="L85" s="729" t="s">
        <v>102</v>
      </c>
      <c r="M85" s="730">
        <f t="shared" ref="M85:P85" si="21">M25/M$14</f>
        <v>8.0683505872739716E-2</v>
      </c>
      <c r="N85" s="730">
        <f t="shared" si="21"/>
        <v>4.1125939857770279E-2</v>
      </c>
      <c r="O85" s="730">
        <f t="shared" si="21"/>
        <v>7.778713408860749E-2</v>
      </c>
      <c r="P85" s="729">
        <f t="shared" si="21"/>
        <v>4.2270965872596378E-2</v>
      </c>
    </row>
    <row r="86" spans="1:16" ht="15.75" customHeight="1" x14ac:dyDescent="0.25">
      <c r="A86" s="502" t="s">
        <v>204</v>
      </c>
      <c r="B86" s="733"/>
      <c r="C86" s="733"/>
      <c r="D86" s="733"/>
      <c r="E86" s="733"/>
      <c r="F86" s="733"/>
      <c r="G86" s="733"/>
      <c r="H86" s="733"/>
      <c r="I86" s="733"/>
      <c r="J86" s="733"/>
      <c r="K86" s="733"/>
      <c r="L86" s="733"/>
      <c r="M86" s="734"/>
      <c r="N86" s="734"/>
      <c r="O86" s="734"/>
      <c r="P86" s="735"/>
    </row>
    <row r="87" spans="1:16" ht="15.75" customHeight="1" x14ac:dyDescent="0.25">
      <c r="A87" s="499" t="s">
        <v>295</v>
      </c>
      <c r="B87" s="731">
        <f>B28/B$28</f>
        <v>1</v>
      </c>
      <c r="C87" s="731">
        <f t="shared" ref="C87:I87" si="22">C28/C$28</f>
        <v>1</v>
      </c>
      <c r="D87" s="731">
        <f t="shared" si="22"/>
        <v>1</v>
      </c>
      <c r="E87" s="731">
        <f t="shared" si="22"/>
        <v>1</v>
      </c>
      <c r="F87" s="731">
        <f t="shared" si="22"/>
        <v>1</v>
      </c>
      <c r="G87" s="731">
        <f t="shared" si="22"/>
        <v>1</v>
      </c>
      <c r="H87" s="731">
        <f t="shared" si="22"/>
        <v>1</v>
      </c>
      <c r="I87" s="731">
        <f t="shared" si="22"/>
        <v>1</v>
      </c>
      <c r="J87" s="731" t="s">
        <v>102</v>
      </c>
      <c r="K87" s="731" t="s">
        <v>102</v>
      </c>
      <c r="L87" s="731" t="s">
        <v>102</v>
      </c>
      <c r="M87" s="732">
        <f t="shared" ref="M87:O87" si="23">M28/M$28</f>
        <v>1</v>
      </c>
      <c r="N87" s="732">
        <f t="shared" si="23"/>
        <v>1</v>
      </c>
      <c r="O87" s="732">
        <f t="shared" si="23"/>
        <v>1</v>
      </c>
      <c r="P87" s="731">
        <f>P28/P$28</f>
        <v>1</v>
      </c>
    </row>
    <row r="88" spans="1:16" ht="15.75" customHeight="1" x14ac:dyDescent="0.2">
      <c r="A88" s="491" t="s">
        <v>181</v>
      </c>
      <c r="B88" s="725">
        <f t="shared" ref="B88:I90" si="24">B29/B$28</f>
        <v>0.90035983239155482</v>
      </c>
      <c r="C88" s="725">
        <f t="shared" si="24"/>
        <v>0.95611254358356546</v>
      </c>
      <c r="D88" s="725">
        <f t="shared" si="24"/>
        <v>0.90260242166238591</v>
      </c>
      <c r="E88" s="725">
        <f t="shared" si="24"/>
        <v>0.87168416684999428</v>
      </c>
      <c r="F88" s="725">
        <f t="shared" si="24"/>
        <v>0.90386458440244277</v>
      </c>
      <c r="G88" s="725">
        <f t="shared" si="24"/>
        <v>0.97761536376350566</v>
      </c>
      <c r="H88" s="725">
        <f t="shared" si="24"/>
        <v>0.95016038241255174</v>
      </c>
      <c r="I88" s="725">
        <f t="shared" si="24"/>
        <v>0.94621941270663679</v>
      </c>
      <c r="J88" s="725" t="s">
        <v>102</v>
      </c>
      <c r="K88" s="725" t="s">
        <v>102</v>
      </c>
      <c r="L88" s="725" t="s">
        <v>102</v>
      </c>
      <c r="M88" s="726">
        <f t="shared" ref="M88:P88" si="25">M29/M$28</f>
        <v>0.91075275176634263</v>
      </c>
      <c r="N88" s="726">
        <f t="shared" si="25"/>
        <v>0.94621941270663679</v>
      </c>
      <c r="O88" s="726">
        <f t="shared" si="25"/>
        <v>0.91307603258648096</v>
      </c>
      <c r="P88" s="725">
        <f t="shared" si="25"/>
        <v>0.88555842628673964</v>
      </c>
    </row>
    <row r="89" spans="1:16" ht="15.75" customHeight="1" x14ac:dyDescent="0.2">
      <c r="A89" s="493" t="s">
        <v>182</v>
      </c>
      <c r="B89" s="727">
        <f t="shared" si="24"/>
        <v>5.139251066534968E-2</v>
      </c>
      <c r="C89" s="727">
        <f t="shared" si="24"/>
        <v>1.9072328664772844E-2</v>
      </c>
      <c r="D89" s="727">
        <f t="shared" si="24"/>
        <v>2.576972780343343E-2</v>
      </c>
      <c r="E89" s="727">
        <f t="shared" si="24"/>
        <v>8.4797240320239817E-2</v>
      </c>
      <c r="F89" s="727">
        <f t="shared" si="24"/>
        <v>4.0370370744494337E-2</v>
      </c>
      <c r="G89" s="727">
        <f t="shared" si="24"/>
        <v>4.3455804638371986E-3</v>
      </c>
      <c r="H89" s="727">
        <f t="shared" si="24"/>
        <v>4.5519537028111685E-2</v>
      </c>
      <c r="I89" s="727">
        <f t="shared" si="24"/>
        <v>3.3510913018987516E-2</v>
      </c>
      <c r="J89" s="727" t="s">
        <v>102</v>
      </c>
      <c r="K89" s="727" t="s">
        <v>102</v>
      </c>
      <c r="L89" s="727" t="s">
        <v>102</v>
      </c>
      <c r="M89" s="728">
        <f t="shared" ref="M89:P89" si="26">M30/M$28</f>
        <v>5.0053997569469495E-2</v>
      </c>
      <c r="N89" s="728">
        <f t="shared" si="26"/>
        <v>3.3510913018987516E-2</v>
      </c>
      <c r="O89" s="728">
        <f t="shared" si="26"/>
        <v>4.8970325465840188E-2</v>
      </c>
      <c r="P89" s="727">
        <f t="shared" si="26"/>
        <v>7.2065784997628141E-2</v>
      </c>
    </row>
    <row r="90" spans="1:16" ht="15.75" customHeight="1" x14ac:dyDescent="0.2">
      <c r="A90" s="496" t="s">
        <v>183</v>
      </c>
      <c r="B90" s="729">
        <f t="shared" si="24"/>
        <v>4.8247656943095456E-2</v>
      </c>
      <c r="C90" s="729">
        <f t="shared" si="24"/>
        <v>2.48151277516616E-2</v>
      </c>
      <c r="D90" s="729">
        <f t="shared" si="24"/>
        <v>7.1627850534180748E-2</v>
      </c>
      <c r="E90" s="729">
        <f t="shared" si="24"/>
        <v>4.3518592829765924E-2</v>
      </c>
      <c r="F90" s="729">
        <f t="shared" si="24"/>
        <v>5.5765044853062912E-2</v>
      </c>
      <c r="G90" s="729">
        <f t="shared" si="24"/>
        <v>1.8039055771310347E-2</v>
      </c>
      <c r="H90" s="729">
        <f t="shared" si="24"/>
        <v>4.3200805593365315E-3</v>
      </c>
      <c r="I90" s="729">
        <f t="shared" si="24"/>
        <v>2.0269674274375645E-2</v>
      </c>
      <c r="J90" s="729" t="s">
        <v>102</v>
      </c>
      <c r="K90" s="729" t="s">
        <v>102</v>
      </c>
      <c r="L90" s="729" t="s">
        <v>102</v>
      </c>
      <c r="M90" s="730">
        <f t="shared" ref="M90:P90" si="27">M31/M$28</f>
        <v>3.9193250664187905E-2</v>
      </c>
      <c r="N90" s="730">
        <f t="shared" si="27"/>
        <v>2.0269674274375645E-2</v>
      </c>
      <c r="O90" s="730">
        <f t="shared" si="27"/>
        <v>3.7953641945484756E-2</v>
      </c>
      <c r="P90" s="729">
        <f t="shared" si="27"/>
        <v>4.2375788718806151E-2</v>
      </c>
    </row>
    <row r="91" spans="1:16" ht="15.75" customHeight="1" x14ac:dyDescent="0.25">
      <c r="A91" s="499" t="s">
        <v>296</v>
      </c>
      <c r="B91" s="731">
        <f>B32/B$32</f>
        <v>1</v>
      </c>
      <c r="C91" s="731">
        <f t="shared" ref="C91:I91" si="28">C32/C$32</f>
        <v>1</v>
      </c>
      <c r="D91" s="731">
        <f t="shared" si="28"/>
        <v>1</v>
      </c>
      <c r="E91" s="731">
        <f t="shared" si="28"/>
        <v>1</v>
      </c>
      <c r="F91" s="731">
        <f t="shared" si="28"/>
        <v>1</v>
      </c>
      <c r="G91" s="731">
        <f t="shared" si="28"/>
        <v>1</v>
      </c>
      <c r="H91" s="731">
        <f t="shared" si="28"/>
        <v>1</v>
      </c>
      <c r="I91" s="731">
        <f t="shared" si="28"/>
        <v>1</v>
      </c>
      <c r="J91" s="731" t="s">
        <v>102</v>
      </c>
      <c r="K91" s="731" t="s">
        <v>102</v>
      </c>
      <c r="L91" s="731" t="s">
        <v>102</v>
      </c>
      <c r="M91" s="732">
        <f t="shared" ref="M91:O91" si="29">M32/M$32</f>
        <v>1</v>
      </c>
      <c r="N91" s="732">
        <f t="shared" si="29"/>
        <v>1</v>
      </c>
      <c r="O91" s="732">
        <f t="shared" si="29"/>
        <v>1</v>
      </c>
      <c r="P91" s="731">
        <f>P32/P$32</f>
        <v>1</v>
      </c>
    </row>
    <row r="92" spans="1:16" ht="15.75" customHeight="1" x14ac:dyDescent="0.2">
      <c r="A92" s="491" t="s">
        <v>185</v>
      </c>
      <c r="B92" s="725">
        <f t="shared" ref="B92:I94" si="30">B33/B$32</f>
        <v>0.21420140091745396</v>
      </c>
      <c r="C92" s="725">
        <f t="shared" si="30"/>
        <v>0.14636310967947905</v>
      </c>
      <c r="D92" s="725">
        <f t="shared" si="30"/>
        <v>0.1802040353483087</v>
      </c>
      <c r="E92" s="725">
        <f t="shared" si="30"/>
        <v>0.19800871418847341</v>
      </c>
      <c r="F92" s="725">
        <f t="shared" si="30"/>
        <v>0.24256093092730094</v>
      </c>
      <c r="G92" s="725">
        <f t="shared" si="30"/>
        <v>0.28654185836273965</v>
      </c>
      <c r="H92" s="725">
        <f t="shared" si="30"/>
        <v>0.37457788405669001</v>
      </c>
      <c r="I92" s="725">
        <f t="shared" si="30"/>
        <v>0.27132591061484784</v>
      </c>
      <c r="J92" s="725" t="s">
        <v>102</v>
      </c>
      <c r="K92" s="725" t="s">
        <v>102</v>
      </c>
      <c r="L92" s="725" t="s">
        <v>102</v>
      </c>
      <c r="M92" s="726">
        <f t="shared" ref="M92:P92" si="31">M33/M$32</f>
        <v>0.2322298682804631</v>
      </c>
      <c r="N92" s="726">
        <f t="shared" si="31"/>
        <v>0.27132591061484784</v>
      </c>
      <c r="O92" s="726">
        <f t="shared" si="31"/>
        <v>0.23545152180242429</v>
      </c>
      <c r="P92" s="725">
        <f t="shared" si="31"/>
        <v>0.26159076288034122</v>
      </c>
    </row>
    <row r="93" spans="1:16" ht="15.75" customHeight="1" x14ac:dyDescent="0.2">
      <c r="A93" s="493" t="s">
        <v>186</v>
      </c>
      <c r="B93" s="727">
        <f t="shared" si="30"/>
        <v>0.78304036828994317</v>
      </c>
      <c r="C93" s="727">
        <f t="shared" si="30"/>
        <v>0.41821027066292554</v>
      </c>
      <c r="D93" s="727">
        <f t="shared" si="30"/>
        <v>0.51737945701674881</v>
      </c>
      <c r="E93" s="727">
        <f t="shared" si="30"/>
        <v>0.44451013155146263</v>
      </c>
      <c r="F93" s="727">
        <f t="shared" si="30"/>
        <v>0.56863745160732648</v>
      </c>
      <c r="G93" s="727">
        <f t="shared" si="30"/>
        <v>0.27742323245352501</v>
      </c>
      <c r="H93" s="727">
        <f t="shared" si="30"/>
        <v>0.50966841222620218</v>
      </c>
      <c r="I93" s="727">
        <f t="shared" si="30"/>
        <v>0.42998566802444849</v>
      </c>
      <c r="J93" s="727" t="s">
        <v>102</v>
      </c>
      <c r="K93" s="727" t="s">
        <v>102</v>
      </c>
      <c r="L93" s="727" t="s">
        <v>102</v>
      </c>
      <c r="M93" s="728">
        <f t="shared" ref="M93:P93" si="32">M34/M$32</f>
        <v>0.46234552628498998</v>
      </c>
      <c r="N93" s="728">
        <f t="shared" si="32"/>
        <v>0.42998566802444849</v>
      </c>
      <c r="O93" s="728">
        <f t="shared" si="32"/>
        <v>0.45967895839326117</v>
      </c>
      <c r="P93" s="727">
        <f t="shared" si="32"/>
        <v>0.52593085640666937</v>
      </c>
    </row>
    <row r="94" spans="1:16" ht="15.75" customHeight="1" x14ac:dyDescent="0.2">
      <c r="A94" s="491" t="s">
        <v>187</v>
      </c>
      <c r="B94" s="729">
        <f t="shared" si="30"/>
        <v>2.7582307926029052E-3</v>
      </c>
      <c r="C94" s="729">
        <f t="shared" si="30"/>
        <v>0.43542661965759538</v>
      </c>
      <c r="D94" s="729">
        <f t="shared" si="30"/>
        <v>0.30241650763151856</v>
      </c>
      <c r="E94" s="729">
        <f t="shared" si="30"/>
        <v>0.3574811542600641</v>
      </c>
      <c r="F94" s="729">
        <f t="shared" si="30"/>
        <v>0.18880161746537263</v>
      </c>
      <c r="G94" s="729">
        <f t="shared" si="30"/>
        <v>0.43603490918684612</v>
      </c>
      <c r="H94" s="729">
        <f t="shared" si="30"/>
        <v>0.11575370371196479</v>
      </c>
      <c r="I94" s="729">
        <f t="shared" si="30"/>
        <v>0.29868842136395451</v>
      </c>
      <c r="J94" s="729" t="s">
        <v>102</v>
      </c>
      <c r="K94" s="729" t="s">
        <v>102</v>
      </c>
      <c r="L94" s="729" t="s">
        <v>102</v>
      </c>
      <c r="M94" s="730">
        <f t="shared" ref="M94:P94" si="33">M35/M$32</f>
        <v>0.30542460543074323</v>
      </c>
      <c r="N94" s="730">
        <f t="shared" si="33"/>
        <v>0.29868842136395451</v>
      </c>
      <c r="O94" s="730">
        <f t="shared" si="33"/>
        <v>0.30486951980431459</v>
      </c>
      <c r="P94" s="729">
        <f t="shared" si="33"/>
        <v>0.2124783807129895</v>
      </c>
    </row>
    <row r="95" spans="1:16" ht="15.75" customHeight="1" x14ac:dyDescent="0.25">
      <c r="A95" s="545" t="s">
        <v>229</v>
      </c>
      <c r="B95" s="736"/>
      <c r="C95" s="736"/>
      <c r="D95" s="736"/>
      <c r="E95" s="736"/>
      <c r="F95" s="736"/>
      <c r="G95" s="736"/>
      <c r="H95" s="736"/>
      <c r="I95" s="736"/>
      <c r="J95" s="736"/>
      <c r="K95" s="736"/>
      <c r="L95" s="736"/>
      <c r="M95" s="737"/>
      <c r="N95" s="737"/>
      <c r="O95" s="737"/>
      <c r="P95" s="738"/>
    </row>
    <row r="96" spans="1:16" ht="15.75" customHeight="1" x14ac:dyDescent="0.25">
      <c r="A96" s="551" t="s">
        <v>983</v>
      </c>
      <c r="B96" s="739">
        <v>0.27031762799999998</v>
      </c>
      <c r="C96" s="739">
        <v>0.23190306999999999</v>
      </c>
      <c r="D96" s="739">
        <v>0.20654267100000001</v>
      </c>
      <c r="E96" s="739">
        <v>0.19007643099999999</v>
      </c>
      <c r="F96" s="739">
        <v>0.15411008800000001</v>
      </c>
      <c r="G96" s="739">
        <v>0.19646696799999999</v>
      </c>
      <c r="H96" s="739">
        <v>0.15387582699999999</v>
      </c>
      <c r="I96" s="739">
        <v>0.21434620500000001</v>
      </c>
      <c r="J96" s="723" t="s">
        <v>102</v>
      </c>
      <c r="K96" s="723" t="s">
        <v>102</v>
      </c>
      <c r="L96" s="723" t="s">
        <v>102</v>
      </c>
      <c r="M96" s="740">
        <v>0.179894626</v>
      </c>
      <c r="N96" s="740">
        <v>0.21434620500000001</v>
      </c>
      <c r="O96" s="740">
        <v>0.182417142</v>
      </c>
      <c r="P96" s="739">
        <v>0.15763930200000001</v>
      </c>
    </row>
    <row r="97" spans="1:16" s="7" customFormat="1" ht="15.75" customHeight="1" x14ac:dyDescent="0.2">
      <c r="A97" s="563" t="s">
        <v>414</v>
      </c>
      <c r="B97" s="745">
        <v>0.229202026</v>
      </c>
      <c r="C97" s="745">
        <v>0.33160216799999997</v>
      </c>
      <c r="D97" s="745">
        <v>0.32182992500000002</v>
      </c>
      <c r="E97" s="745">
        <v>0.34745405899999998</v>
      </c>
      <c r="F97" s="745">
        <v>0.36900493600000001</v>
      </c>
      <c r="G97" s="745">
        <v>0.36282154599999999</v>
      </c>
      <c r="H97" s="745">
        <v>0.49117133800000001</v>
      </c>
      <c r="I97" s="745">
        <v>0.51920167299999997</v>
      </c>
      <c r="J97" s="725" t="s">
        <v>102</v>
      </c>
      <c r="K97" s="725" t="s">
        <v>102</v>
      </c>
      <c r="L97" s="725" t="s">
        <v>102</v>
      </c>
      <c r="M97" s="746">
        <v>0.370246144</v>
      </c>
      <c r="N97" s="746">
        <v>0.51920167299999997</v>
      </c>
      <c r="O97" s="746">
        <v>0.38072661499999999</v>
      </c>
      <c r="P97" s="725">
        <v>0.54637385900000002</v>
      </c>
    </row>
    <row r="98" spans="1:16" ht="15.75" customHeight="1" x14ac:dyDescent="0.25">
      <c r="A98" s="547" t="s">
        <v>415</v>
      </c>
      <c r="B98" s="741">
        <v>0.82069320899999998</v>
      </c>
      <c r="C98" s="741">
        <v>0.91530937999999995</v>
      </c>
      <c r="D98" s="741">
        <v>0.92113761699999996</v>
      </c>
      <c r="E98" s="741">
        <v>0.90915451899999999</v>
      </c>
      <c r="F98" s="741">
        <v>0.93558895099999995</v>
      </c>
      <c r="G98" s="741">
        <v>0.88331775999999995</v>
      </c>
      <c r="H98" s="741">
        <v>0.94910832199999995</v>
      </c>
      <c r="I98" s="741">
        <v>0.85909808899999995</v>
      </c>
      <c r="J98" s="727" t="s">
        <v>102</v>
      </c>
      <c r="K98" s="727" t="s">
        <v>102</v>
      </c>
      <c r="L98" s="727" t="s">
        <v>102</v>
      </c>
      <c r="M98" s="742">
        <v>0.91854468600000005</v>
      </c>
      <c r="N98" s="742">
        <v>0.85909808899999995</v>
      </c>
      <c r="O98" s="742">
        <v>0.91419205599999998</v>
      </c>
      <c r="P98" s="727">
        <v>0.91570668300000002</v>
      </c>
    </row>
    <row r="99" spans="1:16" ht="16.5" customHeight="1" x14ac:dyDescent="0.2">
      <c r="A99" s="563" t="s">
        <v>470</v>
      </c>
      <c r="B99" s="725">
        <v>0.47255182000000001</v>
      </c>
      <c r="C99" s="725">
        <v>0.32250827999999998</v>
      </c>
      <c r="D99" s="725">
        <v>0.36978989400000001</v>
      </c>
      <c r="E99" s="725">
        <v>0.26594663699999999</v>
      </c>
      <c r="F99" s="725">
        <v>0.25828619400000002</v>
      </c>
      <c r="G99" s="725">
        <v>0.56188656699999995</v>
      </c>
      <c r="H99" s="725">
        <v>0.316618075</v>
      </c>
      <c r="I99" s="725">
        <v>0.28924344299999999</v>
      </c>
      <c r="J99" s="725" t="s">
        <v>102</v>
      </c>
      <c r="K99" s="725" t="s">
        <v>102</v>
      </c>
      <c r="L99" s="725" t="s">
        <v>102</v>
      </c>
      <c r="M99" s="726">
        <v>0.31149658000000002</v>
      </c>
      <c r="N99" s="726">
        <v>0.28924344299999999</v>
      </c>
      <c r="O99" s="726">
        <v>0.309867224</v>
      </c>
      <c r="P99" s="725">
        <v>0.243419051</v>
      </c>
    </row>
    <row r="100" spans="1:16" ht="15.75" customHeight="1" x14ac:dyDescent="0.25">
      <c r="A100" s="493" t="s">
        <v>416</v>
      </c>
      <c r="B100" s="727">
        <v>0.442365913</v>
      </c>
      <c r="C100" s="727">
        <v>1.5149999489999999</v>
      </c>
      <c r="D100" s="727">
        <v>1.1513934640000001</v>
      </c>
      <c r="E100" s="727">
        <v>1.121660372</v>
      </c>
      <c r="F100" s="727">
        <v>0.78815442400000002</v>
      </c>
      <c r="G100" s="727">
        <v>0.88536802199999998</v>
      </c>
      <c r="H100" s="727">
        <v>1.140158628</v>
      </c>
      <c r="I100" s="727">
        <v>0.82911617100000001</v>
      </c>
      <c r="J100" s="727" t="s">
        <v>102</v>
      </c>
      <c r="K100" s="727" t="s">
        <v>102</v>
      </c>
      <c r="L100" s="727" t="s">
        <v>102</v>
      </c>
      <c r="M100" s="728">
        <v>1.0265218519999999</v>
      </c>
      <c r="N100" s="728">
        <v>0.82911617100000001</v>
      </c>
      <c r="O100" s="728">
        <v>1.012067974</v>
      </c>
      <c r="P100" s="741">
        <v>0.76901132000000005</v>
      </c>
    </row>
    <row r="101" spans="1:16" ht="15.75" customHeight="1" x14ac:dyDescent="0.25">
      <c r="A101" s="496" t="s">
        <v>984</v>
      </c>
      <c r="B101" s="743">
        <v>1.6364671319999999</v>
      </c>
      <c r="C101" s="743">
        <v>6.5329016590000002</v>
      </c>
      <c r="D101" s="743">
        <v>5.5746033419999996</v>
      </c>
      <c r="E101" s="743">
        <v>5.901101819</v>
      </c>
      <c r="F101" s="743">
        <v>5.1142299409999996</v>
      </c>
      <c r="G101" s="743">
        <v>4.5064472200000001</v>
      </c>
      <c r="H101" s="743">
        <v>7.4096019289999999</v>
      </c>
      <c r="I101" s="743">
        <v>3.868116873</v>
      </c>
      <c r="J101" s="729" t="s">
        <v>102</v>
      </c>
      <c r="K101" s="729" t="s">
        <v>102</v>
      </c>
      <c r="L101" s="729" t="s">
        <v>102</v>
      </c>
      <c r="M101" s="744">
        <v>5.706239665</v>
      </c>
      <c r="N101" s="744">
        <v>3.868116873</v>
      </c>
      <c r="O101" s="744">
        <v>5.5480968669999999</v>
      </c>
      <c r="P101" s="743">
        <v>4.8782969009999997</v>
      </c>
    </row>
    <row r="102" spans="1:16" ht="15" customHeight="1" x14ac:dyDescent="0.2">
      <c r="A102" s="256" t="s">
        <v>288</v>
      </c>
      <c r="B102" s="40"/>
      <c r="C102" s="40"/>
      <c r="D102" s="40"/>
      <c r="E102" s="40"/>
      <c r="F102" s="40"/>
      <c r="G102" s="40"/>
      <c r="H102" s="40"/>
      <c r="I102" s="13"/>
      <c r="J102" s="13"/>
      <c r="K102" s="13"/>
      <c r="L102" s="13"/>
      <c r="M102" s="216"/>
      <c r="N102" s="216"/>
      <c r="O102" s="216"/>
      <c r="P102" s="40"/>
    </row>
    <row r="103" spans="1:16" ht="15" customHeight="1" x14ac:dyDescent="0.2">
      <c r="A103" s="169" t="s">
        <v>636</v>
      </c>
      <c r="B103" s="40"/>
      <c r="C103" s="40"/>
      <c r="D103" s="40"/>
      <c r="E103" s="40"/>
      <c r="F103" s="40"/>
      <c r="G103" s="40"/>
      <c r="H103" s="40"/>
      <c r="I103" s="13"/>
      <c r="J103" s="13"/>
      <c r="K103" s="13"/>
      <c r="L103" s="13"/>
      <c r="M103" s="216"/>
      <c r="N103" s="216"/>
      <c r="O103" s="216"/>
      <c r="P103" s="40"/>
    </row>
    <row r="104" spans="1:16" ht="15" customHeight="1" x14ac:dyDescent="0.2">
      <c r="A104" s="256" t="s">
        <v>830</v>
      </c>
      <c r="B104" s="40"/>
      <c r="C104" s="40"/>
      <c r="D104" s="40"/>
      <c r="E104" s="40"/>
      <c r="F104" s="40"/>
      <c r="G104" s="40"/>
      <c r="H104" s="40"/>
      <c r="I104" s="13"/>
      <c r="J104" s="13"/>
      <c r="K104" s="13"/>
      <c r="L104" s="13"/>
      <c r="M104" s="216"/>
      <c r="N104" s="216"/>
      <c r="O104" s="216"/>
      <c r="P104" s="40"/>
    </row>
    <row r="105" spans="1:16" ht="15" customHeight="1" x14ac:dyDescent="0.2">
      <c r="A105" s="255" t="s">
        <v>327</v>
      </c>
      <c r="B105" s="426"/>
      <c r="C105" s="426"/>
      <c r="D105" s="426"/>
      <c r="E105" s="7"/>
      <c r="F105" s="7"/>
      <c r="G105" s="427"/>
      <c r="H105" s="7"/>
      <c r="J105" s="186"/>
      <c r="M105" s="216"/>
      <c r="N105" s="216"/>
      <c r="O105" s="216"/>
    </row>
    <row r="106" spans="1:16" ht="15" customHeight="1" x14ac:dyDescent="0.2">
      <c r="A106" s="13"/>
      <c r="B106" s="13"/>
      <c r="C106" s="13"/>
      <c r="D106" s="13"/>
      <c r="E106" s="13"/>
      <c r="F106" s="13"/>
      <c r="G106" s="13"/>
      <c r="H106" s="13"/>
      <c r="I106" s="13"/>
      <c r="J106" s="13"/>
      <c r="K106" s="13"/>
      <c r="L106" s="13"/>
      <c r="M106" s="216"/>
      <c r="N106" s="216"/>
      <c r="O106" s="216"/>
      <c r="P106" s="40"/>
    </row>
    <row r="107" spans="1:16" ht="19.5" customHeight="1" x14ac:dyDescent="0.25">
      <c r="A107" s="281" t="s">
        <v>828</v>
      </c>
      <c r="B107" s="13"/>
      <c r="C107" s="13"/>
      <c r="D107" s="13"/>
      <c r="E107" s="13"/>
      <c r="F107" s="13"/>
      <c r="G107" s="13"/>
      <c r="H107" s="13"/>
      <c r="I107" s="13"/>
      <c r="J107" s="13"/>
      <c r="K107" s="13"/>
      <c r="L107" s="13"/>
      <c r="M107" s="216"/>
      <c r="N107" s="216"/>
      <c r="O107" s="216"/>
      <c r="P107" s="40"/>
    </row>
    <row r="108" spans="1:16" ht="15" customHeight="1" thickBot="1" x14ac:dyDescent="0.25">
      <c r="A108" s="13"/>
      <c r="B108" s="13"/>
      <c r="C108" s="13"/>
      <c r="D108" s="13"/>
      <c r="E108" s="13"/>
      <c r="F108" s="13"/>
      <c r="G108" s="13"/>
      <c r="H108" s="13"/>
      <c r="I108" s="13"/>
      <c r="J108" s="13"/>
      <c r="K108" s="13"/>
      <c r="L108" s="13"/>
      <c r="M108" s="216"/>
      <c r="N108" s="216"/>
      <c r="O108" s="216"/>
      <c r="P108" s="40"/>
    </row>
    <row r="109" spans="1:16" ht="15" customHeight="1" x14ac:dyDescent="0.2">
      <c r="A109" s="566" t="s">
        <v>81</v>
      </c>
      <c r="B109" s="43" t="s">
        <v>35</v>
      </c>
      <c r="C109" s="43" t="s">
        <v>124</v>
      </c>
      <c r="D109" s="43" t="s">
        <v>126</v>
      </c>
      <c r="E109" s="43" t="s">
        <v>36</v>
      </c>
      <c r="F109" s="43" t="s">
        <v>37</v>
      </c>
      <c r="G109" s="43" t="s">
        <v>38</v>
      </c>
      <c r="H109" s="43" t="s">
        <v>39</v>
      </c>
      <c r="I109" s="43" t="s">
        <v>128</v>
      </c>
      <c r="J109" s="43" t="s">
        <v>129</v>
      </c>
      <c r="K109" s="43" t="s">
        <v>130</v>
      </c>
      <c r="L109" s="253">
        <v>100000</v>
      </c>
      <c r="M109" s="251" t="s">
        <v>234</v>
      </c>
      <c r="N109" s="251" t="s">
        <v>232</v>
      </c>
      <c r="O109" s="258" t="s">
        <v>77</v>
      </c>
      <c r="P109" s="282" t="s">
        <v>223</v>
      </c>
    </row>
    <row r="110" spans="1:16" ht="15" customHeight="1" x14ac:dyDescent="0.2">
      <c r="A110" s="230" t="s">
        <v>228</v>
      </c>
      <c r="B110" s="44" t="s">
        <v>123</v>
      </c>
      <c r="C110" s="44" t="s">
        <v>40</v>
      </c>
      <c r="D110" s="44" t="s">
        <v>40</v>
      </c>
      <c r="E110" s="44" t="s">
        <v>40</v>
      </c>
      <c r="F110" s="44" t="s">
        <v>40</v>
      </c>
      <c r="G110" s="44" t="s">
        <v>40</v>
      </c>
      <c r="H110" s="44" t="s">
        <v>40</v>
      </c>
      <c r="I110" s="44" t="s">
        <v>40</v>
      </c>
      <c r="J110" s="44" t="s">
        <v>40</v>
      </c>
      <c r="K110" s="44" t="s">
        <v>40</v>
      </c>
      <c r="L110" s="44" t="s">
        <v>43</v>
      </c>
      <c r="M110" s="240" t="s">
        <v>233</v>
      </c>
      <c r="N110" s="240" t="s">
        <v>141</v>
      </c>
      <c r="O110" s="257" t="s">
        <v>140</v>
      </c>
      <c r="P110" s="283" t="s">
        <v>287</v>
      </c>
    </row>
    <row r="111" spans="1:16" ht="15" customHeight="1" thickBot="1" x14ac:dyDescent="0.25">
      <c r="A111" s="424" t="s">
        <v>82</v>
      </c>
      <c r="B111" s="45" t="s">
        <v>43</v>
      </c>
      <c r="C111" s="45" t="s">
        <v>125</v>
      </c>
      <c r="D111" s="45" t="s">
        <v>127</v>
      </c>
      <c r="E111" s="45" t="s">
        <v>44</v>
      </c>
      <c r="F111" s="45" t="s">
        <v>45</v>
      </c>
      <c r="G111" s="45" t="s">
        <v>46</v>
      </c>
      <c r="H111" s="45" t="s">
        <v>42</v>
      </c>
      <c r="I111" s="45" t="s">
        <v>131</v>
      </c>
      <c r="J111" s="45" t="s">
        <v>132</v>
      </c>
      <c r="K111" s="45" t="s">
        <v>133</v>
      </c>
      <c r="L111" s="45" t="s">
        <v>134</v>
      </c>
      <c r="M111" s="252" t="s">
        <v>141</v>
      </c>
      <c r="N111" s="252" t="s">
        <v>134</v>
      </c>
      <c r="O111" s="259" t="s">
        <v>41</v>
      </c>
      <c r="P111" s="284" t="s">
        <v>242</v>
      </c>
    </row>
    <row r="112" spans="1:16" ht="15" customHeight="1" x14ac:dyDescent="0.25">
      <c r="A112" s="545" t="s">
        <v>226</v>
      </c>
      <c r="B112" s="193"/>
      <c r="C112" s="193"/>
      <c r="D112" s="193"/>
      <c r="E112" s="193"/>
      <c r="F112" s="193"/>
      <c r="G112" s="193"/>
      <c r="H112" s="193"/>
      <c r="I112" s="193"/>
      <c r="J112" s="193"/>
      <c r="K112" s="193"/>
      <c r="L112" s="193"/>
      <c r="M112" s="254"/>
      <c r="N112" s="254"/>
      <c r="O112" s="254"/>
    </row>
    <row r="113" spans="1:16" ht="16.5" customHeight="1" x14ac:dyDescent="0.25">
      <c r="A113" s="488" t="s">
        <v>289</v>
      </c>
      <c r="B113" s="573">
        <v>-16.331257269000002</v>
      </c>
      <c r="C113" s="573">
        <v>-6.9736983370000001</v>
      </c>
      <c r="D113" s="573">
        <v>-1.8917748430000001</v>
      </c>
      <c r="E113" s="573">
        <v>-2.3081200079999999</v>
      </c>
      <c r="F113" s="573">
        <v>-1.0658702339999999</v>
      </c>
      <c r="G113" s="573">
        <v>-2.82436803</v>
      </c>
      <c r="H113" s="573">
        <v>3.4102890380000002</v>
      </c>
      <c r="I113" s="573">
        <v>7.0618669130000002</v>
      </c>
      <c r="J113" s="573" t="s">
        <v>102</v>
      </c>
      <c r="K113" s="573" t="s">
        <v>102</v>
      </c>
      <c r="L113" s="573" t="s">
        <v>102</v>
      </c>
      <c r="M113" s="574">
        <v>-1.427317728</v>
      </c>
      <c r="N113" s="574">
        <v>7.0618669130000002</v>
      </c>
      <c r="O113" s="574">
        <v>-0.87429671799999997</v>
      </c>
      <c r="P113" s="573">
        <v>2.8031138470000001</v>
      </c>
    </row>
    <row r="114" spans="1:16" ht="15.75" customHeight="1" x14ac:dyDescent="0.2">
      <c r="A114" s="491" t="s">
        <v>164</v>
      </c>
      <c r="B114" s="575">
        <v>-31.123281252000002</v>
      </c>
      <c r="C114" s="575">
        <v>-12.473800971999999</v>
      </c>
      <c r="D114" s="575">
        <v>-5.2328837239999997</v>
      </c>
      <c r="E114" s="575">
        <v>-7.334895564</v>
      </c>
      <c r="F114" s="575">
        <v>-1.746976774</v>
      </c>
      <c r="G114" s="575">
        <v>-9.3084570660000008</v>
      </c>
      <c r="H114" s="575">
        <v>2.2079572220000001</v>
      </c>
      <c r="I114" s="575">
        <v>13.599275901</v>
      </c>
      <c r="J114" s="575" t="s">
        <v>102</v>
      </c>
      <c r="K114" s="575" t="s">
        <v>102</v>
      </c>
      <c r="L114" s="575" t="s">
        <v>102</v>
      </c>
      <c r="M114" s="576">
        <v>-5.2194517359999999</v>
      </c>
      <c r="N114" s="576">
        <v>13.599275901</v>
      </c>
      <c r="O114" s="576">
        <v>-4.1782498600000002</v>
      </c>
      <c r="P114" s="575">
        <v>6.455983453</v>
      </c>
    </row>
    <row r="115" spans="1:16" ht="15.75" customHeight="1" x14ac:dyDescent="0.2">
      <c r="A115" s="493" t="s">
        <v>165</v>
      </c>
      <c r="B115" s="577">
        <v>-0.11516810500000001</v>
      </c>
      <c r="C115" s="578">
        <v>1.099066492</v>
      </c>
      <c r="D115" s="577">
        <v>2.8621248019999999</v>
      </c>
      <c r="E115" s="577">
        <v>2.1706803730000002</v>
      </c>
      <c r="F115" s="577">
        <v>4.4778394319999997</v>
      </c>
      <c r="G115" s="577">
        <v>2.7150328880000001</v>
      </c>
      <c r="H115" s="577">
        <v>4.1882970659999996</v>
      </c>
      <c r="I115" s="577">
        <v>9.5763340340000003</v>
      </c>
      <c r="J115" s="577" t="s">
        <v>102</v>
      </c>
      <c r="K115" s="577" t="s">
        <v>102</v>
      </c>
      <c r="L115" s="577" t="s">
        <v>102</v>
      </c>
      <c r="M115" s="579">
        <v>3.153538862</v>
      </c>
      <c r="N115" s="579">
        <v>9.5763340340000003</v>
      </c>
      <c r="O115" s="579">
        <v>3.7369676869999999</v>
      </c>
      <c r="P115" s="577">
        <v>2.5955764330000002</v>
      </c>
    </row>
    <row r="116" spans="1:16" ht="15.75" customHeight="1" x14ac:dyDescent="0.2">
      <c r="A116" s="491" t="s">
        <v>166</v>
      </c>
      <c r="B116" s="575">
        <v>-13.135687858000001</v>
      </c>
      <c r="C116" s="575">
        <v>-4.1490449439999999</v>
      </c>
      <c r="D116" s="575">
        <v>-15.991449749999999</v>
      </c>
      <c r="E116" s="575">
        <v>-12.860001129</v>
      </c>
      <c r="F116" s="575">
        <v>-5.9200401810000001</v>
      </c>
      <c r="G116" s="575">
        <v>-9.9224027990000003</v>
      </c>
      <c r="H116" s="575">
        <v>-10.486107736999999</v>
      </c>
      <c r="I116" s="575">
        <v>-8.7803857759999993</v>
      </c>
      <c r="J116" s="575" t="s">
        <v>102</v>
      </c>
      <c r="K116" s="575" t="s">
        <v>102</v>
      </c>
      <c r="L116" s="575" t="s">
        <v>102</v>
      </c>
      <c r="M116" s="576">
        <v>-11.173374669999999</v>
      </c>
      <c r="N116" s="576">
        <v>-8.7803857759999993</v>
      </c>
      <c r="O116" s="576">
        <v>-11.022431156</v>
      </c>
      <c r="P116" s="575">
        <v>-7.5040548960000004</v>
      </c>
    </row>
    <row r="117" spans="1:16" ht="15.75" customHeight="1" x14ac:dyDescent="0.2">
      <c r="A117" s="493" t="s">
        <v>167</v>
      </c>
      <c r="B117" s="577">
        <v>-16.019478312</v>
      </c>
      <c r="C117" s="577">
        <v>-12.844028870000001</v>
      </c>
      <c r="D117" s="577">
        <v>-8.8331709200000006</v>
      </c>
      <c r="E117" s="577">
        <v>-5.3669941440000004</v>
      </c>
      <c r="F117" s="577">
        <v>3.4828380829999999</v>
      </c>
      <c r="G117" s="577">
        <v>-6.451725444</v>
      </c>
      <c r="H117" s="577">
        <v>-5.0735790529999996</v>
      </c>
      <c r="I117" s="577">
        <v>-3.4007805090000001</v>
      </c>
      <c r="J117" s="577" t="s">
        <v>102</v>
      </c>
      <c r="K117" s="577" t="s">
        <v>102</v>
      </c>
      <c r="L117" s="577" t="s">
        <v>102</v>
      </c>
      <c r="M117" s="579">
        <v>-3.3831532690000001</v>
      </c>
      <c r="N117" s="579">
        <v>-3.4007805090000001</v>
      </c>
      <c r="O117" s="579">
        <v>-3.3837142240000002</v>
      </c>
      <c r="P117" s="577">
        <v>-0.45066425100000002</v>
      </c>
    </row>
    <row r="118" spans="1:16" ht="15.75" customHeight="1" x14ac:dyDescent="0.2">
      <c r="A118" s="496" t="s">
        <v>168</v>
      </c>
      <c r="B118" s="580">
        <v>7.6741915609999998</v>
      </c>
      <c r="C118" s="580">
        <v>-3.3099499140000002</v>
      </c>
      <c r="D118" s="580">
        <v>17.785960973000002</v>
      </c>
      <c r="E118" s="580">
        <v>8.9879580010000009</v>
      </c>
      <c r="F118" s="580">
        <v>-36.307696653999997</v>
      </c>
      <c r="G118" s="580">
        <v>21.641251747999998</v>
      </c>
      <c r="H118" s="580">
        <v>36.184814840999998</v>
      </c>
      <c r="I118" s="580">
        <v>-8.0055361269999992</v>
      </c>
      <c r="J118" s="580" t="s">
        <v>102</v>
      </c>
      <c r="K118" s="580" t="s">
        <v>102</v>
      </c>
      <c r="L118" s="580" t="s">
        <v>102</v>
      </c>
      <c r="M118" s="581">
        <v>2.5831165139999999</v>
      </c>
      <c r="N118" s="581">
        <v>-8.0055361269999992</v>
      </c>
      <c r="O118" s="581">
        <v>1.8261410490000001</v>
      </c>
      <c r="P118" s="580">
        <v>2.118546035</v>
      </c>
    </row>
    <row r="119" spans="1:16" ht="16.5" customHeight="1" x14ac:dyDescent="0.25">
      <c r="A119" s="499" t="s">
        <v>293</v>
      </c>
      <c r="B119" s="582">
        <v>-13.61023526</v>
      </c>
      <c r="C119" s="582">
        <v>-7.573414756</v>
      </c>
      <c r="D119" s="582">
        <v>-4.7061703130000003</v>
      </c>
      <c r="E119" s="582">
        <v>-3.444651806</v>
      </c>
      <c r="F119" s="582">
        <v>-4.0210283689999997</v>
      </c>
      <c r="G119" s="582">
        <v>-5.4609978430000004</v>
      </c>
      <c r="H119" s="582">
        <v>-2.0334801489999998</v>
      </c>
      <c r="I119" s="582">
        <v>4.359981425</v>
      </c>
      <c r="J119" s="582" t="s">
        <v>102</v>
      </c>
      <c r="K119" s="582" t="s">
        <v>102</v>
      </c>
      <c r="L119" s="582" t="s">
        <v>102</v>
      </c>
      <c r="M119" s="583">
        <v>-3.81977185</v>
      </c>
      <c r="N119" s="583">
        <v>4.359981425</v>
      </c>
      <c r="O119" s="583">
        <v>-3.2646142039999999</v>
      </c>
      <c r="P119" s="582">
        <v>3.6881325989999998</v>
      </c>
    </row>
    <row r="120" spans="1:16" ht="15.75" customHeight="1" x14ac:dyDescent="0.2">
      <c r="A120" s="491" t="s">
        <v>79</v>
      </c>
      <c r="B120" s="575">
        <v>-17.589592023000002</v>
      </c>
      <c r="C120" s="575">
        <v>-17.958581161000001</v>
      </c>
      <c r="D120" s="575">
        <v>-9.0425024149999995</v>
      </c>
      <c r="E120" s="575">
        <v>-5.1968921100000003</v>
      </c>
      <c r="F120" s="575">
        <v>-3.1110897660000001</v>
      </c>
      <c r="G120" s="575">
        <v>-11.791289009</v>
      </c>
      <c r="H120" s="575">
        <v>-4.2801627140000003</v>
      </c>
      <c r="I120" s="575">
        <v>3.361835519</v>
      </c>
      <c r="J120" s="575" t="s">
        <v>102</v>
      </c>
      <c r="K120" s="575" t="s">
        <v>102</v>
      </c>
      <c r="L120" s="575" t="s">
        <v>102</v>
      </c>
      <c r="M120" s="576">
        <v>-5.7706120600000004</v>
      </c>
      <c r="N120" s="576">
        <v>3.361835519</v>
      </c>
      <c r="O120" s="576">
        <v>-5.1613898560000004</v>
      </c>
      <c r="P120" s="575">
        <v>2.4274777190000001</v>
      </c>
    </row>
    <row r="121" spans="1:16" ht="15.75" customHeight="1" x14ac:dyDescent="0.2">
      <c r="A121" s="493" t="s">
        <v>170</v>
      </c>
      <c r="B121" s="577">
        <v>-6.8632374780000003</v>
      </c>
      <c r="C121" s="577">
        <v>-15.358410037000001</v>
      </c>
      <c r="D121" s="577">
        <v>-6.4577449920000003</v>
      </c>
      <c r="E121" s="577">
        <v>-0.88618752899999997</v>
      </c>
      <c r="F121" s="577">
        <v>-2.9658866380000002</v>
      </c>
      <c r="G121" s="577">
        <v>-4.1280405770000002</v>
      </c>
      <c r="H121" s="577">
        <v>-1.373199418</v>
      </c>
      <c r="I121" s="577">
        <v>2.0494708949999998</v>
      </c>
      <c r="J121" s="577" t="s">
        <v>102</v>
      </c>
      <c r="K121" s="577" t="s">
        <v>102</v>
      </c>
      <c r="L121" s="577" t="s">
        <v>102</v>
      </c>
      <c r="M121" s="579">
        <v>-2.4783579960000002</v>
      </c>
      <c r="N121" s="579">
        <v>2.0494708949999998</v>
      </c>
      <c r="O121" s="579">
        <v>-2.1850158930000001</v>
      </c>
      <c r="P121" s="577">
        <v>-0.30431648900000002</v>
      </c>
    </row>
    <row r="122" spans="1:16" ht="15.75" customHeight="1" x14ac:dyDescent="0.2">
      <c r="A122" s="491" t="s">
        <v>326</v>
      </c>
      <c r="B122" s="575">
        <v>-7.236537362</v>
      </c>
      <c r="C122" s="575">
        <v>-16.056475222</v>
      </c>
      <c r="D122" s="575">
        <v>1.5722235929999999</v>
      </c>
      <c r="E122" s="575">
        <v>-1.05499199</v>
      </c>
      <c r="F122" s="575">
        <v>-1.7777744550000001</v>
      </c>
      <c r="G122" s="575">
        <v>-2.4832002229999999</v>
      </c>
      <c r="H122" s="575">
        <v>30.691972282999998</v>
      </c>
      <c r="I122" s="575">
        <v>1.6660862270000001</v>
      </c>
      <c r="J122" s="575" t="s">
        <v>102</v>
      </c>
      <c r="K122" s="575" t="s">
        <v>102</v>
      </c>
      <c r="L122" s="575" t="s">
        <v>102</v>
      </c>
      <c r="M122" s="576">
        <v>-1.4751250140000001</v>
      </c>
      <c r="N122" s="576">
        <v>1.6660862270000001</v>
      </c>
      <c r="O122" s="576">
        <v>-1.3886642849999999</v>
      </c>
      <c r="P122" s="575">
        <v>0.60504695500000005</v>
      </c>
    </row>
    <row r="123" spans="1:16" ht="15.75" customHeight="1" x14ac:dyDescent="0.2">
      <c r="A123" s="493" t="s">
        <v>171</v>
      </c>
      <c r="B123" s="577">
        <v>-46.851552361000003</v>
      </c>
      <c r="C123" s="577">
        <v>-33.447043366999999</v>
      </c>
      <c r="D123" s="577">
        <v>-26.499459175999998</v>
      </c>
      <c r="E123" s="577">
        <v>-26.713667681</v>
      </c>
      <c r="F123" s="577">
        <v>-3.9601925680000001</v>
      </c>
      <c r="G123" s="577">
        <v>-40.569682436000001</v>
      </c>
      <c r="H123" s="577">
        <v>-14.661339607</v>
      </c>
      <c r="I123" s="577">
        <v>8.7563105060000002</v>
      </c>
      <c r="J123" s="577" t="s">
        <v>102</v>
      </c>
      <c r="K123" s="577" t="s">
        <v>102</v>
      </c>
      <c r="L123" s="577" t="s">
        <v>102</v>
      </c>
      <c r="M123" s="579">
        <v>-21.833963002000001</v>
      </c>
      <c r="N123" s="579">
        <v>8.7563105060000002</v>
      </c>
      <c r="O123" s="579">
        <v>-19.509695049000001</v>
      </c>
      <c r="P123" s="577">
        <v>21.004831713000002</v>
      </c>
    </row>
    <row r="124" spans="1:16" ht="15.75" customHeight="1" x14ac:dyDescent="0.2">
      <c r="A124" s="491" t="s">
        <v>172</v>
      </c>
      <c r="B124" s="575">
        <v>15.855306396</v>
      </c>
      <c r="C124" s="575">
        <v>38.545879647</v>
      </c>
      <c r="D124" s="575">
        <v>20.869406441999999</v>
      </c>
      <c r="E124" s="575">
        <v>9.7655037250000003</v>
      </c>
      <c r="F124" s="575">
        <v>19.837389489</v>
      </c>
      <c r="G124" s="575">
        <v>20.194732744</v>
      </c>
      <c r="H124" s="575">
        <v>22.098957915</v>
      </c>
      <c r="I124" s="575">
        <v>9.1320433179999991</v>
      </c>
      <c r="J124" s="575" t="s">
        <v>102</v>
      </c>
      <c r="K124" s="575" t="s">
        <v>102</v>
      </c>
      <c r="L124" s="575" t="s">
        <v>102</v>
      </c>
      <c r="M124" s="576">
        <v>15.869023487</v>
      </c>
      <c r="N124" s="576">
        <v>9.1320433179999991</v>
      </c>
      <c r="O124" s="576">
        <v>15.50433817</v>
      </c>
      <c r="P124" s="575">
        <v>3.6803634199999999</v>
      </c>
    </row>
    <row r="125" spans="1:16" ht="15.75" customHeight="1" x14ac:dyDescent="0.2">
      <c r="A125" s="493" t="s">
        <v>173</v>
      </c>
      <c r="B125" s="577">
        <v>14.218652992000001</v>
      </c>
      <c r="C125" s="577">
        <v>15.309345387</v>
      </c>
      <c r="D125" s="577">
        <v>-2.729336166</v>
      </c>
      <c r="E125" s="577">
        <v>-0.31980419300000001</v>
      </c>
      <c r="F125" s="577">
        <v>3.6128947400000002</v>
      </c>
      <c r="G125" s="577">
        <v>-1.388743764</v>
      </c>
      <c r="H125" s="577">
        <v>7.0357351189999999</v>
      </c>
      <c r="I125" s="577">
        <v>-1.4086814759999999</v>
      </c>
      <c r="J125" s="577" t="s">
        <v>102</v>
      </c>
      <c r="K125" s="577" t="s">
        <v>102</v>
      </c>
      <c r="L125" s="577" t="s">
        <v>102</v>
      </c>
      <c r="M125" s="579">
        <v>1.074952235</v>
      </c>
      <c r="N125" s="579">
        <v>-1.4086814759999999</v>
      </c>
      <c r="O125" s="579">
        <v>0.95255993800000005</v>
      </c>
      <c r="P125" s="577">
        <v>0.347206036</v>
      </c>
    </row>
    <row r="126" spans="1:16" ht="15.75" customHeight="1" x14ac:dyDescent="0.2">
      <c r="A126" s="491" t="s">
        <v>174</v>
      </c>
      <c r="B126" s="575">
        <v>-12.933577974</v>
      </c>
      <c r="C126" s="575">
        <v>-19.092110019</v>
      </c>
      <c r="D126" s="575">
        <v>35.775293572999999</v>
      </c>
      <c r="E126" s="575">
        <v>50.153504024999997</v>
      </c>
      <c r="F126" s="575">
        <v>-7.3112811290000002</v>
      </c>
      <c r="G126" s="575">
        <v>-11.733149000999999</v>
      </c>
      <c r="H126" s="575">
        <v>-11.679615019</v>
      </c>
      <c r="I126" s="575">
        <v>103.388637737</v>
      </c>
      <c r="J126" s="575" t="s">
        <v>102</v>
      </c>
      <c r="K126" s="575" t="s">
        <v>102</v>
      </c>
      <c r="L126" s="575" t="s">
        <v>102</v>
      </c>
      <c r="M126" s="576">
        <v>16.397151734000001</v>
      </c>
      <c r="N126" s="576">
        <v>103.388637737</v>
      </c>
      <c r="O126" s="576">
        <v>20.480827308999999</v>
      </c>
      <c r="P126" s="575">
        <v>5.5365149120000003</v>
      </c>
    </row>
    <row r="127" spans="1:16" ht="15.75" customHeight="1" x14ac:dyDescent="0.2">
      <c r="A127" s="696" t="s">
        <v>627</v>
      </c>
      <c r="B127" s="577">
        <v>35.930817519000001</v>
      </c>
      <c r="C127" s="577">
        <v>208.68485512999999</v>
      </c>
      <c r="D127" s="577">
        <v>120.43398361200001</v>
      </c>
      <c r="E127" s="577">
        <v>78.868166951999996</v>
      </c>
      <c r="F127" s="577">
        <v>102.999740753</v>
      </c>
      <c r="G127" s="577">
        <v>171.419192436</v>
      </c>
      <c r="H127" s="577">
        <v>108.689461904</v>
      </c>
      <c r="I127" s="577">
        <v>38.966154928999998</v>
      </c>
      <c r="J127" s="577" t="s">
        <v>102</v>
      </c>
      <c r="K127" s="577" t="s">
        <v>102</v>
      </c>
      <c r="L127" s="577" t="s">
        <v>102</v>
      </c>
      <c r="M127" s="579">
        <v>105.134172783</v>
      </c>
      <c r="N127" s="579">
        <v>38.966154928999998</v>
      </c>
      <c r="O127" s="579">
        <v>99.624842060000006</v>
      </c>
      <c r="P127" s="577">
        <v>20.395716267000001</v>
      </c>
    </row>
    <row r="128" spans="1:16" ht="15.75" customHeight="1" x14ac:dyDescent="0.2">
      <c r="A128" s="491" t="s">
        <v>175</v>
      </c>
      <c r="B128" s="575">
        <v>17.499589948000001</v>
      </c>
      <c r="C128" s="575">
        <v>-27.615728735000001</v>
      </c>
      <c r="D128" s="575">
        <v>-24.142318360000001</v>
      </c>
      <c r="E128" s="575">
        <v>-3.2276151030000002</v>
      </c>
      <c r="F128" s="575">
        <v>-2.519518234</v>
      </c>
      <c r="G128" s="575">
        <v>-10.198555974</v>
      </c>
      <c r="H128" s="575">
        <v>-17.375497621000001</v>
      </c>
      <c r="I128" s="575">
        <v>7.0419558240000004</v>
      </c>
      <c r="J128" s="575" t="s">
        <v>102</v>
      </c>
      <c r="K128" s="575" t="s">
        <v>102</v>
      </c>
      <c r="L128" s="575" t="s">
        <v>102</v>
      </c>
      <c r="M128" s="576">
        <v>-8.3256875319999999</v>
      </c>
      <c r="N128" s="576">
        <v>7.0419558240000004</v>
      </c>
      <c r="O128" s="576">
        <v>-4.7367730110000004</v>
      </c>
      <c r="P128" s="575">
        <v>-3.3235833540000002</v>
      </c>
    </row>
    <row r="129" spans="1:20" ht="15.75" customHeight="1" x14ac:dyDescent="0.2">
      <c r="A129" s="493" t="s">
        <v>176</v>
      </c>
      <c r="B129" s="577">
        <v>-48.705813865000003</v>
      </c>
      <c r="C129" s="577">
        <v>-10.800700179</v>
      </c>
      <c r="D129" s="577">
        <v>-15.920085661</v>
      </c>
      <c r="E129" s="577">
        <v>-10.273465162999999</v>
      </c>
      <c r="F129" s="577">
        <v>-1.407363986</v>
      </c>
      <c r="G129" s="577">
        <v>-14.022963151000001</v>
      </c>
      <c r="H129" s="577">
        <v>5.8765602540000001</v>
      </c>
      <c r="I129" s="577">
        <v>24.982878242000002</v>
      </c>
      <c r="J129" s="577" t="s">
        <v>102</v>
      </c>
      <c r="K129" s="577" t="s">
        <v>102</v>
      </c>
      <c r="L129" s="577" t="s">
        <v>102</v>
      </c>
      <c r="M129" s="579">
        <v>-7.9202156779999999</v>
      </c>
      <c r="N129" s="579">
        <v>24.982878242000002</v>
      </c>
      <c r="O129" s="579">
        <v>-6.3126643800000002</v>
      </c>
      <c r="P129" s="577">
        <v>18.274237907</v>
      </c>
    </row>
    <row r="130" spans="1:20" ht="15.75" customHeight="1" x14ac:dyDescent="0.2">
      <c r="A130" s="496" t="s">
        <v>177</v>
      </c>
      <c r="B130" s="580">
        <v>-13.990121952999999</v>
      </c>
      <c r="C130" s="580">
        <v>-9.2729537480000008</v>
      </c>
      <c r="D130" s="580">
        <v>-7.1215356879999998</v>
      </c>
      <c r="E130" s="580">
        <v>-7.3494431269999998</v>
      </c>
      <c r="F130" s="580">
        <v>-40.603056957</v>
      </c>
      <c r="G130" s="580">
        <v>1.431617514</v>
      </c>
      <c r="H130" s="580">
        <v>-19.181668197</v>
      </c>
      <c r="I130" s="580">
        <v>-22.234744398</v>
      </c>
      <c r="J130" s="580" t="s">
        <v>102</v>
      </c>
      <c r="K130" s="580" t="s">
        <v>102</v>
      </c>
      <c r="L130" s="580" t="s">
        <v>102</v>
      </c>
      <c r="M130" s="581">
        <v>-16.140041299</v>
      </c>
      <c r="N130" s="581">
        <v>-22.234744398</v>
      </c>
      <c r="O130" s="581">
        <v>-16.393693595999999</v>
      </c>
      <c r="P130" s="580">
        <v>9.6223480559999999</v>
      </c>
    </row>
    <row r="131" spans="1:20" ht="16.5" customHeight="1" x14ac:dyDescent="0.25">
      <c r="A131" s="545" t="s">
        <v>227</v>
      </c>
      <c r="B131" s="584"/>
      <c r="C131" s="584"/>
      <c r="D131" s="584"/>
      <c r="E131" s="584"/>
      <c r="F131" s="584"/>
      <c r="G131" s="584"/>
      <c r="H131" s="584"/>
      <c r="I131" s="584"/>
      <c r="J131" s="584"/>
      <c r="K131" s="584"/>
      <c r="L131" s="584"/>
      <c r="M131" s="585"/>
      <c r="N131" s="585"/>
      <c r="O131" s="585"/>
      <c r="P131" s="584"/>
    </row>
    <row r="132" spans="1:20" ht="16.5" customHeight="1" x14ac:dyDescent="0.25">
      <c r="A132" s="488" t="s">
        <v>291</v>
      </c>
      <c r="B132" s="573">
        <v>9.9473683489999996</v>
      </c>
      <c r="C132" s="573">
        <v>33.748356037999997</v>
      </c>
      <c r="D132" s="573">
        <v>10.794189515999999</v>
      </c>
      <c r="E132" s="573">
        <v>-4.6509422220000003</v>
      </c>
      <c r="F132" s="573">
        <v>-19.54289473</v>
      </c>
      <c r="G132" s="573">
        <v>75.718513966000003</v>
      </c>
      <c r="H132" s="573">
        <v>6.2378919279999998</v>
      </c>
      <c r="I132" s="573">
        <v>-30.876766618000001</v>
      </c>
      <c r="J132" s="573" t="s">
        <v>102</v>
      </c>
      <c r="K132" s="573" t="s">
        <v>102</v>
      </c>
      <c r="L132" s="573" t="s">
        <v>102</v>
      </c>
      <c r="M132" s="574">
        <v>3.1500749610000001</v>
      </c>
      <c r="N132" s="574">
        <v>-30.876766618000001</v>
      </c>
      <c r="O132" s="574">
        <v>-7.2219608000000005E-2</v>
      </c>
      <c r="P132" s="573">
        <v>6.2078419809999996</v>
      </c>
    </row>
    <row r="133" spans="1:20" ht="15.75" customHeight="1" x14ac:dyDescent="0.2">
      <c r="A133" s="546" t="s">
        <v>181</v>
      </c>
      <c r="B133" s="586">
        <v>7.7121931830000001</v>
      </c>
      <c r="C133" s="586">
        <v>80.921908837999993</v>
      </c>
      <c r="D133" s="586">
        <v>8.9291368579999997</v>
      </c>
      <c r="E133" s="586">
        <v>-6.7108156369999996</v>
      </c>
      <c r="F133" s="586">
        <v>-7.5487518659999999</v>
      </c>
      <c r="G133" s="586">
        <v>82.215843276000001</v>
      </c>
      <c r="H133" s="586">
        <v>7.3997389929999997</v>
      </c>
      <c r="I133" s="586">
        <v>-33.540477070000001</v>
      </c>
      <c r="J133" s="586" t="s">
        <v>102</v>
      </c>
      <c r="K133" s="586" t="s">
        <v>102</v>
      </c>
      <c r="L133" s="586" t="s">
        <v>102</v>
      </c>
      <c r="M133" s="587">
        <v>7.1839739890000001</v>
      </c>
      <c r="N133" s="587">
        <v>-33.540477070000001</v>
      </c>
      <c r="O133" s="587">
        <v>2.9034752209999999</v>
      </c>
      <c r="P133" s="586">
        <v>5.8748658770000004</v>
      </c>
    </row>
    <row r="134" spans="1:20" ht="15.75" customHeight="1" x14ac:dyDescent="0.2">
      <c r="A134" s="547" t="s">
        <v>182</v>
      </c>
      <c r="B134" s="588">
        <v>-30.203586811000001</v>
      </c>
      <c r="C134" s="588">
        <v>-83.012379574999997</v>
      </c>
      <c r="D134" s="588">
        <v>-41.693626049999999</v>
      </c>
      <c r="E134" s="588">
        <v>42.526330805999997</v>
      </c>
      <c r="F134" s="588">
        <v>-68.143627441000007</v>
      </c>
      <c r="G134" s="588">
        <v>-70.553613619999993</v>
      </c>
      <c r="H134" s="588">
        <v>-4.598777493</v>
      </c>
      <c r="I134" s="588">
        <v>771.04959411499999</v>
      </c>
      <c r="J134" s="588" t="s">
        <v>102</v>
      </c>
      <c r="K134" s="588" t="s">
        <v>102</v>
      </c>
      <c r="L134" s="588" t="s">
        <v>102</v>
      </c>
      <c r="M134" s="589">
        <v>-20.057485365000002</v>
      </c>
      <c r="N134" s="589">
        <v>771.04959411499999</v>
      </c>
      <c r="O134" s="589">
        <v>-16.664702607999999</v>
      </c>
      <c r="P134" s="588">
        <v>7.3680276259999999</v>
      </c>
    </row>
    <row r="135" spans="1:20" ht="15.75" customHeight="1" x14ac:dyDescent="0.2">
      <c r="A135" s="546" t="s">
        <v>183</v>
      </c>
      <c r="B135" s="586" t="s">
        <v>821</v>
      </c>
      <c r="C135" s="586">
        <v>-76.793942543</v>
      </c>
      <c r="D135" s="586">
        <v>140.660801811</v>
      </c>
      <c r="E135" s="586">
        <v>-20.720920807999999</v>
      </c>
      <c r="F135" s="586">
        <v>-59.738153134999997</v>
      </c>
      <c r="G135" s="586">
        <v>1.2328064750000001</v>
      </c>
      <c r="H135" s="586">
        <v>-51.321424645</v>
      </c>
      <c r="I135" s="606">
        <v>6.1714496719999996</v>
      </c>
      <c r="J135" s="586" t="s">
        <v>102</v>
      </c>
      <c r="K135" s="586" t="s">
        <v>102</v>
      </c>
      <c r="L135" s="586" t="s">
        <v>102</v>
      </c>
      <c r="M135" s="587">
        <v>-31.407105096999999</v>
      </c>
      <c r="N135" s="852">
        <v>6.1714496719999996</v>
      </c>
      <c r="O135" s="587">
        <v>-30.547107212</v>
      </c>
      <c r="P135" s="586">
        <v>11.486325915</v>
      </c>
    </row>
    <row r="136" spans="1:20" ht="16.5" customHeight="1" x14ac:dyDescent="0.25">
      <c r="A136" s="548" t="s">
        <v>292</v>
      </c>
      <c r="B136" s="590">
        <v>93.426150359999994</v>
      </c>
      <c r="C136" s="590">
        <v>-3.6754390290000001</v>
      </c>
      <c r="D136" s="590">
        <v>9.3660573869999997</v>
      </c>
      <c r="E136" s="590">
        <v>6.2110518590000003</v>
      </c>
      <c r="F136" s="590">
        <v>-5.472487171</v>
      </c>
      <c r="G136" s="590">
        <v>111.398610433</v>
      </c>
      <c r="H136" s="590">
        <v>-8.6670151779999998</v>
      </c>
      <c r="I136" s="590">
        <v>-23.881306792</v>
      </c>
      <c r="J136" s="590" t="s">
        <v>102</v>
      </c>
      <c r="K136" s="590" t="s">
        <v>102</v>
      </c>
      <c r="L136" s="590" t="s">
        <v>102</v>
      </c>
      <c r="M136" s="591">
        <v>9.4507440139999996</v>
      </c>
      <c r="N136" s="591">
        <v>-23.881306792</v>
      </c>
      <c r="O136" s="591">
        <v>5.6388534379999999</v>
      </c>
      <c r="P136" s="590">
        <v>2.6317899730000001</v>
      </c>
    </row>
    <row r="137" spans="1:20" ht="15.75" customHeight="1" x14ac:dyDescent="0.2">
      <c r="A137" s="546" t="s">
        <v>185</v>
      </c>
      <c r="B137" s="586">
        <v>92.094383339000004</v>
      </c>
      <c r="C137" s="586">
        <v>7.1052695310000002</v>
      </c>
      <c r="D137" s="586">
        <v>-4.0065723269999998</v>
      </c>
      <c r="E137" s="586">
        <v>-3.170416264</v>
      </c>
      <c r="F137" s="586">
        <v>6.9945378910000002</v>
      </c>
      <c r="G137" s="586">
        <v>54.828656875</v>
      </c>
      <c r="H137" s="586">
        <v>-3.8755488709999999</v>
      </c>
      <c r="I137" s="586">
        <v>19.178511761999999</v>
      </c>
      <c r="J137" s="586" t="s">
        <v>102</v>
      </c>
      <c r="K137" s="586" t="s">
        <v>102</v>
      </c>
      <c r="L137" s="586" t="s">
        <v>102</v>
      </c>
      <c r="M137" s="587">
        <v>5.6112972250000004</v>
      </c>
      <c r="N137" s="587">
        <v>19.178511761999999</v>
      </c>
      <c r="O137" s="587">
        <v>6.7654391780000003</v>
      </c>
      <c r="P137" s="586">
        <v>-2.673816134</v>
      </c>
    </row>
    <row r="138" spans="1:20" ht="15.75" customHeight="1" x14ac:dyDescent="0.2">
      <c r="A138" s="549" t="s">
        <v>186</v>
      </c>
      <c r="B138" s="588">
        <v>93.112156193000004</v>
      </c>
      <c r="C138" s="588">
        <v>45.167258402000002</v>
      </c>
      <c r="D138" s="588">
        <v>-12.949627554999999</v>
      </c>
      <c r="E138" s="588">
        <v>-0.70798189300000003</v>
      </c>
      <c r="F138" s="588">
        <v>18.929040979</v>
      </c>
      <c r="G138" s="588">
        <v>42.184977332999999</v>
      </c>
      <c r="H138" s="588">
        <v>9.2326621919999994</v>
      </c>
      <c r="I138" s="588">
        <v>-42.305267856999997</v>
      </c>
      <c r="J138" s="588" t="s">
        <v>102</v>
      </c>
      <c r="K138" s="588" t="s">
        <v>102</v>
      </c>
      <c r="L138" s="588" t="s">
        <v>102</v>
      </c>
      <c r="M138" s="589">
        <v>6.220561053</v>
      </c>
      <c r="N138" s="589">
        <v>-42.305267856999997</v>
      </c>
      <c r="O138" s="589">
        <v>-0.24654717500000001</v>
      </c>
      <c r="P138" s="588">
        <v>7.8184770830000003</v>
      </c>
    </row>
    <row r="139" spans="1:20" ht="15.75" customHeight="1" x14ac:dyDescent="0.2">
      <c r="A139" s="546" t="s">
        <v>473</v>
      </c>
      <c r="B139" s="717" t="s">
        <v>821</v>
      </c>
      <c r="C139" s="586">
        <v>-29.015951816000001</v>
      </c>
      <c r="D139" s="586">
        <v>128.60088195</v>
      </c>
      <c r="E139" s="586">
        <v>23.546268183999999</v>
      </c>
      <c r="F139" s="586">
        <v>-46.523806788000002</v>
      </c>
      <c r="G139" s="586">
        <v>369.58486641799999</v>
      </c>
      <c r="H139" s="586">
        <v>-51.491336447000002</v>
      </c>
      <c r="I139" s="586">
        <v>-12.355942987000001</v>
      </c>
      <c r="J139" s="586" t="s">
        <v>102</v>
      </c>
      <c r="K139" s="586" t="s">
        <v>102</v>
      </c>
      <c r="L139" s="586" t="s">
        <v>102</v>
      </c>
      <c r="M139" s="587">
        <v>18.156062387999999</v>
      </c>
      <c r="N139" s="587">
        <v>-12.355942987000001</v>
      </c>
      <c r="O139" s="587">
        <v>14.925956045</v>
      </c>
      <c r="P139" s="586">
        <v>-2.4375262420000001</v>
      </c>
    </row>
    <row r="140" spans="1:20" ht="16.5" customHeight="1" x14ac:dyDescent="0.25">
      <c r="A140" s="550" t="s">
        <v>229</v>
      </c>
      <c r="B140" s="592"/>
      <c r="C140" s="592"/>
      <c r="D140" s="592"/>
      <c r="E140" s="592"/>
      <c r="F140" s="592"/>
      <c r="G140" s="592"/>
      <c r="H140" s="592"/>
      <c r="I140" s="592"/>
      <c r="J140" s="592"/>
      <c r="K140" s="592"/>
      <c r="L140" s="592"/>
      <c r="M140" s="593"/>
      <c r="N140" s="593"/>
      <c r="O140" s="593"/>
      <c r="P140" s="592"/>
    </row>
    <row r="141" spans="1:20" ht="16.5" customHeight="1" x14ac:dyDescent="0.25">
      <c r="A141" s="551" t="s">
        <v>466</v>
      </c>
      <c r="B141" s="594">
        <v>-16.629674541</v>
      </c>
      <c r="C141" s="594">
        <v>-6.2613613700000004</v>
      </c>
      <c r="D141" s="594">
        <v>-2.4875488460000001</v>
      </c>
      <c r="E141" s="594">
        <v>-2.9630322470000001</v>
      </c>
      <c r="F141" s="594">
        <v>-1.153069736</v>
      </c>
      <c r="G141" s="594">
        <v>-3.6090301509999998</v>
      </c>
      <c r="H141" s="594">
        <v>3.6506272239999999</v>
      </c>
      <c r="I141" s="594">
        <v>4.9751902379999997</v>
      </c>
      <c r="J141" s="594" t="s">
        <v>102</v>
      </c>
      <c r="K141" s="594" t="s">
        <v>102</v>
      </c>
      <c r="L141" s="594" t="s">
        <v>102</v>
      </c>
      <c r="M141" s="595">
        <v>-1.8442892790000001</v>
      </c>
      <c r="N141" s="595">
        <v>4.9751902379999997</v>
      </c>
      <c r="O141" s="595">
        <v>-1.4030835230000001</v>
      </c>
      <c r="P141" s="594">
        <v>2.4118924690000001</v>
      </c>
    </row>
    <row r="142" spans="1:20" ht="16.5" customHeight="1" x14ac:dyDescent="0.2">
      <c r="A142" s="552" t="s">
        <v>409</v>
      </c>
      <c r="B142" s="596">
        <v>-6.5062705669999996</v>
      </c>
      <c r="C142" s="596">
        <v>-13.361308263</v>
      </c>
      <c r="D142" s="596">
        <v>-9.2160833330000003</v>
      </c>
      <c r="E142" s="596">
        <v>-1.673800803</v>
      </c>
      <c r="F142" s="596">
        <v>-2.1397699569999999</v>
      </c>
      <c r="G142" s="596">
        <v>-4.5102615420000003</v>
      </c>
      <c r="H142" s="596">
        <v>-2.050282122</v>
      </c>
      <c r="I142" s="596">
        <v>0.121221444</v>
      </c>
      <c r="J142" s="596" t="s">
        <v>102</v>
      </c>
      <c r="K142" s="596" t="s">
        <v>102</v>
      </c>
      <c r="L142" s="596" t="s">
        <v>102</v>
      </c>
      <c r="M142" s="597">
        <v>-2.8937036620000001</v>
      </c>
      <c r="N142" s="597">
        <v>0.121221444</v>
      </c>
      <c r="O142" s="597">
        <v>-2.678701545</v>
      </c>
      <c r="P142" s="596">
        <v>-0.81809993999999997</v>
      </c>
    </row>
    <row r="143" spans="1:20" s="3" customFormat="1" ht="16.5" customHeight="1" x14ac:dyDescent="0.25">
      <c r="A143" s="553" t="s">
        <v>410</v>
      </c>
      <c r="B143" s="598">
        <v>-7.1954238799999999</v>
      </c>
      <c r="C143" s="598">
        <v>-14.385602907999999</v>
      </c>
      <c r="D143" s="598">
        <v>-6.9048458469999998</v>
      </c>
      <c r="E143" s="598">
        <v>-1.4361013739999999</v>
      </c>
      <c r="F143" s="598">
        <v>-3.0871329699999999</v>
      </c>
      <c r="G143" s="598">
        <v>-4.7273689670000003</v>
      </c>
      <c r="H143" s="598">
        <v>-1.1512633560000001</v>
      </c>
      <c r="I143" s="598">
        <v>0.2186158</v>
      </c>
      <c r="J143" s="598" t="s">
        <v>102</v>
      </c>
      <c r="K143" s="598" t="s">
        <v>102</v>
      </c>
      <c r="L143" s="598" t="s">
        <v>102</v>
      </c>
      <c r="M143" s="599">
        <v>-2.8173749990000001</v>
      </c>
      <c r="N143" s="599">
        <v>0.2186158</v>
      </c>
      <c r="O143" s="599">
        <v>-2.6259025440000001</v>
      </c>
      <c r="P143" s="598">
        <v>-0.68245178399999995</v>
      </c>
      <c r="Q143"/>
      <c r="S143"/>
      <c r="T143"/>
    </row>
    <row r="144" spans="1:20" ht="16.5" customHeight="1" x14ac:dyDescent="0.25">
      <c r="A144" s="554" t="s">
        <v>411</v>
      </c>
      <c r="B144" s="596">
        <v>-13.918357471</v>
      </c>
      <c r="C144" s="596">
        <v>-6.5111327140000004</v>
      </c>
      <c r="D144" s="596">
        <v>-5.1616431110000001</v>
      </c>
      <c r="E144" s="596">
        <v>-3.9803705059999999</v>
      </c>
      <c r="F144" s="596">
        <v>-4.140956278</v>
      </c>
      <c r="G144" s="596">
        <v>-6.0519934620000004</v>
      </c>
      <c r="H144" s="596">
        <v>-1.813029891</v>
      </c>
      <c r="I144" s="596">
        <v>2.4876737879999999</v>
      </c>
      <c r="J144" s="596" t="s">
        <v>102</v>
      </c>
      <c r="K144" s="596" t="s">
        <v>102</v>
      </c>
      <c r="L144" s="596" t="s">
        <v>102</v>
      </c>
      <c r="M144" s="597">
        <v>-4.1541256610000001</v>
      </c>
      <c r="N144" s="597">
        <v>2.4876737879999999</v>
      </c>
      <c r="O144" s="597">
        <v>-3.7006347239999999</v>
      </c>
      <c r="P144" s="596">
        <v>3.2948543620000001</v>
      </c>
    </row>
    <row r="145" spans="1:20" ht="16.5" customHeight="1" x14ac:dyDescent="0.25">
      <c r="A145" s="549" t="s">
        <v>682</v>
      </c>
      <c r="B145" s="600">
        <v>7.3280212950000001</v>
      </c>
      <c r="C145" s="600">
        <v>84.185989225</v>
      </c>
      <c r="D145" s="600">
        <v>9.0204907589999994</v>
      </c>
      <c r="E145" s="600">
        <v>-6.691729477</v>
      </c>
      <c r="F145" s="600">
        <v>-7.8814004520000003</v>
      </c>
      <c r="G145" s="600">
        <v>79.648326218999998</v>
      </c>
      <c r="H145" s="600">
        <v>7.5841695969999998</v>
      </c>
      <c r="I145" s="600">
        <v>-34.003606382000001</v>
      </c>
      <c r="J145" s="600" t="s">
        <v>102</v>
      </c>
      <c r="K145" s="600" t="s">
        <v>102</v>
      </c>
      <c r="L145" s="600" t="s">
        <v>102</v>
      </c>
      <c r="M145" s="601">
        <v>6.8903737410000003</v>
      </c>
      <c r="N145" s="601">
        <v>-34.003606382000001</v>
      </c>
      <c r="O145" s="601">
        <v>2.5995588550000002</v>
      </c>
      <c r="P145" s="600">
        <v>5.4534089730000002</v>
      </c>
    </row>
    <row r="146" spans="1:20" ht="16.5" customHeight="1" x14ac:dyDescent="0.25">
      <c r="A146" s="555" t="s">
        <v>412</v>
      </c>
      <c r="B146" s="596">
        <v>24.267699750999999</v>
      </c>
      <c r="C146" s="596">
        <v>-1.3734427389999999</v>
      </c>
      <c r="D146" s="596">
        <v>-2.7492565299999998</v>
      </c>
      <c r="E146" s="596">
        <v>-2.9673228460000001</v>
      </c>
      <c r="F146" s="596">
        <v>-3.9690708410000002</v>
      </c>
      <c r="G146" s="596">
        <v>13.339264274</v>
      </c>
      <c r="H146" s="596">
        <v>-4.8516213979999998</v>
      </c>
      <c r="I146" s="596">
        <v>0.36599718999999997</v>
      </c>
      <c r="J146" s="596" t="s">
        <v>102</v>
      </c>
      <c r="K146" s="596" t="s">
        <v>102</v>
      </c>
      <c r="L146" s="596" t="s">
        <v>102</v>
      </c>
      <c r="M146" s="597">
        <v>-2.0915152749999999</v>
      </c>
      <c r="N146" s="597">
        <v>0.36599718999999997</v>
      </c>
      <c r="O146" s="597">
        <v>-1.9655639439999999</v>
      </c>
      <c r="P146" s="596">
        <v>-0.39499742999999998</v>
      </c>
    </row>
    <row r="147" spans="1:20" ht="16.5" customHeight="1" x14ac:dyDescent="0.25">
      <c r="A147" s="547" t="s">
        <v>413</v>
      </c>
      <c r="B147" s="602">
        <v>13.811274827</v>
      </c>
      <c r="C147" s="602">
        <v>16.634624759000001</v>
      </c>
      <c r="D147" s="602">
        <v>-3.1942575739999999</v>
      </c>
      <c r="E147" s="602">
        <v>-0.87286050599999998</v>
      </c>
      <c r="F147" s="602">
        <v>3.48342807</v>
      </c>
      <c r="G147" s="602">
        <v>-2.0051964350000002</v>
      </c>
      <c r="H147" s="602">
        <v>7.2765934799999998</v>
      </c>
      <c r="I147" s="602">
        <v>-3.1774943489999998</v>
      </c>
      <c r="J147" s="602" t="s">
        <v>102</v>
      </c>
      <c r="K147" s="602" t="s">
        <v>102</v>
      </c>
      <c r="L147" s="602" t="s">
        <v>102</v>
      </c>
      <c r="M147" s="603">
        <v>0.72358276700000002</v>
      </c>
      <c r="N147" s="603">
        <v>-3.1774943489999998</v>
      </c>
      <c r="O147" s="603">
        <v>0.49753112500000002</v>
      </c>
      <c r="P147" s="602">
        <v>-3.3400416000000002E-2</v>
      </c>
    </row>
    <row r="148" spans="1:20" ht="16.5" customHeight="1" x14ac:dyDescent="0.2">
      <c r="A148" s="552" t="s">
        <v>424</v>
      </c>
      <c r="B148" s="596">
        <v>3.7210459550000001</v>
      </c>
      <c r="C148" s="596">
        <v>2.647844745</v>
      </c>
      <c r="D148" s="596">
        <v>1.4873765910000001</v>
      </c>
      <c r="E148" s="596">
        <v>1.5231154060000001</v>
      </c>
      <c r="F148" s="596">
        <v>1.9579809859999999</v>
      </c>
      <c r="G148" s="596">
        <v>1.9566892469999999</v>
      </c>
      <c r="H148" s="596">
        <v>0.36677367300000002</v>
      </c>
      <c r="I148" s="596">
        <v>1.191421074</v>
      </c>
      <c r="J148" s="596" t="s">
        <v>102</v>
      </c>
      <c r="K148" s="596" t="s">
        <v>102</v>
      </c>
      <c r="L148" s="596" t="s">
        <v>102</v>
      </c>
      <c r="M148" s="597">
        <v>1.6441941840000001</v>
      </c>
      <c r="N148" s="597">
        <v>1.191421074</v>
      </c>
      <c r="O148" s="597">
        <v>1.6923871269999999</v>
      </c>
      <c r="P148" s="596">
        <v>-0.11052452</v>
      </c>
    </row>
    <row r="149" spans="1:20" s="3" customFormat="1" ht="16.5" customHeight="1" x14ac:dyDescent="0.2">
      <c r="A149" s="553" t="s">
        <v>429</v>
      </c>
      <c r="B149" s="598">
        <v>2.3730269270000002</v>
      </c>
      <c r="C149" s="598">
        <v>-0.495172153</v>
      </c>
      <c r="D149" s="598">
        <v>-2.2761625830000001</v>
      </c>
      <c r="E149" s="598">
        <v>-0.94225220200000004</v>
      </c>
      <c r="F149" s="598">
        <v>-2.5266694730000001</v>
      </c>
      <c r="G149" s="598">
        <v>-2.1801959040000001</v>
      </c>
      <c r="H149" s="598">
        <v>-4.4542034859999999</v>
      </c>
      <c r="I149" s="598">
        <v>-1.982728912</v>
      </c>
      <c r="J149" s="598" t="s">
        <v>102</v>
      </c>
      <c r="K149" s="598" t="s">
        <v>102</v>
      </c>
      <c r="L149" s="598" t="s">
        <v>102</v>
      </c>
      <c r="M149" s="599">
        <v>-1.990474882</v>
      </c>
      <c r="N149" s="599">
        <v>-1.982728912</v>
      </c>
      <c r="O149" s="599">
        <v>-1.9715195320000001</v>
      </c>
      <c r="P149" s="598">
        <v>0.72517804600000002</v>
      </c>
      <c r="Q149"/>
      <c r="S149"/>
      <c r="T149"/>
    </row>
    <row r="150" spans="1:20" ht="16.5" customHeight="1" x14ac:dyDescent="0.25">
      <c r="A150" s="554" t="s">
        <v>425</v>
      </c>
      <c r="B150" s="596">
        <v>1.205328247</v>
      </c>
      <c r="C150" s="596">
        <v>4.440927791</v>
      </c>
      <c r="D150" s="596">
        <v>2.0321692219999998</v>
      </c>
      <c r="E150" s="596">
        <v>0.31926441700000002</v>
      </c>
      <c r="F150" s="596">
        <v>3.349872548</v>
      </c>
      <c r="G150" s="596">
        <v>2.388239934</v>
      </c>
      <c r="H150" s="596">
        <v>4.8084674070000002</v>
      </c>
      <c r="I150" s="596">
        <v>1.81145651</v>
      </c>
      <c r="J150" s="596" t="s">
        <v>102</v>
      </c>
      <c r="K150" s="596" t="s">
        <v>102</v>
      </c>
      <c r="L150" s="596" t="s">
        <v>102</v>
      </c>
      <c r="M150" s="597">
        <v>2.0296234360000001</v>
      </c>
      <c r="N150" s="597">
        <v>1.81145651</v>
      </c>
      <c r="O150" s="597">
        <v>1.9830159599999999</v>
      </c>
      <c r="P150" s="596">
        <v>-0.87876046399999996</v>
      </c>
    </row>
    <row r="151" spans="1:20" ht="16.5" customHeight="1" x14ac:dyDescent="0.25">
      <c r="A151" s="549" t="s">
        <v>471</v>
      </c>
      <c r="B151" s="600">
        <v>9.3545141580000006</v>
      </c>
      <c r="C151" s="600">
        <v>15.880997763</v>
      </c>
      <c r="D151" s="600">
        <v>4.810480804</v>
      </c>
      <c r="E151" s="600">
        <v>-0.772789803</v>
      </c>
      <c r="F151" s="600">
        <v>-1.0487622409999999</v>
      </c>
      <c r="G151" s="600">
        <v>26.804512693</v>
      </c>
      <c r="H151" s="600">
        <v>2.7655771530000002</v>
      </c>
      <c r="I151" s="600">
        <v>-15.993091363</v>
      </c>
      <c r="J151" s="600" t="s">
        <v>102</v>
      </c>
      <c r="K151" s="600" t="s">
        <v>102</v>
      </c>
      <c r="L151" s="600" t="s">
        <v>102</v>
      </c>
      <c r="M151" s="601">
        <v>3.2185534320000002</v>
      </c>
      <c r="N151" s="601">
        <v>-15.993091363</v>
      </c>
      <c r="O151" s="601">
        <v>1.902760126</v>
      </c>
      <c r="P151" s="600">
        <v>0.49826601799999998</v>
      </c>
    </row>
    <row r="152" spans="1:20" ht="16.5" customHeight="1" x14ac:dyDescent="0.25">
      <c r="A152" s="555" t="s">
        <v>426</v>
      </c>
      <c r="B152" s="596">
        <v>13.593403671000001</v>
      </c>
      <c r="C152" s="596">
        <v>7.8919920399999999</v>
      </c>
      <c r="D152" s="596">
        <v>2.8561284410000001</v>
      </c>
      <c r="E152" s="596">
        <v>1.1710440740000001</v>
      </c>
      <c r="F152" s="596">
        <v>0.14107149499999999</v>
      </c>
      <c r="G152" s="596">
        <v>15.147795090000001</v>
      </c>
      <c r="H152" s="596">
        <v>-3.6411301730000001</v>
      </c>
      <c r="I152" s="596">
        <v>-1.7527015379999999</v>
      </c>
      <c r="J152" s="596" t="s">
        <v>102</v>
      </c>
      <c r="K152" s="596" t="s">
        <v>102</v>
      </c>
      <c r="L152" s="596" t="s">
        <v>102</v>
      </c>
      <c r="M152" s="597">
        <v>2.1625445839999999</v>
      </c>
      <c r="N152" s="597">
        <v>-1.7527015379999999</v>
      </c>
      <c r="O152" s="597">
        <v>1.791217085</v>
      </c>
      <c r="P152" s="596">
        <v>-2.8488056369999999</v>
      </c>
    </row>
    <row r="153" spans="1:20" ht="16.5" customHeight="1" x14ac:dyDescent="0.2">
      <c r="A153" s="556" t="s">
        <v>640</v>
      </c>
      <c r="B153" s="604">
        <v>0.39377619200000002</v>
      </c>
      <c r="C153" s="604">
        <v>0.46977740899999998</v>
      </c>
      <c r="D153" s="604">
        <v>0.67791280799999998</v>
      </c>
      <c r="E153" s="604">
        <v>0.33741381399999998</v>
      </c>
      <c r="F153" s="604">
        <v>0.72824587399999996</v>
      </c>
      <c r="G153" s="604">
        <v>1.1441267980000001</v>
      </c>
      <c r="H153" s="604">
        <v>1.4798438119999999</v>
      </c>
      <c r="I153" s="604">
        <v>0.25266419000000001</v>
      </c>
      <c r="J153" s="604" t="s">
        <v>102</v>
      </c>
      <c r="K153" s="604" t="s">
        <v>102</v>
      </c>
      <c r="L153" s="604" t="s">
        <v>102</v>
      </c>
      <c r="M153" s="605">
        <v>0.676712392</v>
      </c>
      <c r="N153" s="605">
        <v>0.25266419000000001</v>
      </c>
      <c r="O153" s="605">
        <v>0.62975566400000005</v>
      </c>
      <c r="P153" s="604">
        <v>-0.42466968999999999</v>
      </c>
    </row>
    <row r="154" spans="1:20" ht="15" customHeight="1" x14ac:dyDescent="0.2">
      <c r="A154" s="256" t="s">
        <v>817</v>
      </c>
      <c r="B154" s="13"/>
      <c r="C154" s="13"/>
      <c r="D154" s="13"/>
      <c r="E154" s="13"/>
      <c r="F154" s="13"/>
      <c r="G154" s="13"/>
      <c r="H154" s="13"/>
      <c r="I154" s="13"/>
      <c r="J154" s="13"/>
      <c r="K154" s="13"/>
      <c r="L154" s="13"/>
      <c r="M154" s="13"/>
      <c r="N154" s="13"/>
      <c r="O154" s="13"/>
      <c r="P154" s="40"/>
    </row>
    <row r="155" spans="1:20" ht="15" customHeight="1" x14ac:dyDescent="0.2">
      <c r="A155" s="256" t="s">
        <v>362</v>
      </c>
      <c r="B155" s="13"/>
      <c r="C155" s="13"/>
      <c r="D155" s="13"/>
      <c r="E155" s="13"/>
      <c r="F155" s="13"/>
      <c r="G155" s="13"/>
      <c r="H155" s="13"/>
      <c r="I155" s="13"/>
      <c r="J155" s="13"/>
      <c r="K155" s="13"/>
      <c r="L155" s="13"/>
      <c r="M155" s="13"/>
      <c r="N155" s="13"/>
      <c r="O155" s="13"/>
      <c r="P155" s="40"/>
    </row>
    <row r="156" spans="1:20" ht="15" customHeight="1" x14ac:dyDescent="0.2">
      <c r="A156" s="287" t="s">
        <v>812</v>
      </c>
      <c r="B156" s="13"/>
      <c r="C156" s="13"/>
      <c r="D156" s="13"/>
      <c r="E156" s="13"/>
      <c r="F156" s="13"/>
      <c r="G156" s="13"/>
      <c r="H156" s="13"/>
      <c r="I156" s="13"/>
      <c r="J156" s="13"/>
      <c r="K156" s="13"/>
      <c r="L156" s="13"/>
      <c r="M156" s="13"/>
      <c r="N156" s="13"/>
      <c r="O156" s="13"/>
      <c r="P156" s="40"/>
    </row>
    <row r="157" spans="1:20" ht="15" customHeight="1" x14ac:dyDescent="0.2">
      <c r="A157" s="38" t="s">
        <v>571</v>
      </c>
      <c r="B157" s="13"/>
      <c r="C157" s="13"/>
      <c r="D157" s="13"/>
      <c r="E157" s="13"/>
      <c r="F157" s="13"/>
      <c r="G157" s="13"/>
      <c r="H157" s="13"/>
      <c r="I157" s="13"/>
      <c r="J157" s="13"/>
      <c r="K157" s="13"/>
      <c r="L157" s="13"/>
      <c r="M157" s="13"/>
      <c r="N157" s="13"/>
      <c r="O157" s="13"/>
      <c r="P157" s="40"/>
    </row>
    <row r="158" spans="1:20" ht="15" customHeight="1" x14ac:dyDescent="0.2">
      <c r="A158" s="287" t="s">
        <v>813</v>
      </c>
      <c r="B158" s="13"/>
      <c r="C158" s="13"/>
      <c r="D158" s="13"/>
      <c r="E158" s="13"/>
      <c r="F158" s="13"/>
      <c r="G158" s="13"/>
      <c r="H158" s="13"/>
      <c r="I158" s="13"/>
      <c r="J158" s="13"/>
      <c r="K158" s="13"/>
      <c r="L158" s="13"/>
      <c r="M158" s="13"/>
      <c r="N158" s="13"/>
      <c r="O158" s="13"/>
      <c r="P158" s="40"/>
    </row>
    <row r="159" spans="1:20" ht="15" customHeight="1" x14ac:dyDescent="0.2">
      <c r="A159" s="256" t="s">
        <v>829</v>
      </c>
      <c r="B159" s="13"/>
      <c r="C159" s="13"/>
      <c r="D159" s="13"/>
      <c r="E159" s="13"/>
      <c r="F159" s="13"/>
      <c r="G159" s="13"/>
      <c r="H159" s="13"/>
      <c r="I159" s="13"/>
      <c r="J159" s="13"/>
      <c r="K159" s="13"/>
      <c r="L159" s="13"/>
      <c r="M159" s="13"/>
      <c r="N159" s="13"/>
      <c r="O159" s="13"/>
      <c r="P159" s="40"/>
    </row>
    <row r="160" spans="1:20" x14ac:dyDescent="0.2">
      <c r="A160" s="928" t="s">
        <v>825</v>
      </c>
      <c r="B160" s="13"/>
      <c r="C160" s="13"/>
      <c r="D160" s="13"/>
      <c r="E160" s="13"/>
      <c r="F160" s="13"/>
      <c r="G160" s="13"/>
      <c r="H160" s="13"/>
      <c r="I160" s="13"/>
      <c r="J160" s="13"/>
      <c r="K160" s="13"/>
      <c r="L160" s="13"/>
      <c r="M160" s="13"/>
      <c r="N160" s="13"/>
      <c r="O160" s="13"/>
      <c r="P160" s="40"/>
    </row>
    <row r="161" spans="1:16" x14ac:dyDescent="0.2">
      <c r="A161" s="244"/>
      <c r="B161" s="3"/>
      <c r="C161" s="3"/>
      <c r="D161" s="3"/>
      <c r="G161" s="186"/>
      <c r="J161" s="186"/>
    </row>
    <row r="162" spans="1:16" ht="12.75" customHeight="1" x14ac:dyDescent="0.2">
      <c r="A162" s="995" t="s">
        <v>715</v>
      </c>
      <c r="B162" s="995"/>
      <c r="C162" s="995"/>
      <c r="D162" s="995"/>
      <c r="E162" s="995"/>
      <c r="F162" s="995"/>
      <c r="G162" s="995"/>
      <c r="H162" s="995"/>
      <c r="I162" s="995"/>
      <c r="J162" s="995"/>
      <c r="K162" s="995"/>
      <c r="L162" s="995"/>
      <c r="M162" s="995"/>
      <c r="N162" s="995"/>
      <c r="O162" s="995"/>
      <c r="P162" s="995"/>
    </row>
    <row r="163" spans="1:16" ht="13.5" customHeight="1" x14ac:dyDescent="0.2">
      <c r="A163" s="995"/>
      <c r="B163" s="995"/>
      <c r="C163" s="995"/>
      <c r="D163" s="995"/>
      <c r="E163" s="995"/>
      <c r="F163" s="995"/>
      <c r="G163" s="995"/>
      <c r="H163" s="995"/>
      <c r="I163" s="995"/>
      <c r="J163" s="995"/>
      <c r="K163" s="995"/>
      <c r="L163" s="995"/>
      <c r="M163" s="995"/>
      <c r="N163" s="995"/>
      <c r="O163" s="995"/>
      <c r="P163" s="995"/>
    </row>
    <row r="164" spans="1:16" x14ac:dyDescent="0.2">
      <c r="A164" s="995"/>
      <c r="B164" s="995"/>
      <c r="C164" s="995"/>
      <c r="D164" s="995"/>
      <c r="E164" s="995"/>
      <c r="F164" s="995"/>
      <c r="G164" s="995"/>
      <c r="H164" s="995"/>
      <c r="I164" s="995"/>
      <c r="J164" s="995"/>
      <c r="K164" s="995"/>
      <c r="L164" s="995"/>
      <c r="M164" s="995"/>
      <c r="N164" s="995"/>
      <c r="O164" s="995"/>
      <c r="P164" s="995"/>
    </row>
    <row r="165" spans="1:16" x14ac:dyDescent="0.2">
      <c r="A165" s="304"/>
      <c r="B165" s="304"/>
      <c r="C165" s="304"/>
      <c r="D165" s="304"/>
      <c r="E165" s="304"/>
      <c r="F165" s="304"/>
      <c r="G165" s="307"/>
      <c r="H165" s="307"/>
      <c r="I165" s="307"/>
      <c r="J165" s="307"/>
      <c r="K165" s="307"/>
      <c r="L165" s="307"/>
      <c r="M165" s="307"/>
      <c r="N165" s="307"/>
      <c r="O165" s="307"/>
      <c r="P165" s="307"/>
    </row>
    <row r="166" spans="1:16" x14ac:dyDescent="0.2">
      <c r="A166" s="1004" t="s">
        <v>328</v>
      </c>
      <c r="B166" s="1004"/>
      <c r="C166" s="1004"/>
      <c r="D166" s="1004"/>
      <c r="E166" s="1004"/>
      <c r="F166" s="1004"/>
      <c r="G166" s="307"/>
      <c r="H166" s="307"/>
      <c r="I166" s="307"/>
      <c r="J166" s="307"/>
      <c r="K166" s="307"/>
      <c r="L166" s="307"/>
      <c r="M166" s="307"/>
      <c r="N166" s="307"/>
      <c r="O166" s="307"/>
      <c r="P166" s="307"/>
    </row>
    <row r="167" spans="1:16" x14ac:dyDescent="0.2">
      <c r="A167" s="304"/>
      <c r="B167" s="304"/>
      <c r="C167" s="304"/>
      <c r="D167" s="304"/>
      <c r="E167" s="304"/>
      <c r="F167" s="304"/>
      <c r="G167" s="307"/>
      <c r="H167" s="307"/>
      <c r="I167" s="307"/>
      <c r="J167" s="307"/>
      <c r="K167" s="307"/>
      <c r="L167" s="307"/>
      <c r="M167" s="307"/>
      <c r="N167" s="307"/>
      <c r="O167" s="307"/>
      <c r="P167" s="307"/>
    </row>
    <row r="168" spans="1:16" ht="12.75" customHeight="1" x14ac:dyDescent="0.2">
      <c r="A168" s="995" t="s">
        <v>329</v>
      </c>
      <c r="B168" s="995"/>
      <c r="C168" s="995"/>
      <c r="D168" s="995"/>
      <c r="E168" s="995"/>
      <c r="F168" s="995"/>
      <c r="G168" s="995"/>
      <c r="H168" s="995"/>
      <c r="I168" s="995"/>
      <c r="J168" s="995"/>
      <c r="K168" s="995"/>
      <c r="L168" s="995"/>
      <c r="M168" s="995"/>
      <c r="N168" s="995"/>
      <c r="O168" s="995"/>
      <c r="P168" s="995"/>
    </row>
    <row r="169" spans="1:16" x14ac:dyDescent="0.2">
      <c r="A169" s="995"/>
      <c r="B169" s="995"/>
      <c r="C169" s="995"/>
      <c r="D169" s="995"/>
      <c r="E169" s="995"/>
      <c r="F169" s="995"/>
      <c r="G169" s="995"/>
      <c r="H169" s="995"/>
      <c r="I169" s="995"/>
      <c r="J169" s="995"/>
      <c r="K169" s="995"/>
      <c r="L169" s="995"/>
      <c r="M169" s="995"/>
      <c r="N169" s="995"/>
      <c r="O169" s="995"/>
      <c r="P169" s="995"/>
    </row>
    <row r="170" spans="1:16" x14ac:dyDescent="0.2">
      <c r="A170" s="304"/>
      <c r="B170" s="304"/>
      <c r="C170" s="304"/>
      <c r="D170" s="304"/>
      <c r="E170" s="304"/>
      <c r="F170" s="304"/>
      <c r="G170" s="307"/>
      <c r="H170" s="307"/>
      <c r="I170" s="307"/>
      <c r="J170" s="307"/>
      <c r="K170" s="307"/>
      <c r="L170" s="307"/>
      <c r="M170" s="307"/>
      <c r="N170" s="307"/>
      <c r="O170" s="307"/>
      <c r="P170" s="307"/>
    </row>
    <row r="171" spans="1:16" ht="12.75" customHeight="1" x14ac:dyDescent="0.2">
      <c r="A171" s="995" t="s">
        <v>330</v>
      </c>
      <c r="B171" s="995"/>
      <c r="C171" s="995"/>
      <c r="D171" s="995"/>
      <c r="E171" s="995"/>
      <c r="F171" s="995"/>
      <c r="G171" s="995"/>
      <c r="H171" s="995"/>
      <c r="I171" s="995"/>
      <c r="J171" s="995"/>
      <c r="K171" s="995"/>
      <c r="L171" s="995"/>
      <c r="M171" s="995"/>
      <c r="N171" s="995"/>
      <c r="O171" s="995"/>
      <c r="P171" s="995"/>
    </row>
    <row r="172" spans="1:16" x14ac:dyDescent="0.2">
      <c r="A172" s="995"/>
      <c r="B172" s="995"/>
      <c r="C172" s="995"/>
      <c r="D172" s="995"/>
      <c r="E172" s="995"/>
      <c r="F172" s="995"/>
      <c r="G172" s="995"/>
      <c r="H172" s="995"/>
      <c r="I172" s="995"/>
      <c r="J172" s="995"/>
      <c r="K172" s="995"/>
      <c r="L172" s="995"/>
      <c r="M172" s="995"/>
      <c r="N172" s="995"/>
      <c r="O172" s="995"/>
      <c r="P172" s="995"/>
    </row>
    <row r="173" spans="1:16" x14ac:dyDescent="0.2">
      <c r="A173" s="995"/>
      <c r="B173" s="995"/>
      <c r="C173" s="995"/>
      <c r="D173" s="995"/>
      <c r="E173" s="995"/>
      <c r="F173" s="995"/>
      <c r="G173" s="995"/>
      <c r="H173" s="995"/>
      <c r="I173" s="995"/>
      <c r="J173" s="995"/>
      <c r="K173" s="995"/>
      <c r="L173" s="995"/>
      <c r="M173" s="995"/>
      <c r="N173" s="995"/>
      <c r="O173" s="995"/>
      <c r="P173" s="995"/>
    </row>
    <row r="174" spans="1:16" x14ac:dyDescent="0.2">
      <c r="A174" s="304"/>
      <c r="B174" s="304"/>
      <c r="C174" s="304"/>
      <c r="D174" s="304"/>
      <c r="E174" s="304"/>
      <c r="F174" s="304"/>
      <c r="G174" s="307"/>
      <c r="H174" s="307"/>
      <c r="I174" s="307"/>
      <c r="J174" s="307"/>
      <c r="K174" s="307"/>
      <c r="L174" s="307"/>
      <c r="M174" s="307"/>
      <c r="N174" s="307"/>
      <c r="O174" s="307"/>
      <c r="P174" s="307"/>
    </row>
    <row r="175" spans="1:16" ht="12.75" customHeight="1" x14ac:dyDescent="0.2">
      <c r="A175" s="995" t="s">
        <v>331</v>
      </c>
      <c r="B175" s="995"/>
      <c r="C175" s="995"/>
      <c r="D175" s="995"/>
      <c r="E175" s="995"/>
      <c r="F175" s="995"/>
      <c r="G175" s="995"/>
      <c r="H175" s="995"/>
      <c r="I175" s="995"/>
      <c r="J175" s="995"/>
      <c r="K175" s="995"/>
      <c r="L175" s="995"/>
      <c r="M175" s="995"/>
      <c r="N175" s="995"/>
      <c r="O175" s="995"/>
      <c r="P175" s="995"/>
    </row>
    <row r="176" spans="1:16" x14ac:dyDescent="0.2">
      <c r="A176" s="995"/>
      <c r="B176" s="995"/>
      <c r="C176" s="995"/>
      <c r="D176" s="995"/>
      <c r="E176" s="995"/>
      <c r="F176" s="995"/>
      <c r="G176" s="995"/>
      <c r="H176" s="995"/>
      <c r="I176" s="995"/>
      <c r="J176" s="995"/>
      <c r="K176" s="995"/>
      <c r="L176" s="995"/>
      <c r="M176" s="995"/>
      <c r="N176" s="995"/>
      <c r="O176" s="995"/>
      <c r="P176" s="995"/>
    </row>
    <row r="177" spans="1:16" ht="10.5" customHeight="1" x14ac:dyDescent="0.2">
      <c r="A177" s="995"/>
      <c r="B177" s="995"/>
      <c r="C177" s="995"/>
      <c r="D177" s="995"/>
      <c r="E177" s="995"/>
      <c r="F177" s="995"/>
      <c r="G177" s="995"/>
      <c r="H177" s="995"/>
      <c r="I177" s="995"/>
      <c r="J177" s="995"/>
      <c r="K177" s="995"/>
      <c r="L177" s="995"/>
      <c r="M177" s="995"/>
      <c r="N177" s="995"/>
      <c r="O177" s="995"/>
      <c r="P177" s="995"/>
    </row>
    <row r="178" spans="1:16" x14ac:dyDescent="0.2">
      <c r="A178" s="995"/>
      <c r="B178" s="995"/>
      <c r="C178" s="995"/>
      <c r="D178" s="995"/>
      <c r="E178" s="995"/>
      <c r="F178" s="995"/>
      <c r="G178" s="995"/>
      <c r="H178" s="995"/>
      <c r="I178" s="995"/>
      <c r="J178" s="995"/>
      <c r="K178" s="995"/>
      <c r="L178" s="995"/>
      <c r="M178" s="995"/>
      <c r="N178" s="995"/>
      <c r="O178" s="995"/>
      <c r="P178" s="995"/>
    </row>
    <row r="179" spans="1:16" ht="12.75" customHeight="1" x14ac:dyDescent="0.2">
      <c r="A179" s="304"/>
      <c r="B179" s="304"/>
      <c r="C179" s="304"/>
      <c r="D179" s="304"/>
      <c r="E179" s="304"/>
      <c r="F179" s="304"/>
      <c r="G179" s="307"/>
      <c r="H179" s="307"/>
      <c r="I179" s="307"/>
      <c r="J179" s="307"/>
      <c r="K179" s="307"/>
      <c r="L179" s="307"/>
      <c r="M179" s="307"/>
      <c r="N179" s="307"/>
      <c r="O179" s="307"/>
      <c r="P179" s="307"/>
    </row>
    <row r="180" spans="1:16" ht="60.75" customHeight="1" x14ac:dyDescent="0.2">
      <c r="A180" s="995" t="s">
        <v>716</v>
      </c>
      <c r="B180" s="995"/>
      <c r="C180" s="995"/>
      <c r="D180" s="995"/>
      <c r="E180" s="995"/>
      <c r="F180" s="995"/>
      <c r="G180" s="995"/>
      <c r="H180" s="995"/>
      <c r="I180" s="995"/>
      <c r="J180" s="995"/>
      <c r="K180" s="995"/>
      <c r="L180" s="995"/>
      <c r="M180" s="995"/>
      <c r="N180" s="995"/>
      <c r="O180" s="995"/>
      <c r="P180" s="995"/>
    </row>
    <row r="181" spans="1:16" ht="12.75" customHeight="1" x14ac:dyDescent="0.2">
      <c r="A181" s="304"/>
      <c r="B181" s="304"/>
      <c r="C181" s="304"/>
      <c r="D181" s="304"/>
      <c r="E181" s="304"/>
      <c r="F181" s="304"/>
      <c r="G181" s="307"/>
      <c r="H181" s="307"/>
      <c r="I181" s="307"/>
      <c r="J181" s="307"/>
      <c r="K181" s="307"/>
      <c r="L181" s="307"/>
      <c r="M181" s="307"/>
      <c r="N181" s="307"/>
      <c r="O181" s="307"/>
      <c r="P181" s="307"/>
    </row>
    <row r="182" spans="1:16" ht="157.5" customHeight="1" x14ac:dyDescent="0.2">
      <c r="A182" s="995" t="s">
        <v>717</v>
      </c>
      <c r="B182" s="995"/>
      <c r="C182" s="995"/>
      <c r="D182" s="995"/>
      <c r="E182" s="995"/>
      <c r="F182" s="995"/>
      <c r="G182" s="995"/>
      <c r="H182" s="995"/>
      <c r="I182" s="995"/>
      <c r="J182" s="995"/>
      <c r="K182" s="995"/>
      <c r="L182" s="995"/>
      <c r="M182" s="995"/>
      <c r="N182" s="995"/>
      <c r="O182" s="995"/>
      <c r="P182" s="995"/>
    </row>
  </sheetData>
  <mergeCells count="7">
    <mergeCell ref="A180:P180"/>
    <mergeCell ref="A182:P182"/>
    <mergeCell ref="A166:F166"/>
    <mergeCell ref="A162:P164"/>
    <mergeCell ref="A168:P169"/>
    <mergeCell ref="A171:P173"/>
    <mergeCell ref="A175:P178"/>
  </mergeCells>
  <phoneticPr fontId="2" type="noConversion"/>
  <pageMargins left="0.59055118110236227" right="0.59055118110236227" top="0.78740157480314965" bottom="0.78740157480314965" header="0.39370078740157483" footer="0.39370078740157483"/>
  <pageSetup paperSize="9" scale="48" firstPageNumber="30" fitToHeight="0" orientation="landscape" useFirstPageNumber="1" r:id="rId1"/>
  <headerFooter alignWithMargins="0">
    <oddHeader>&amp;R&amp;12Les finances des communes en 2021</oddHeader>
    <oddFooter>&amp;L&amp;12Direction Générale des Collectivités Locales / DESL&amp;C&amp;12&amp;P&amp;R&amp;12Mise en ligne : février 2023</oddFooter>
  </headerFooter>
  <rowBreaks count="3" manualBreakCount="3">
    <brk id="60" max="15" man="1"/>
    <brk id="105" max="15" man="1"/>
    <brk id="160" max="15" man="1"/>
  </rowBreaks>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183"/>
  <sheetViews>
    <sheetView zoomScale="85" zoomScaleNormal="85" zoomScalePageLayoutView="85" workbookViewId="0">
      <selection activeCell="A136" sqref="A136"/>
    </sheetView>
  </sheetViews>
  <sheetFormatPr baseColWidth="10" defaultRowHeight="12.75" x14ac:dyDescent="0.2"/>
  <cols>
    <col min="1" max="1" width="90" customWidth="1"/>
    <col min="13" max="14" width="15.5703125" customWidth="1"/>
    <col min="15" max="15" width="14.28515625" customWidth="1"/>
    <col min="16" max="16" width="18.85546875" customWidth="1"/>
  </cols>
  <sheetData>
    <row r="1" spans="1:16" ht="24" customHeight="1" x14ac:dyDescent="0.2">
      <c r="A1" s="47" t="s">
        <v>834</v>
      </c>
    </row>
    <row r="2" spans="1:16" ht="18" x14ac:dyDescent="0.2">
      <c r="A2" s="47"/>
    </row>
    <row r="3" spans="1:16" ht="13.5" thickBot="1" x14ac:dyDescent="0.25">
      <c r="P3" s="260" t="s">
        <v>216</v>
      </c>
    </row>
    <row r="4" spans="1:16" ht="12.75" customHeight="1" x14ac:dyDescent="0.2">
      <c r="A4" s="42"/>
      <c r="B4" s="43" t="s">
        <v>35</v>
      </c>
      <c r="C4" s="43" t="s">
        <v>124</v>
      </c>
      <c r="D4" s="43" t="s">
        <v>126</v>
      </c>
      <c r="E4" s="43" t="s">
        <v>36</v>
      </c>
      <c r="F4" s="43" t="s">
        <v>37</v>
      </c>
      <c r="G4" s="43" t="s">
        <v>38</v>
      </c>
      <c r="H4" s="43" t="s">
        <v>39</v>
      </c>
      <c r="I4" s="43" t="s">
        <v>128</v>
      </c>
      <c r="J4" s="43" t="s">
        <v>129</v>
      </c>
      <c r="K4" s="43" t="s">
        <v>130</v>
      </c>
      <c r="L4" s="253">
        <v>100000</v>
      </c>
      <c r="M4" s="251" t="s">
        <v>234</v>
      </c>
      <c r="N4" s="251" t="s">
        <v>234</v>
      </c>
      <c r="O4" s="258" t="s">
        <v>77</v>
      </c>
      <c r="P4" s="282" t="s">
        <v>223</v>
      </c>
    </row>
    <row r="5" spans="1:16" x14ac:dyDescent="0.2">
      <c r="A5" s="567" t="s">
        <v>81</v>
      </c>
      <c r="B5" s="44" t="s">
        <v>123</v>
      </c>
      <c r="C5" s="44" t="s">
        <v>40</v>
      </c>
      <c r="D5" s="44" t="s">
        <v>40</v>
      </c>
      <c r="E5" s="44" t="s">
        <v>40</v>
      </c>
      <c r="F5" s="44" t="s">
        <v>40</v>
      </c>
      <c r="G5" s="44" t="s">
        <v>40</v>
      </c>
      <c r="H5" s="44" t="s">
        <v>40</v>
      </c>
      <c r="I5" s="44" t="s">
        <v>40</v>
      </c>
      <c r="J5" s="44" t="s">
        <v>40</v>
      </c>
      <c r="K5" s="44" t="s">
        <v>40</v>
      </c>
      <c r="L5" s="44" t="s">
        <v>43</v>
      </c>
      <c r="M5" s="240" t="s">
        <v>233</v>
      </c>
      <c r="N5" s="240" t="s">
        <v>141</v>
      </c>
      <c r="O5" s="257" t="s">
        <v>140</v>
      </c>
      <c r="P5" s="283" t="s">
        <v>287</v>
      </c>
    </row>
    <row r="6" spans="1:16" ht="13.5" customHeight="1" thickBot="1" x14ac:dyDescent="0.25">
      <c r="A6" s="424" t="s">
        <v>216</v>
      </c>
      <c r="B6" s="45" t="s">
        <v>43</v>
      </c>
      <c r="C6" s="45" t="s">
        <v>125</v>
      </c>
      <c r="D6" s="45" t="s">
        <v>127</v>
      </c>
      <c r="E6" s="45" t="s">
        <v>44</v>
      </c>
      <c r="F6" s="45" t="s">
        <v>45</v>
      </c>
      <c r="G6" s="45" t="s">
        <v>46</v>
      </c>
      <c r="H6" s="45" t="s">
        <v>42</v>
      </c>
      <c r="I6" s="45" t="s">
        <v>131</v>
      </c>
      <c r="J6" s="45" t="s">
        <v>132</v>
      </c>
      <c r="K6" s="45" t="s">
        <v>133</v>
      </c>
      <c r="L6" s="45" t="s">
        <v>134</v>
      </c>
      <c r="M6" s="252" t="s">
        <v>141</v>
      </c>
      <c r="N6" s="252" t="s">
        <v>134</v>
      </c>
      <c r="O6" s="259" t="s">
        <v>41</v>
      </c>
      <c r="P6" s="284" t="s">
        <v>242</v>
      </c>
    </row>
    <row r="7" spans="1:16" ht="12.75" customHeight="1" x14ac:dyDescent="0.2">
      <c r="A7" s="228"/>
    </row>
    <row r="8" spans="1:16" ht="15.75" customHeight="1" x14ac:dyDescent="0.25">
      <c r="A8" s="475" t="s">
        <v>163</v>
      </c>
      <c r="B8" s="467">
        <v>839.10597118600003</v>
      </c>
      <c r="C8" s="467">
        <v>832.90509425000005</v>
      </c>
      <c r="D8" s="467">
        <v>754.13297578900006</v>
      </c>
      <c r="E8" s="467">
        <v>713.25603301000001</v>
      </c>
      <c r="F8" s="467">
        <v>761.11280426099995</v>
      </c>
      <c r="G8" s="467">
        <v>806.29147685600003</v>
      </c>
      <c r="H8" s="467">
        <v>894.99201051800003</v>
      </c>
      <c r="I8" s="467">
        <v>1699.199389675</v>
      </c>
      <c r="J8" s="467">
        <v>1039.3570932939999</v>
      </c>
      <c r="K8" s="467" t="s">
        <v>102</v>
      </c>
      <c r="L8" s="571" t="s">
        <v>102</v>
      </c>
      <c r="M8" s="480">
        <v>761.10448789600002</v>
      </c>
      <c r="N8" s="480">
        <v>1290.9542475329999</v>
      </c>
      <c r="O8" s="480">
        <v>786.73771489499995</v>
      </c>
      <c r="P8" s="467">
        <v>988.61250866399996</v>
      </c>
    </row>
    <row r="9" spans="1:16" ht="15.75" customHeight="1" x14ac:dyDescent="0.2">
      <c r="A9" s="466" t="s">
        <v>164</v>
      </c>
      <c r="B9" s="468">
        <v>295.18521897099998</v>
      </c>
      <c r="C9" s="468">
        <v>285.73440890099999</v>
      </c>
      <c r="D9" s="468">
        <v>272.60939901299997</v>
      </c>
      <c r="E9" s="468">
        <v>242.67112958300001</v>
      </c>
      <c r="F9" s="468">
        <v>238.464020748</v>
      </c>
      <c r="G9" s="468">
        <v>233.623964648</v>
      </c>
      <c r="H9" s="468">
        <v>263.34325733100002</v>
      </c>
      <c r="I9" s="468">
        <v>300.09701428</v>
      </c>
      <c r="J9" s="468">
        <v>189.378701079</v>
      </c>
      <c r="K9" s="468" t="s">
        <v>102</v>
      </c>
      <c r="L9" s="468" t="s">
        <v>102</v>
      </c>
      <c r="M9" s="481">
        <v>249.87200526999999</v>
      </c>
      <c r="N9" s="481">
        <v>231.59547420199999</v>
      </c>
      <c r="O9" s="481">
        <v>248.98781789200001</v>
      </c>
      <c r="P9" s="468">
        <v>240.70570090999999</v>
      </c>
    </row>
    <row r="10" spans="1:16" ht="15.75" customHeight="1" x14ac:dyDescent="0.2">
      <c r="A10" s="466" t="s">
        <v>165</v>
      </c>
      <c r="B10" s="468">
        <v>253.254265315</v>
      </c>
      <c r="C10" s="468">
        <v>283.92042138900001</v>
      </c>
      <c r="D10" s="468">
        <v>301.63058406599998</v>
      </c>
      <c r="E10" s="468">
        <v>320.06810155699998</v>
      </c>
      <c r="F10" s="468">
        <v>382.42442454600001</v>
      </c>
      <c r="G10" s="468">
        <v>413.04835482300001</v>
      </c>
      <c r="H10" s="468">
        <v>459.714806667</v>
      </c>
      <c r="I10" s="468">
        <v>772.92109501599998</v>
      </c>
      <c r="J10" s="468">
        <v>606.36447006599997</v>
      </c>
      <c r="K10" s="468" t="s">
        <v>102</v>
      </c>
      <c r="L10" s="468" t="s">
        <v>102</v>
      </c>
      <c r="M10" s="481">
        <v>347.59505847499997</v>
      </c>
      <c r="N10" s="481">
        <v>669.87233109099998</v>
      </c>
      <c r="O10" s="481">
        <v>363.18628284599998</v>
      </c>
      <c r="P10" s="468">
        <v>540.15203138699997</v>
      </c>
    </row>
    <row r="11" spans="1:16" ht="15.75" customHeight="1" x14ac:dyDescent="0.2">
      <c r="A11" s="466" t="s">
        <v>166</v>
      </c>
      <c r="B11" s="468">
        <v>11.332825269000001</v>
      </c>
      <c r="C11" s="468">
        <v>23.142252242000001</v>
      </c>
      <c r="D11" s="468">
        <v>15.611206669</v>
      </c>
      <c r="E11" s="468">
        <v>17.414108000999999</v>
      </c>
      <c r="F11" s="468">
        <v>19.920428076</v>
      </c>
      <c r="G11" s="468">
        <v>23.288041247999999</v>
      </c>
      <c r="H11" s="468">
        <v>23.625521883000001</v>
      </c>
      <c r="I11" s="468">
        <v>48.623047507999999</v>
      </c>
      <c r="J11" s="468">
        <v>33.808535646000003</v>
      </c>
      <c r="K11" s="468" t="s">
        <v>102</v>
      </c>
      <c r="L11" s="468" t="s">
        <v>102</v>
      </c>
      <c r="M11" s="481">
        <v>18.910464155</v>
      </c>
      <c r="N11" s="481">
        <v>39.457293002999997</v>
      </c>
      <c r="O11" s="481">
        <v>19.904484664000002</v>
      </c>
      <c r="P11" s="468">
        <v>19.939488525000002</v>
      </c>
    </row>
    <row r="12" spans="1:16" ht="15.75" customHeight="1" x14ac:dyDescent="0.2">
      <c r="A12" s="466" t="s">
        <v>167</v>
      </c>
      <c r="B12" s="468">
        <v>112.497574425</v>
      </c>
      <c r="C12" s="468">
        <v>101.879327375</v>
      </c>
      <c r="D12" s="468">
        <v>86.961063863999996</v>
      </c>
      <c r="E12" s="468">
        <v>69.205567783999996</v>
      </c>
      <c r="F12" s="468">
        <v>67.849833821000004</v>
      </c>
      <c r="G12" s="468">
        <v>85.404806026000003</v>
      </c>
      <c r="H12" s="468">
        <v>106.693628844</v>
      </c>
      <c r="I12" s="468">
        <v>527.04547576499999</v>
      </c>
      <c r="J12" s="468">
        <v>174.94746731500001</v>
      </c>
      <c r="K12" s="468" t="s">
        <v>102</v>
      </c>
      <c r="L12" s="468" t="s">
        <v>102</v>
      </c>
      <c r="M12" s="481">
        <v>78.701919207000003</v>
      </c>
      <c r="N12" s="481">
        <v>309.20205727600001</v>
      </c>
      <c r="O12" s="481">
        <v>89.853122458000001</v>
      </c>
      <c r="P12" s="468">
        <v>141.859703403</v>
      </c>
    </row>
    <row r="13" spans="1:16" ht="15.75" customHeight="1" x14ac:dyDescent="0.2">
      <c r="A13" s="466" t="s">
        <v>168</v>
      </c>
      <c r="B13" s="468">
        <v>166.836087206</v>
      </c>
      <c r="C13" s="468">
        <v>138.228684343</v>
      </c>
      <c r="D13" s="468">
        <v>77.320722176000004</v>
      </c>
      <c r="E13" s="468">
        <v>63.897126084999996</v>
      </c>
      <c r="F13" s="468">
        <v>52.454097071</v>
      </c>
      <c r="G13" s="468">
        <v>50.926310110000003</v>
      </c>
      <c r="H13" s="468">
        <v>41.614795792999999</v>
      </c>
      <c r="I13" s="468">
        <v>50.512757106000002</v>
      </c>
      <c r="J13" s="468">
        <v>34.857919187999997</v>
      </c>
      <c r="K13" s="468" t="s">
        <v>102</v>
      </c>
      <c r="L13" s="468" t="s">
        <v>102</v>
      </c>
      <c r="M13" s="481">
        <v>66.025040789000002</v>
      </c>
      <c r="N13" s="481">
        <v>40.827091961000001</v>
      </c>
      <c r="O13" s="481">
        <v>64.806007034000004</v>
      </c>
      <c r="P13" s="468">
        <v>45.955584438999999</v>
      </c>
    </row>
    <row r="14" spans="1:16" ht="15.75" customHeight="1" x14ac:dyDescent="0.25">
      <c r="A14" s="475" t="s">
        <v>169</v>
      </c>
      <c r="B14" s="467">
        <v>1147.5732944480001</v>
      </c>
      <c r="C14" s="467">
        <v>1112.9747696269999</v>
      </c>
      <c r="D14" s="467">
        <v>992.771578654</v>
      </c>
      <c r="E14" s="467">
        <v>917.906992156</v>
      </c>
      <c r="F14" s="467">
        <v>966.11746649600002</v>
      </c>
      <c r="G14" s="467">
        <v>1009.437902293</v>
      </c>
      <c r="H14" s="467">
        <v>1063.4739358229999</v>
      </c>
      <c r="I14" s="467">
        <v>1868.0816648360001</v>
      </c>
      <c r="J14" s="467">
        <v>1225.2664137930001</v>
      </c>
      <c r="K14" s="467" t="s">
        <v>102</v>
      </c>
      <c r="L14" s="467" t="s">
        <v>102</v>
      </c>
      <c r="M14" s="480">
        <v>973.60957682000003</v>
      </c>
      <c r="N14" s="480">
        <v>1470.371174053</v>
      </c>
      <c r="O14" s="480">
        <v>997.64205499800005</v>
      </c>
      <c r="P14" s="467">
        <v>1173.6213611139999</v>
      </c>
    </row>
    <row r="15" spans="1:16" ht="15.75" customHeight="1" x14ac:dyDescent="0.2">
      <c r="A15" s="466" t="s">
        <v>79</v>
      </c>
      <c r="B15" s="468">
        <v>473.99183655299998</v>
      </c>
      <c r="C15" s="468">
        <v>468.991635546</v>
      </c>
      <c r="D15" s="468">
        <v>436.71208174999998</v>
      </c>
      <c r="E15" s="468">
        <v>451.55871441099998</v>
      </c>
      <c r="F15" s="468">
        <v>523.35353113899998</v>
      </c>
      <c r="G15" s="468">
        <v>572.89679414499994</v>
      </c>
      <c r="H15" s="468">
        <v>618.94626722500004</v>
      </c>
      <c r="I15" s="468">
        <v>1020.749737059</v>
      </c>
      <c r="J15" s="468">
        <v>905.851979691</v>
      </c>
      <c r="K15" s="468" t="s">
        <v>102</v>
      </c>
      <c r="L15" s="468" t="s">
        <v>102</v>
      </c>
      <c r="M15" s="481">
        <v>491.12328357899997</v>
      </c>
      <c r="N15" s="481">
        <v>949.66237035699999</v>
      </c>
      <c r="O15" s="481">
        <v>513.306621941</v>
      </c>
      <c r="P15" s="468">
        <v>781.27787073299999</v>
      </c>
    </row>
    <row r="16" spans="1:16" ht="15.75" customHeight="1" x14ac:dyDescent="0.2">
      <c r="A16" s="466" t="s">
        <v>170</v>
      </c>
      <c r="B16" s="468">
        <v>367.11440810900001</v>
      </c>
      <c r="C16" s="468">
        <v>398.38171662799999</v>
      </c>
      <c r="D16" s="468">
        <v>370.347390792</v>
      </c>
      <c r="E16" s="468">
        <v>398.44949557299998</v>
      </c>
      <c r="F16" s="468">
        <v>475.93246081000001</v>
      </c>
      <c r="G16" s="468">
        <v>513.10215745200003</v>
      </c>
      <c r="H16" s="468">
        <v>542.18985167999995</v>
      </c>
      <c r="I16" s="468">
        <v>973.43612522299998</v>
      </c>
      <c r="J16" s="468">
        <v>845.10502475099997</v>
      </c>
      <c r="K16" s="468" t="s">
        <v>102</v>
      </c>
      <c r="L16" s="468" t="s">
        <v>102</v>
      </c>
      <c r="M16" s="481">
        <v>432.64231147300001</v>
      </c>
      <c r="N16" s="481">
        <v>894.03753461999997</v>
      </c>
      <c r="O16" s="481">
        <v>454.963824837</v>
      </c>
      <c r="P16" s="468">
        <v>662.95435838599997</v>
      </c>
    </row>
    <row r="17" spans="1:16" ht="15.75" customHeight="1" x14ac:dyDescent="0.2">
      <c r="A17" s="466" t="s">
        <v>202</v>
      </c>
      <c r="B17" s="468">
        <v>160.15313061800001</v>
      </c>
      <c r="C17" s="468">
        <v>138.80699908299999</v>
      </c>
      <c r="D17" s="468">
        <v>77.122876923000007</v>
      </c>
      <c r="E17" s="468">
        <v>81.095848408999998</v>
      </c>
      <c r="F17" s="468">
        <v>88.115273721999998</v>
      </c>
      <c r="G17" s="468">
        <v>104.65087862</v>
      </c>
      <c r="H17" s="468">
        <v>122.411022194</v>
      </c>
      <c r="I17" s="468">
        <v>414.287216806</v>
      </c>
      <c r="J17" s="468">
        <v>90.759097101999998</v>
      </c>
      <c r="K17" s="468" t="s">
        <v>102</v>
      </c>
      <c r="L17" s="468" t="s">
        <v>102</v>
      </c>
      <c r="M17" s="481">
        <v>91.954062160999996</v>
      </c>
      <c r="N17" s="481">
        <v>214.12001937100001</v>
      </c>
      <c r="O17" s="481">
        <v>97.864242653000005</v>
      </c>
      <c r="P17" s="468">
        <v>153.259757299</v>
      </c>
    </row>
    <row r="18" spans="1:16" ht="15.75" customHeight="1" x14ac:dyDescent="0.2">
      <c r="A18" s="466" t="s">
        <v>171</v>
      </c>
      <c r="B18" s="468">
        <v>106.877428444</v>
      </c>
      <c r="C18" s="468">
        <v>70.609918918000005</v>
      </c>
      <c r="D18" s="468">
        <v>66.364690957999997</v>
      </c>
      <c r="E18" s="468">
        <v>53.109218837999997</v>
      </c>
      <c r="F18" s="468">
        <v>47.421070329999999</v>
      </c>
      <c r="G18" s="468">
        <v>59.794636693000001</v>
      </c>
      <c r="H18" s="468">
        <v>76.756415544999996</v>
      </c>
      <c r="I18" s="468">
        <v>47.313611836</v>
      </c>
      <c r="J18" s="468">
        <v>60.746954940000002</v>
      </c>
      <c r="K18" s="468" t="s">
        <v>102</v>
      </c>
      <c r="L18" s="468" t="s">
        <v>102</v>
      </c>
      <c r="M18" s="481">
        <v>58.480972106999999</v>
      </c>
      <c r="N18" s="481">
        <v>55.624835736999998</v>
      </c>
      <c r="O18" s="481">
        <v>58.342797103999999</v>
      </c>
      <c r="P18" s="468">
        <v>118.323512347</v>
      </c>
    </row>
    <row r="19" spans="1:16" ht="15.75" customHeight="1" x14ac:dyDescent="0.2">
      <c r="A19" s="466" t="s">
        <v>172</v>
      </c>
      <c r="B19" s="468">
        <v>359.38785236199999</v>
      </c>
      <c r="C19" s="468">
        <v>309.45353682699999</v>
      </c>
      <c r="D19" s="468">
        <v>268.74807549500002</v>
      </c>
      <c r="E19" s="468">
        <v>249.76727331399999</v>
      </c>
      <c r="F19" s="468">
        <v>248.98111316500001</v>
      </c>
      <c r="G19" s="468">
        <v>211.16726265200001</v>
      </c>
      <c r="H19" s="468">
        <v>256.009463767</v>
      </c>
      <c r="I19" s="468">
        <v>443.32657764700002</v>
      </c>
      <c r="J19" s="468">
        <v>180.910429448</v>
      </c>
      <c r="K19" s="468" t="s">
        <v>102</v>
      </c>
      <c r="L19" s="468" t="s">
        <v>102</v>
      </c>
      <c r="M19" s="481">
        <v>253.341717206</v>
      </c>
      <c r="N19" s="481">
        <v>280.96942305200002</v>
      </c>
      <c r="O19" s="481">
        <v>254.678298458</v>
      </c>
      <c r="P19" s="468">
        <v>206.09867954200001</v>
      </c>
    </row>
    <row r="20" spans="1:16" ht="15.75" customHeight="1" x14ac:dyDescent="0.2">
      <c r="A20" s="466" t="s">
        <v>173</v>
      </c>
      <c r="B20" s="468">
        <v>236.77395869200001</v>
      </c>
      <c r="C20" s="468">
        <v>199.679620336</v>
      </c>
      <c r="D20" s="468">
        <v>194.472215342</v>
      </c>
      <c r="E20" s="468">
        <v>200.166275265</v>
      </c>
      <c r="F20" s="468">
        <v>215.88513168099999</v>
      </c>
      <c r="G20" s="468">
        <v>186.150993497</v>
      </c>
      <c r="H20" s="468">
        <v>235.756181478</v>
      </c>
      <c r="I20" s="468">
        <v>425.76973774499999</v>
      </c>
      <c r="J20" s="468">
        <v>167.68009308200001</v>
      </c>
      <c r="K20" s="468" t="s">
        <v>102</v>
      </c>
      <c r="L20" s="468" t="s">
        <v>102</v>
      </c>
      <c r="M20" s="481">
        <v>204.05081375500001</v>
      </c>
      <c r="N20" s="481">
        <v>266.08939556600001</v>
      </c>
      <c r="O20" s="481">
        <v>207.05213445300001</v>
      </c>
      <c r="P20" s="468">
        <v>162.72307568400001</v>
      </c>
    </row>
    <row r="21" spans="1:16" ht="15.75" customHeight="1" x14ac:dyDescent="0.2">
      <c r="A21" s="466" t="s">
        <v>174</v>
      </c>
      <c r="B21" s="468">
        <v>43.829483011000001</v>
      </c>
      <c r="C21" s="468">
        <v>23.374735596000001</v>
      </c>
      <c r="D21" s="468">
        <v>10.557933842000001</v>
      </c>
      <c r="E21" s="468">
        <v>4.9303644469999997</v>
      </c>
      <c r="F21" s="468">
        <v>3.5076031649999999</v>
      </c>
      <c r="G21" s="468">
        <v>3.0856830710000001</v>
      </c>
      <c r="H21" s="468">
        <v>1.3300896689999999</v>
      </c>
      <c r="I21" s="468">
        <v>0.476927777</v>
      </c>
      <c r="J21" s="468">
        <v>0.10810239100000001</v>
      </c>
      <c r="K21" s="468" t="s">
        <v>102</v>
      </c>
      <c r="L21" s="468" t="s">
        <v>102</v>
      </c>
      <c r="M21" s="481">
        <v>6.6589360820000003</v>
      </c>
      <c r="N21" s="481">
        <v>0.24873511200000001</v>
      </c>
      <c r="O21" s="481">
        <v>6.3488214999999997</v>
      </c>
      <c r="P21" s="468">
        <v>5.0905640539999997</v>
      </c>
    </row>
    <row r="22" spans="1:16" ht="15.75" customHeight="1" x14ac:dyDescent="0.2">
      <c r="A22" s="690" t="s">
        <v>627</v>
      </c>
      <c r="B22" s="468">
        <v>78.784410659000002</v>
      </c>
      <c r="C22" s="468">
        <v>86.399180895000001</v>
      </c>
      <c r="D22" s="468">
        <v>63.717926312000003</v>
      </c>
      <c r="E22" s="468">
        <v>44.670633600999999</v>
      </c>
      <c r="F22" s="468">
        <v>29.58837832</v>
      </c>
      <c r="G22" s="468">
        <v>21.930586084000002</v>
      </c>
      <c r="H22" s="468">
        <v>18.923192619999998</v>
      </c>
      <c r="I22" s="468">
        <v>17.079912124</v>
      </c>
      <c r="J22" s="468">
        <v>13.122233975</v>
      </c>
      <c r="K22" s="468" t="s">
        <v>102</v>
      </c>
      <c r="L22" s="468" t="s">
        <v>102</v>
      </c>
      <c r="M22" s="481">
        <v>42.631967369000002</v>
      </c>
      <c r="N22" s="481">
        <v>14.631292374999999</v>
      </c>
      <c r="O22" s="481">
        <v>41.277342505999997</v>
      </c>
      <c r="P22" s="468">
        <v>38.285039804</v>
      </c>
    </row>
    <row r="23" spans="1:16" ht="15.75" customHeight="1" x14ac:dyDescent="0.2">
      <c r="A23" s="466" t="s">
        <v>175</v>
      </c>
      <c r="B23" s="468">
        <v>30.761010390999999</v>
      </c>
      <c r="C23" s="468">
        <v>42.546404580999997</v>
      </c>
      <c r="D23" s="468">
        <v>35.551352663000003</v>
      </c>
      <c r="E23" s="468">
        <v>41.832851372</v>
      </c>
      <c r="F23" s="468">
        <v>35.194429220000004</v>
      </c>
      <c r="G23" s="468">
        <v>49.501899795</v>
      </c>
      <c r="H23" s="468">
        <v>58.411485515999999</v>
      </c>
      <c r="I23" s="468">
        <v>183.521200741</v>
      </c>
      <c r="J23" s="468">
        <v>27.657091601000001</v>
      </c>
      <c r="K23" s="468" t="s">
        <v>102</v>
      </c>
      <c r="L23" s="468" t="s">
        <v>102</v>
      </c>
      <c r="M23" s="481">
        <v>41.568569474</v>
      </c>
      <c r="N23" s="481">
        <v>87.087907908000005</v>
      </c>
      <c r="O23" s="481">
        <v>43.770717372999997</v>
      </c>
      <c r="P23" s="468">
        <v>50.571960031000003</v>
      </c>
    </row>
    <row r="24" spans="1:16" ht="15.75" customHeight="1" x14ac:dyDescent="0.2">
      <c r="A24" s="466" t="s">
        <v>176</v>
      </c>
      <c r="B24" s="468">
        <v>104.028058902</v>
      </c>
      <c r="C24" s="468">
        <v>94.597533217000006</v>
      </c>
      <c r="D24" s="468">
        <v>114.944136746</v>
      </c>
      <c r="E24" s="468">
        <v>85.855901408999998</v>
      </c>
      <c r="F24" s="468">
        <v>77.000619370999999</v>
      </c>
      <c r="G24" s="468">
        <v>90.609187762999994</v>
      </c>
      <c r="H24" s="468">
        <v>73.127420091000005</v>
      </c>
      <c r="I24" s="468">
        <v>146.19997459800001</v>
      </c>
      <c r="J24" s="468">
        <v>52.800311825999998</v>
      </c>
      <c r="K24" s="468" t="s">
        <v>102</v>
      </c>
      <c r="L24" s="468" t="s">
        <v>102</v>
      </c>
      <c r="M24" s="481">
        <v>88.920901267999994</v>
      </c>
      <c r="N24" s="481">
        <v>88.413502264000002</v>
      </c>
      <c r="O24" s="481">
        <v>88.896354169999995</v>
      </c>
      <c r="P24" s="468">
        <v>86.062742303999997</v>
      </c>
    </row>
    <row r="25" spans="1:16" ht="15.75" customHeight="1" x14ac:dyDescent="0.2">
      <c r="A25" s="476" t="s">
        <v>177</v>
      </c>
      <c r="B25" s="469">
        <v>179.40453624</v>
      </c>
      <c r="C25" s="469">
        <v>197.38565945600001</v>
      </c>
      <c r="D25" s="469">
        <v>136.81593199899999</v>
      </c>
      <c r="E25" s="469">
        <v>88.892251651999999</v>
      </c>
      <c r="F25" s="469">
        <v>81.587773600000006</v>
      </c>
      <c r="G25" s="469">
        <v>85.262757937999993</v>
      </c>
      <c r="H25" s="469">
        <v>56.979299224999998</v>
      </c>
      <c r="I25" s="469">
        <v>74.284174790999998</v>
      </c>
      <c r="J25" s="469">
        <v>58.046601226999996</v>
      </c>
      <c r="K25" s="469" t="s">
        <v>102</v>
      </c>
      <c r="L25" s="469" t="s">
        <v>102</v>
      </c>
      <c r="M25" s="482">
        <v>98.655105293000005</v>
      </c>
      <c r="N25" s="482">
        <v>64.237970472000001</v>
      </c>
      <c r="O25" s="482">
        <v>96.990063054999993</v>
      </c>
      <c r="P25" s="469">
        <v>49.610108502999999</v>
      </c>
    </row>
    <row r="26" spans="1:16" ht="15.75" customHeight="1" x14ac:dyDescent="0.25">
      <c r="A26" s="475" t="s">
        <v>178</v>
      </c>
      <c r="B26" s="467">
        <v>308.46732326099999</v>
      </c>
      <c r="C26" s="467">
        <v>280.06967537700001</v>
      </c>
      <c r="D26" s="467">
        <v>238.638602865</v>
      </c>
      <c r="E26" s="467">
        <v>204.65095914599999</v>
      </c>
      <c r="F26" s="467">
        <v>205.00466223399999</v>
      </c>
      <c r="G26" s="467">
        <v>203.146425437</v>
      </c>
      <c r="H26" s="467">
        <v>168.481925305</v>
      </c>
      <c r="I26" s="467">
        <v>168.882275161</v>
      </c>
      <c r="J26" s="467">
        <v>185.90932049899999</v>
      </c>
      <c r="K26" s="467" t="s">
        <v>102</v>
      </c>
      <c r="L26" s="467" t="s">
        <v>102</v>
      </c>
      <c r="M26" s="480">
        <v>212.50508892400001</v>
      </c>
      <c r="N26" s="480">
        <v>179.41692652</v>
      </c>
      <c r="O26" s="480">
        <v>210.90434010300001</v>
      </c>
      <c r="P26" s="467">
        <v>185.00885244899999</v>
      </c>
    </row>
    <row r="27" spans="1:16" ht="15.75" customHeight="1" x14ac:dyDescent="0.25">
      <c r="A27" s="477" t="s">
        <v>179</v>
      </c>
      <c r="B27" s="470">
        <v>243.17500414400001</v>
      </c>
      <c r="C27" s="470">
        <v>140.002995887</v>
      </c>
      <c r="D27" s="470">
        <v>145.79156917500001</v>
      </c>
      <c r="E27" s="470">
        <v>108.71272938</v>
      </c>
      <c r="F27" s="470">
        <v>125.65862800799999</v>
      </c>
      <c r="G27" s="470">
        <v>106.577026373</v>
      </c>
      <c r="H27" s="470">
        <v>59.929381227999997</v>
      </c>
      <c r="I27" s="470">
        <v>-21.540512838000001</v>
      </c>
      <c r="J27" s="470">
        <v>65.779880262000006</v>
      </c>
      <c r="K27" s="470" t="s">
        <v>102</v>
      </c>
      <c r="L27" s="470" t="s">
        <v>102</v>
      </c>
      <c r="M27" s="483">
        <v>117.835185806</v>
      </c>
      <c r="N27" s="483">
        <v>32.484708777000002</v>
      </c>
      <c r="O27" s="483">
        <v>113.706075407</v>
      </c>
      <c r="P27" s="470">
        <v>95.854091879999999</v>
      </c>
    </row>
    <row r="28" spans="1:16" ht="15.75" customHeight="1" x14ac:dyDescent="0.25">
      <c r="A28" s="475" t="s">
        <v>180</v>
      </c>
      <c r="B28" s="467">
        <v>484.43060495999998</v>
      </c>
      <c r="C28" s="467">
        <v>464.16472168799999</v>
      </c>
      <c r="D28" s="467">
        <v>362.17466978499999</v>
      </c>
      <c r="E28" s="467">
        <v>380.66463560300002</v>
      </c>
      <c r="F28" s="467">
        <v>359.25299778800002</v>
      </c>
      <c r="G28" s="467">
        <v>324.36001203900003</v>
      </c>
      <c r="H28" s="467">
        <v>304.80300525899997</v>
      </c>
      <c r="I28" s="467">
        <v>168.56331456800001</v>
      </c>
      <c r="J28" s="467">
        <v>148.27884112500001</v>
      </c>
      <c r="K28" s="467" t="s">
        <v>102</v>
      </c>
      <c r="L28" s="467" t="s">
        <v>102</v>
      </c>
      <c r="M28" s="480">
        <v>367.40126589300002</v>
      </c>
      <c r="N28" s="480">
        <v>156.01328891899999</v>
      </c>
      <c r="O28" s="480">
        <v>357.174676374</v>
      </c>
      <c r="P28" s="467">
        <v>315.07837195899998</v>
      </c>
    </row>
    <row r="29" spans="1:16" ht="15.75" customHeight="1" x14ac:dyDescent="0.2">
      <c r="A29" s="466" t="s">
        <v>181</v>
      </c>
      <c r="B29" s="468">
        <v>468.00609421799999</v>
      </c>
      <c r="C29" s="468">
        <v>456.114686769</v>
      </c>
      <c r="D29" s="468">
        <v>342.97177213200001</v>
      </c>
      <c r="E29" s="468">
        <v>353.602363669</v>
      </c>
      <c r="F29" s="468">
        <v>339.25360390399999</v>
      </c>
      <c r="G29" s="468">
        <v>304.12630425999998</v>
      </c>
      <c r="H29" s="468">
        <v>278.89129155900002</v>
      </c>
      <c r="I29" s="468">
        <v>156.75355828599999</v>
      </c>
      <c r="J29" s="468">
        <v>144.38415020100001</v>
      </c>
      <c r="K29" s="468" t="s">
        <v>102</v>
      </c>
      <c r="L29" s="468" t="s">
        <v>102</v>
      </c>
      <c r="M29" s="481">
        <v>344.83756958100003</v>
      </c>
      <c r="N29" s="481">
        <v>149.10059213100001</v>
      </c>
      <c r="O29" s="481">
        <v>335.36814870500001</v>
      </c>
      <c r="P29" s="468">
        <v>279.02030722900003</v>
      </c>
    </row>
    <row r="30" spans="1:16" ht="15.75" customHeight="1" x14ac:dyDescent="0.2">
      <c r="A30" s="466" t="s">
        <v>182</v>
      </c>
      <c r="B30" s="468">
        <v>14.761454708</v>
      </c>
      <c r="C30" s="468">
        <v>5.0220057410000001</v>
      </c>
      <c r="D30" s="468">
        <v>15.693381703</v>
      </c>
      <c r="E30" s="468">
        <v>7.6504138890000002</v>
      </c>
      <c r="F30" s="468">
        <v>8.0888532780000002</v>
      </c>
      <c r="G30" s="468">
        <v>5.9716811810000001</v>
      </c>
      <c r="H30" s="468">
        <v>20.042343345999999</v>
      </c>
      <c r="I30" s="468">
        <v>5.4999938210000003</v>
      </c>
      <c r="J30" s="468">
        <v>3.1023490589999998</v>
      </c>
      <c r="K30" s="468" t="s">
        <v>102</v>
      </c>
      <c r="L30" s="468" t="s">
        <v>102</v>
      </c>
      <c r="M30" s="481">
        <v>9.6990354389999993</v>
      </c>
      <c r="N30" s="481">
        <v>4.016568414</v>
      </c>
      <c r="O30" s="481">
        <v>9.4241273840000002</v>
      </c>
      <c r="P30" s="468">
        <v>22.706370210999999</v>
      </c>
    </row>
    <row r="31" spans="1:16" ht="15.75" customHeight="1" x14ac:dyDescent="0.2">
      <c r="A31" s="466" t="s">
        <v>183</v>
      </c>
      <c r="B31" s="468">
        <v>1.663056034</v>
      </c>
      <c r="C31" s="468">
        <v>3.0280291780000002</v>
      </c>
      <c r="D31" s="468">
        <v>3.5095159499999999</v>
      </c>
      <c r="E31" s="468">
        <v>19.411858044999999</v>
      </c>
      <c r="F31" s="468">
        <v>11.910540607</v>
      </c>
      <c r="G31" s="468">
        <v>14.262026598</v>
      </c>
      <c r="H31" s="468">
        <v>5.869370354</v>
      </c>
      <c r="I31" s="468">
        <v>6.309762461</v>
      </c>
      <c r="J31" s="468">
        <v>0.79234186600000001</v>
      </c>
      <c r="K31" s="468" t="s">
        <v>102</v>
      </c>
      <c r="L31" s="468" t="s">
        <v>102</v>
      </c>
      <c r="M31" s="481">
        <v>12.864660873</v>
      </c>
      <c r="N31" s="481">
        <v>2.8961283739999999</v>
      </c>
      <c r="O31" s="481">
        <v>12.382400285999999</v>
      </c>
      <c r="P31" s="468">
        <v>13.351694520000001</v>
      </c>
    </row>
    <row r="32" spans="1:16" ht="15.75" customHeight="1" x14ac:dyDescent="0.25">
      <c r="A32" s="475" t="s">
        <v>184</v>
      </c>
      <c r="B32" s="467">
        <v>290.81017466700001</v>
      </c>
      <c r="C32" s="467">
        <v>266.143694552</v>
      </c>
      <c r="D32" s="467">
        <v>242.166122288</v>
      </c>
      <c r="E32" s="467">
        <v>220.02650940800001</v>
      </c>
      <c r="F32" s="467">
        <v>206.01695198100001</v>
      </c>
      <c r="G32" s="467">
        <v>166.079147933</v>
      </c>
      <c r="H32" s="467">
        <v>179.66083643799999</v>
      </c>
      <c r="I32" s="467">
        <v>164.854498146</v>
      </c>
      <c r="J32" s="467">
        <v>51.406751004999997</v>
      </c>
      <c r="K32" s="467" t="s">
        <v>102</v>
      </c>
      <c r="L32" s="467" t="s">
        <v>102</v>
      </c>
      <c r="M32" s="480">
        <v>214.83747126099999</v>
      </c>
      <c r="N32" s="480">
        <v>94.664254338999996</v>
      </c>
      <c r="O32" s="480">
        <v>209.02369614400001</v>
      </c>
      <c r="P32" s="467">
        <v>157.28597563599999</v>
      </c>
    </row>
    <row r="33" spans="1:16" ht="15.75" customHeight="1" x14ac:dyDescent="0.2">
      <c r="A33" s="466" t="s">
        <v>185</v>
      </c>
      <c r="B33" s="468">
        <v>69.407730604999998</v>
      </c>
      <c r="C33" s="468">
        <v>72.209809723999996</v>
      </c>
      <c r="D33" s="468">
        <v>51.163100432999997</v>
      </c>
      <c r="E33" s="468">
        <v>49.216492948999999</v>
      </c>
      <c r="F33" s="468">
        <v>48.160867523999997</v>
      </c>
      <c r="G33" s="468">
        <v>48.120192623999998</v>
      </c>
      <c r="H33" s="468">
        <v>45.470288973999999</v>
      </c>
      <c r="I33" s="468">
        <v>27.786165728</v>
      </c>
      <c r="J33" s="468">
        <v>16.793680982000001</v>
      </c>
      <c r="K33" s="468" t="s">
        <v>102</v>
      </c>
      <c r="L33" s="468" t="s">
        <v>102</v>
      </c>
      <c r="M33" s="481">
        <v>50.353785195999997</v>
      </c>
      <c r="N33" s="481">
        <v>20.985103531</v>
      </c>
      <c r="O33" s="481">
        <v>48.932978505000001</v>
      </c>
      <c r="P33" s="468">
        <v>41.144558357000001</v>
      </c>
    </row>
    <row r="34" spans="1:16" ht="15.75" customHeight="1" x14ac:dyDescent="0.2">
      <c r="A34" s="466" t="s">
        <v>186</v>
      </c>
      <c r="B34" s="468">
        <v>196.83173519499999</v>
      </c>
      <c r="C34" s="468">
        <v>178.52714497100001</v>
      </c>
      <c r="D34" s="468">
        <v>130.85849638100001</v>
      </c>
      <c r="E34" s="468">
        <v>126.512383984</v>
      </c>
      <c r="F34" s="468">
        <v>131.684130767</v>
      </c>
      <c r="G34" s="468">
        <v>99.493676837999999</v>
      </c>
      <c r="H34" s="468">
        <v>114.948300383</v>
      </c>
      <c r="I34" s="468">
        <v>88.601308527</v>
      </c>
      <c r="J34" s="468">
        <v>31.568430293999999</v>
      </c>
      <c r="K34" s="468" t="s">
        <v>102</v>
      </c>
      <c r="L34" s="468" t="s">
        <v>102</v>
      </c>
      <c r="M34" s="481">
        <v>127.89998506800001</v>
      </c>
      <c r="N34" s="481">
        <v>53.315005104999997</v>
      </c>
      <c r="O34" s="481">
        <v>124.291691043</v>
      </c>
      <c r="P34" s="468">
        <v>82.721547866999998</v>
      </c>
    </row>
    <row r="35" spans="1:16" ht="15.75" customHeight="1" x14ac:dyDescent="0.2">
      <c r="A35" s="476" t="s">
        <v>187</v>
      </c>
      <c r="B35" s="469">
        <v>24.570708867</v>
      </c>
      <c r="C35" s="469">
        <v>15.406739857</v>
      </c>
      <c r="D35" s="469">
        <v>60.144525473999998</v>
      </c>
      <c r="E35" s="469">
        <v>44.297632473999997</v>
      </c>
      <c r="F35" s="469">
        <v>26.171953689999999</v>
      </c>
      <c r="G35" s="469">
        <v>18.465278472000001</v>
      </c>
      <c r="H35" s="469">
        <v>19.242247080999999</v>
      </c>
      <c r="I35" s="469">
        <v>48.467023890999997</v>
      </c>
      <c r="J35" s="469">
        <v>3.044639729</v>
      </c>
      <c r="K35" s="469" t="s">
        <v>102</v>
      </c>
      <c r="L35" s="469" t="s">
        <v>102</v>
      </c>
      <c r="M35" s="482">
        <v>36.583700997000001</v>
      </c>
      <c r="N35" s="482">
        <v>20.364145702999998</v>
      </c>
      <c r="O35" s="482">
        <v>35.799026595999997</v>
      </c>
      <c r="P35" s="469">
        <v>33.419869411999997</v>
      </c>
    </row>
    <row r="36" spans="1:16" ht="15.75" customHeight="1" x14ac:dyDescent="0.25">
      <c r="A36" s="478" t="s">
        <v>188</v>
      </c>
      <c r="B36" s="467">
        <v>1323.536576146</v>
      </c>
      <c r="C36" s="467">
        <v>1297.0698159379999</v>
      </c>
      <c r="D36" s="467">
        <v>1116.3076455739999</v>
      </c>
      <c r="E36" s="467">
        <v>1093.9206686130001</v>
      </c>
      <c r="F36" s="467">
        <v>1120.36580205</v>
      </c>
      <c r="G36" s="467">
        <v>1130.6514888950001</v>
      </c>
      <c r="H36" s="467">
        <v>1199.7950157769999</v>
      </c>
      <c r="I36" s="467">
        <v>1867.7627042429999</v>
      </c>
      <c r="J36" s="467">
        <v>1187.635934419</v>
      </c>
      <c r="K36" s="467" t="s">
        <v>102</v>
      </c>
      <c r="L36" s="467" t="s">
        <v>102</v>
      </c>
      <c r="M36" s="480">
        <v>1128.505753789</v>
      </c>
      <c r="N36" s="480">
        <v>1446.9675364520001</v>
      </c>
      <c r="O36" s="480">
        <v>1143.912391269</v>
      </c>
      <c r="P36" s="467">
        <v>1303.6908806240001</v>
      </c>
    </row>
    <row r="37" spans="1:16" ht="15.75" customHeight="1" x14ac:dyDescent="0.25">
      <c r="A37" s="478" t="s">
        <v>189</v>
      </c>
      <c r="B37" s="467">
        <v>1438.383469115</v>
      </c>
      <c r="C37" s="467">
        <v>1379.1184641790001</v>
      </c>
      <c r="D37" s="467">
        <v>1234.937700942</v>
      </c>
      <c r="E37" s="467">
        <v>1137.9335015639999</v>
      </c>
      <c r="F37" s="467">
        <v>1172.1344184760001</v>
      </c>
      <c r="G37" s="467">
        <v>1175.517050226</v>
      </c>
      <c r="H37" s="467">
        <v>1243.1347722610001</v>
      </c>
      <c r="I37" s="467">
        <v>2032.936162982</v>
      </c>
      <c r="J37" s="467">
        <v>1276.673164798</v>
      </c>
      <c r="K37" s="467" t="s">
        <v>102</v>
      </c>
      <c r="L37" s="467" t="s">
        <v>102</v>
      </c>
      <c r="M37" s="480">
        <v>1188.447048082</v>
      </c>
      <c r="N37" s="480">
        <v>1565.0354283920001</v>
      </c>
      <c r="O37" s="480">
        <v>1206.6657511420001</v>
      </c>
      <c r="P37" s="467">
        <v>1330.90733675</v>
      </c>
    </row>
    <row r="38" spans="1:16" ht="15.75" customHeight="1" x14ac:dyDescent="0.25">
      <c r="A38" s="477" t="s">
        <v>190</v>
      </c>
      <c r="B38" s="470">
        <v>114.846892969</v>
      </c>
      <c r="C38" s="470">
        <v>82.048648240999995</v>
      </c>
      <c r="D38" s="470">
        <v>118.630055368</v>
      </c>
      <c r="E38" s="470">
        <v>44.012832951999997</v>
      </c>
      <c r="F38" s="470">
        <v>51.768616426999998</v>
      </c>
      <c r="G38" s="470">
        <v>44.865561331000002</v>
      </c>
      <c r="H38" s="470">
        <v>43.339756485000002</v>
      </c>
      <c r="I38" s="470">
        <v>165.17345874</v>
      </c>
      <c r="J38" s="470">
        <v>89.037230378999993</v>
      </c>
      <c r="K38" s="470" t="s">
        <v>102</v>
      </c>
      <c r="L38" s="470" t="s">
        <v>102</v>
      </c>
      <c r="M38" s="483">
        <v>59.941294292000002</v>
      </c>
      <c r="N38" s="483">
        <v>118.06789194</v>
      </c>
      <c r="O38" s="483">
        <v>62.753359873000001</v>
      </c>
      <c r="P38" s="470">
        <v>27.216456126000001</v>
      </c>
    </row>
    <row r="39" spans="1:16" ht="15.75" customHeight="1" x14ac:dyDescent="0.2">
      <c r="A39" s="466" t="s">
        <v>191</v>
      </c>
      <c r="B39" s="468">
        <v>65.292319117999995</v>
      </c>
      <c r="C39" s="468">
        <v>140.06667949000001</v>
      </c>
      <c r="D39" s="468">
        <v>92.847033690000004</v>
      </c>
      <c r="E39" s="468">
        <v>95.938229766999996</v>
      </c>
      <c r="F39" s="468">
        <v>79.346034227000004</v>
      </c>
      <c r="G39" s="468">
        <v>96.569399063999995</v>
      </c>
      <c r="H39" s="468">
        <v>108.55254407699999</v>
      </c>
      <c r="I39" s="468">
        <v>190.42278799900001</v>
      </c>
      <c r="J39" s="468">
        <v>120.129440237</v>
      </c>
      <c r="K39" s="468" t="s">
        <v>102</v>
      </c>
      <c r="L39" s="468" t="s">
        <v>102</v>
      </c>
      <c r="M39" s="481">
        <v>94.669903117999993</v>
      </c>
      <c r="N39" s="481">
        <v>146.932217743</v>
      </c>
      <c r="O39" s="481">
        <v>97.198264695999995</v>
      </c>
      <c r="P39" s="468">
        <v>89.154760569000004</v>
      </c>
    </row>
    <row r="40" spans="1:16" ht="15.75" customHeight="1" x14ac:dyDescent="0.2">
      <c r="A40" s="466" t="s">
        <v>192</v>
      </c>
      <c r="B40" s="468">
        <v>85.580443678999998</v>
      </c>
      <c r="C40" s="468">
        <v>99.125585475999998</v>
      </c>
      <c r="D40" s="468">
        <v>75.273116822000006</v>
      </c>
      <c r="E40" s="468">
        <v>77.872408887999995</v>
      </c>
      <c r="F40" s="468">
        <v>88.580847082999995</v>
      </c>
      <c r="G40" s="468">
        <v>99.096282994999996</v>
      </c>
      <c r="H40" s="468">
        <v>120.918869953</v>
      </c>
      <c r="I40" s="468">
        <v>23.74963202</v>
      </c>
      <c r="J40" s="468">
        <v>169.24053310799999</v>
      </c>
      <c r="K40" s="468" t="s">
        <v>102</v>
      </c>
      <c r="L40" s="468" t="s">
        <v>102</v>
      </c>
      <c r="M40" s="481">
        <v>86.365119305999997</v>
      </c>
      <c r="N40" s="481">
        <v>113.765009816</v>
      </c>
      <c r="O40" s="481">
        <v>87.690679240999998</v>
      </c>
      <c r="P40" s="468">
        <v>90.432257160999995</v>
      </c>
    </row>
    <row r="41" spans="1:16" ht="15.75" customHeight="1" x14ac:dyDescent="0.2">
      <c r="A41" s="476" t="s">
        <v>193</v>
      </c>
      <c r="B41" s="469">
        <v>20.288124562</v>
      </c>
      <c r="C41" s="469">
        <v>-40.941094014000001</v>
      </c>
      <c r="D41" s="469">
        <v>-17.573916868000001</v>
      </c>
      <c r="E41" s="469">
        <v>-18.065820879</v>
      </c>
      <c r="F41" s="469">
        <v>9.2348128559999996</v>
      </c>
      <c r="G41" s="469">
        <v>2.526883931</v>
      </c>
      <c r="H41" s="469">
        <v>12.366325875999999</v>
      </c>
      <c r="I41" s="469">
        <v>-166.67315597999999</v>
      </c>
      <c r="J41" s="469">
        <v>49.111092870999997</v>
      </c>
      <c r="K41" s="469" t="s">
        <v>102</v>
      </c>
      <c r="L41" s="469" t="s">
        <v>102</v>
      </c>
      <c r="M41" s="482">
        <v>-8.3047838120000002</v>
      </c>
      <c r="N41" s="482">
        <v>-33.167207926000003</v>
      </c>
      <c r="O41" s="482">
        <v>-9.5075854540000009</v>
      </c>
      <c r="P41" s="469">
        <v>1.2774965920000001</v>
      </c>
    </row>
    <row r="42" spans="1:16" ht="15.75" customHeight="1" x14ac:dyDescent="0.25">
      <c r="A42" s="478" t="s">
        <v>194</v>
      </c>
      <c r="B42" s="467">
        <v>1388.828895264</v>
      </c>
      <c r="C42" s="467">
        <v>1437.136495428</v>
      </c>
      <c r="D42" s="467">
        <v>1209.1546792639999</v>
      </c>
      <c r="E42" s="467">
        <v>1189.85889838</v>
      </c>
      <c r="F42" s="467">
        <v>1199.711836276</v>
      </c>
      <c r="G42" s="467">
        <v>1227.220887959</v>
      </c>
      <c r="H42" s="467">
        <v>1308.3475598540001</v>
      </c>
      <c r="I42" s="467">
        <v>2058.1854922419998</v>
      </c>
      <c r="J42" s="467">
        <v>1307.7653746559999</v>
      </c>
      <c r="K42" s="467" t="s">
        <v>102</v>
      </c>
      <c r="L42" s="467" t="s">
        <v>102</v>
      </c>
      <c r="M42" s="480">
        <v>1223.1756569070001</v>
      </c>
      <c r="N42" s="480">
        <v>1593.899754195</v>
      </c>
      <c r="O42" s="480">
        <v>1241.110655965</v>
      </c>
      <c r="P42" s="467">
        <v>1392.8456411929999</v>
      </c>
    </row>
    <row r="43" spans="1:16" ht="15.75" customHeight="1" x14ac:dyDescent="0.25">
      <c r="A43" s="478" t="s">
        <v>195</v>
      </c>
      <c r="B43" s="467">
        <v>1523.963912794</v>
      </c>
      <c r="C43" s="467">
        <v>1478.244049655</v>
      </c>
      <c r="D43" s="467">
        <v>1310.210817764</v>
      </c>
      <c r="E43" s="467">
        <v>1215.805910453</v>
      </c>
      <c r="F43" s="467">
        <v>1260.715265559</v>
      </c>
      <c r="G43" s="467">
        <v>1274.6133332209999</v>
      </c>
      <c r="H43" s="467">
        <v>1364.0536422140001</v>
      </c>
      <c r="I43" s="467">
        <v>2056.6857950019998</v>
      </c>
      <c r="J43" s="467">
        <v>1445.9136979059999</v>
      </c>
      <c r="K43" s="467" t="s">
        <v>102</v>
      </c>
      <c r="L43" s="467" t="s">
        <v>102</v>
      </c>
      <c r="M43" s="480">
        <v>1274.812167388</v>
      </c>
      <c r="N43" s="480">
        <v>1678.8004382080001</v>
      </c>
      <c r="O43" s="480">
        <v>1294.3564303830001</v>
      </c>
      <c r="P43" s="467">
        <v>1421.3395939110001</v>
      </c>
    </row>
    <row r="44" spans="1:16" ht="15.75" customHeight="1" x14ac:dyDescent="0.2">
      <c r="A44" s="476" t="s">
        <v>196</v>
      </c>
      <c r="B44" s="469">
        <v>135.13501753</v>
      </c>
      <c r="C44" s="469">
        <v>41.107554227000001</v>
      </c>
      <c r="D44" s="469">
        <v>101.0561385</v>
      </c>
      <c r="E44" s="469">
        <v>25.947012073</v>
      </c>
      <c r="F44" s="469">
        <v>61.003429283000003</v>
      </c>
      <c r="G44" s="469">
        <v>47.392445262000003</v>
      </c>
      <c r="H44" s="469">
        <v>55.706082360000003</v>
      </c>
      <c r="I44" s="469">
        <v>-1.4996972399999999</v>
      </c>
      <c r="J44" s="469">
        <v>138.14832324899999</v>
      </c>
      <c r="K44" s="469" t="s">
        <v>102</v>
      </c>
      <c r="L44" s="469" t="s">
        <v>102</v>
      </c>
      <c r="M44" s="482">
        <v>51.636510479999998</v>
      </c>
      <c r="N44" s="482">
        <v>84.900684014000007</v>
      </c>
      <c r="O44" s="482">
        <v>53.245774419</v>
      </c>
      <c r="P44" s="469">
        <v>28.493952717999999</v>
      </c>
    </row>
    <row r="45" spans="1:16" s="8" customFormat="1" ht="15.75" customHeight="1" x14ac:dyDescent="0.25">
      <c r="A45" s="479" t="s">
        <v>286</v>
      </c>
      <c r="B45" s="470">
        <v>516.32459679999999</v>
      </c>
      <c r="C45" s="470">
        <v>937.79239013999995</v>
      </c>
      <c r="D45" s="470">
        <v>700.41783090199999</v>
      </c>
      <c r="E45" s="470">
        <v>769.18988831499996</v>
      </c>
      <c r="F45" s="470">
        <v>833.33923202999995</v>
      </c>
      <c r="G45" s="470">
        <v>1072.2109298140001</v>
      </c>
      <c r="H45" s="470">
        <v>781.47659844899999</v>
      </c>
      <c r="I45" s="470">
        <v>2031.021519978</v>
      </c>
      <c r="J45" s="470">
        <v>1282.4808808969999</v>
      </c>
      <c r="K45" s="470" t="s">
        <v>102</v>
      </c>
      <c r="L45" s="470" t="s">
        <v>102</v>
      </c>
      <c r="M45" s="483">
        <v>810.15718774899995</v>
      </c>
      <c r="N45" s="483">
        <v>1567.8986173139999</v>
      </c>
      <c r="O45" s="483">
        <v>846.81542476200002</v>
      </c>
      <c r="P45" s="470">
        <v>902.52811152499999</v>
      </c>
    </row>
    <row r="46" spans="1:16" ht="15.75" customHeight="1" x14ac:dyDescent="0.25">
      <c r="A46" s="475" t="s">
        <v>449</v>
      </c>
      <c r="B46" s="468"/>
      <c r="C46" s="468"/>
      <c r="D46" s="468"/>
      <c r="E46" s="468"/>
      <c r="F46" s="468"/>
      <c r="G46" s="468"/>
      <c r="H46" s="468"/>
      <c r="I46" s="468"/>
      <c r="J46" s="468"/>
      <c r="K46" s="468"/>
      <c r="L46" s="468"/>
      <c r="M46" s="484"/>
      <c r="N46" s="484"/>
      <c r="O46" s="484"/>
      <c r="P46" s="471"/>
    </row>
    <row r="47" spans="1:16" ht="15.75" customHeight="1" x14ac:dyDescent="0.25">
      <c r="A47" s="466" t="s">
        <v>464</v>
      </c>
      <c r="B47" s="468">
        <v>832.42379295000001</v>
      </c>
      <c r="C47" s="468">
        <v>829.56354777599995</v>
      </c>
      <c r="D47" s="468">
        <v>752.17463736100001</v>
      </c>
      <c r="E47" s="468">
        <v>709.588853427</v>
      </c>
      <c r="F47" s="468">
        <v>756.31732926799998</v>
      </c>
      <c r="G47" s="468">
        <v>801.78554884200003</v>
      </c>
      <c r="H47" s="468">
        <v>881.73052411100002</v>
      </c>
      <c r="I47" s="468">
        <v>1699.199389675</v>
      </c>
      <c r="J47" s="468">
        <v>1030.5801819339999</v>
      </c>
      <c r="K47" s="468" t="s">
        <v>102</v>
      </c>
      <c r="L47" s="468" t="s">
        <v>102</v>
      </c>
      <c r="M47" s="481">
        <v>756.61505723799996</v>
      </c>
      <c r="N47" s="481">
        <v>1285.523962985</v>
      </c>
      <c r="O47" s="481">
        <v>782.20276733100002</v>
      </c>
      <c r="P47" s="468">
        <v>985.53816262099997</v>
      </c>
    </row>
    <row r="48" spans="1:16" ht="15.75" customHeight="1" x14ac:dyDescent="0.25">
      <c r="A48" s="466" t="s">
        <v>417</v>
      </c>
      <c r="B48" s="468">
        <v>253.034933384</v>
      </c>
      <c r="C48" s="468">
        <v>284.38712159300002</v>
      </c>
      <c r="D48" s="468">
        <v>334.335622027</v>
      </c>
      <c r="E48" s="468">
        <v>331.49799904899999</v>
      </c>
      <c r="F48" s="468">
        <v>393.51251927200002</v>
      </c>
      <c r="G48" s="468">
        <v>406.75918675000003</v>
      </c>
      <c r="H48" s="468">
        <v>422.00180051699999</v>
      </c>
      <c r="I48" s="468">
        <v>559.14890841700003</v>
      </c>
      <c r="J48" s="468">
        <v>745.023693675</v>
      </c>
      <c r="K48" s="468" t="s">
        <v>102</v>
      </c>
      <c r="L48" s="468" t="s">
        <v>102</v>
      </c>
      <c r="M48" s="481">
        <v>355.65516555099998</v>
      </c>
      <c r="N48" s="481">
        <v>674.14983900899995</v>
      </c>
      <c r="O48" s="481">
        <v>371.06339423100002</v>
      </c>
      <c r="P48" s="468">
        <v>525.08161945500001</v>
      </c>
    </row>
    <row r="49" spans="1:25" ht="15.75" customHeight="1" x14ac:dyDescent="0.25">
      <c r="A49" s="466" t="s">
        <v>418</v>
      </c>
      <c r="B49" s="468">
        <v>367.11440810900001</v>
      </c>
      <c r="C49" s="468">
        <v>398.38171662799999</v>
      </c>
      <c r="D49" s="468">
        <v>370.347390792</v>
      </c>
      <c r="E49" s="468">
        <v>398.44949557299998</v>
      </c>
      <c r="F49" s="468">
        <v>475.93246081000001</v>
      </c>
      <c r="G49" s="468">
        <v>513.10215745200003</v>
      </c>
      <c r="H49" s="468">
        <v>542.18985167999995</v>
      </c>
      <c r="I49" s="468">
        <v>973.43612522299998</v>
      </c>
      <c r="J49" s="468">
        <v>845.10502475099997</v>
      </c>
      <c r="K49" s="468" t="s">
        <v>102</v>
      </c>
      <c r="L49" s="468" t="s">
        <v>102</v>
      </c>
      <c r="M49" s="481">
        <v>432.64231147300001</v>
      </c>
      <c r="N49" s="481">
        <v>894.03753461999997</v>
      </c>
      <c r="O49" s="481">
        <v>454.963824837</v>
      </c>
      <c r="P49" s="468">
        <v>662.95435838599997</v>
      </c>
    </row>
    <row r="50" spans="1:25" ht="15.75" customHeight="1" x14ac:dyDescent="0.25">
      <c r="A50" s="466" t="s">
        <v>419</v>
      </c>
      <c r="B50" s="468">
        <v>1147.5732944480001</v>
      </c>
      <c r="C50" s="468">
        <v>1112.9747696269999</v>
      </c>
      <c r="D50" s="468">
        <v>992.771578654</v>
      </c>
      <c r="E50" s="468">
        <v>917.906992156</v>
      </c>
      <c r="F50" s="468">
        <v>966.11746649600002</v>
      </c>
      <c r="G50" s="468">
        <v>1009.437902293</v>
      </c>
      <c r="H50" s="468">
        <v>1063.4739358229999</v>
      </c>
      <c r="I50" s="468">
        <v>1868.0816648360001</v>
      </c>
      <c r="J50" s="468">
        <v>1225.2664137930001</v>
      </c>
      <c r="K50" s="468" t="s">
        <v>102</v>
      </c>
      <c r="L50" s="468" t="s">
        <v>102</v>
      </c>
      <c r="M50" s="481">
        <v>973.60957682000003</v>
      </c>
      <c r="N50" s="481">
        <v>1470.371174053</v>
      </c>
      <c r="O50" s="481">
        <v>997.64205499800005</v>
      </c>
      <c r="P50" s="468">
        <v>1173.6213611139999</v>
      </c>
    </row>
    <row r="51" spans="1:25" ht="15.75" customHeight="1" x14ac:dyDescent="0.25">
      <c r="A51" s="466" t="s">
        <v>472</v>
      </c>
      <c r="B51" s="468">
        <v>475.36059985999998</v>
      </c>
      <c r="C51" s="468">
        <v>460.14019737799998</v>
      </c>
      <c r="D51" s="468">
        <v>345.28088004199998</v>
      </c>
      <c r="E51" s="468">
        <v>358.26116063799998</v>
      </c>
      <c r="F51" s="468">
        <v>345.69537243899998</v>
      </c>
      <c r="G51" s="468">
        <v>316.84885168400001</v>
      </c>
      <c r="H51" s="468">
        <v>292.15277796599997</v>
      </c>
      <c r="I51" s="468">
        <v>163.06332074700001</v>
      </c>
      <c r="J51" s="468">
        <v>153.161061561</v>
      </c>
      <c r="K51" s="468" t="s">
        <v>102</v>
      </c>
      <c r="L51" s="468" t="s">
        <v>102</v>
      </c>
      <c r="M51" s="481">
        <v>351.107266998</v>
      </c>
      <c r="N51" s="481">
        <v>156.93678228300001</v>
      </c>
      <c r="O51" s="481">
        <v>341.71363036700001</v>
      </c>
      <c r="P51" s="468">
        <v>285.681797915</v>
      </c>
    </row>
    <row r="52" spans="1:25" ht="15.75" customHeight="1" x14ac:dyDescent="0.25">
      <c r="A52" s="466" t="s">
        <v>420</v>
      </c>
      <c r="B52" s="468">
        <v>516.32459679999999</v>
      </c>
      <c r="C52" s="468">
        <v>937.79239013999995</v>
      </c>
      <c r="D52" s="468">
        <v>700.41783090199999</v>
      </c>
      <c r="E52" s="468">
        <v>769.18988831499996</v>
      </c>
      <c r="F52" s="468">
        <v>833.33923202999995</v>
      </c>
      <c r="G52" s="468">
        <v>1072.2109298140001</v>
      </c>
      <c r="H52" s="468">
        <v>781.47659844899999</v>
      </c>
      <c r="I52" s="468">
        <v>2031.021519978</v>
      </c>
      <c r="J52" s="468">
        <v>1282.4808808969999</v>
      </c>
      <c r="K52" s="468" t="s">
        <v>102</v>
      </c>
      <c r="L52" s="468" t="s">
        <v>102</v>
      </c>
      <c r="M52" s="481">
        <v>810.15718774899995</v>
      </c>
      <c r="N52" s="481">
        <v>1567.8986173139999</v>
      </c>
      <c r="O52" s="481">
        <v>846.81542476200002</v>
      </c>
      <c r="P52" s="468">
        <v>902.52811152499999</v>
      </c>
    </row>
    <row r="53" spans="1:25" ht="15.75" customHeight="1" x14ac:dyDescent="0.25">
      <c r="A53" s="466" t="s">
        <v>421</v>
      </c>
      <c r="B53" s="468">
        <v>236.77395869200001</v>
      </c>
      <c r="C53" s="468">
        <v>199.679620336</v>
      </c>
      <c r="D53" s="468">
        <v>194.472215342</v>
      </c>
      <c r="E53" s="468">
        <v>200.166275265</v>
      </c>
      <c r="F53" s="468">
        <v>215.88513168099999</v>
      </c>
      <c r="G53" s="468">
        <v>186.150993497</v>
      </c>
      <c r="H53" s="468">
        <v>235.756181478</v>
      </c>
      <c r="I53" s="468">
        <v>425.76973774499999</v>
      </c>
      <c r="J53" s="468">
        <v>167.68009308200001</v>
      </c>
      <c r="K53" s="468" t="s">
        <v>102</v>
      </c>
      <c r="L53" s="468" t="s">
        <v>102</v>
      </c>
      <c r="M53" s="481">
        <v>204.05081375500001</v>
      </c>
      <c r="N53" s="481">
        <v>266.08939556600001</v>
      </c>
      <c r="O53" s="481">
        <v>207.05213445300001</v>
      </c>
      <c r="P53" s="468">
        <v>162.72307568400001</v>
      </c>
    </row>
    <row r="54" spans="1:25" ht="12.75" customHeight="1" x14ac:dyDescent="0.2">
      <c r="A54" s="236" t="s">
        <v>804</v>
      </c>
      <c r="B54" s="474"/>
      <c r="C54" s="474"/>
      <c r="D54" s="474"/>
      <c r="E54" s="474"/>
      <c r="F54" s="474"/>
      <c r="G54" s="474"/>
      <c r="H54" s="474"/>
      <c r="I54" s="474"/>
      <c r="J54" s="474"/>
      <c r="K54" s="474"/>
      <c r="L54" s="474"/>
      <c r="M54" s="570"/>
      <c r="N54" s="487"/>
      <c r="O54" s="718"/>
      <c r="P54" s="719"/>
      <c r="Q54" s="13"/>
      <c r="R54" s="13"/>
      <c r="S54" s="13"/>
      <c r="T54" s="13"/>
      <c r="U54" s="13"/>
      <c r="V54" s="216"/>
      <c r="W54" s="216"/>
      <c r="X54" s="216"/>
      <c r="Y54" s="40"/>
    </row>
    <row r="55" spans="1:25" s="38" customFormat="1" x14ac:dyDescent="0.2">
      <c r="A55" s="38" t="s">
        <v>362</v>
      </c>
      <c r="M55" s="423"/>
      <c r="N55" s="423"/>
      <c r="O55" s="423"/>
      <c r="P55" s="169"/>
    </row>
    <row r="56" spans="1:25" s="38" customFormat="1" x14ac:dyDescent="0.2">
      <c r="A56" s="256" t="s">
        <v>805</v>
      </c>
      <c r="M56" s="423"/>
      <c r="N56" s="423"/>
      <c r="O56" s="423"/>
      <c r="P56" s="169"/>
    </row>
    <row r="57" spans="1:25" s="38" customFormat="1" x14ac:dyDescent="0.2">
      <c r="A57" s="38" t="s">
        <v>463</v>
      </c>
      <c r="M57" s="423"/>
      <c r="N57" s="423"/>
      <c r="O57" s="423"/>
      <c r="P57" s="169"/>
    </row>
    <row r="58" spans="1:25" s="38" customFormat="1" x14ac:dyDescent="0.2">
      <c r="A58" s="169" t="s">
        <v>635</v>
      </c>
      <c r="M58" s="423"/>
      <c r="N58" s="423"/>
      <c r="O58" s="423"/>
      <c r="P58" s="169"/>
    </row>
    <row r="59" spans="1:25" s="38" customFormat="1" x14ac:dyDescent="0.2">
      <c r="A59" s="38" t="s">
        <v>837</v>
      </c>
      <c r="B59" s="236"/>
      <c r="C59" s="236"/>
      <c r="D59" s="236"/>
      <c r="G59" s="186"/>
      <c r="J59" s="186"/>
      <c r="M59" s="423"/>
      <c r="N59" s="423"/>
      <c r="O59" s="423"/>
    </row>
    <row r="60" spans="1:25" x14ac:dyDescent="0.2">
      <c r="A60" s="287" t="s">
        <v>205</v>
      </c>
      <c r="B60" s="3"/>
      <c r="C60" s="3"/>
      <c r="D60" s="3"/>
      <c r="G60" s="186"/>
      <c r="J60" s="186"/>
    </row>
    <row r="61" spans="1:25" ht="18" x14ac:dyDescent="0.2">
      <c r="A61" s="47"/>
    </row>
    <row r="62" spans="1:25" ht="24" customHeight="1" x14ac:dyDescent="0.2">
      <c r="A62" s="47" t="s">
        <v>835</v>
      </c>
    </row>
    <row r="63" spans="1:25" ht="15" customHeight="1" thickBot="1" x14ac:dyDescent="0.25">
      <c r="P63" s="286" t="s">
        <v>23</v>
      </c>
    </row>
    <row r="64" spans="1:25" ht="15" customHeight="1" x14ac:dyDescent="0.2">
      <c r="A64" s="42"/>
      <c r="B64" s="43" t="s">
        <v>35</v>
      </c>
      <c r="C64" s="43" t="s">
        <v>124</v>
      </c>
      <c r="D64" s="43" t="s">
        <v>126</v>
      </c>
      <c r="E64" s="43" t="s">
        <v>36</v>
      </c>
      <c r="F64" s="43" t="s">
        <v>37</v>
      </c>
      <c r="G64" s="43" t="s">
        <v>38</v>
      </c>
      <c r="H64" s="43" t="s">
        <v>39</v>
      </c>
      <c r="I64" s="43" t="s">
        <v>128</v>
      </c>
      <c r="J64" s="43" t="s">
        <v>129</v>
      </c>
      <c r="K64" s="43" t="s">
        <v>130</v>
      </c>
      <c r="L64" s="253">
        <v>100000</v>
      </c>
      <c r="M64" s="251" t="s">
        <v>234</v>
      </c>
      <c r="N64" s="251" t="s">
        <v>234</v>
      </c>
      <c r="O64" s="258" t="s">
        <v>77</v>
      </c>
      <c r="P64" s="282" t="s">
        <v>223</v>
      </c>
    </row>
    <row r="65" spans="1:16" ht="15" customHeight="1" x14ac:dyDescent="0.2">
      <c r="A65" s="567" t="s">
        <v>81</v>
      </c>
      <c r="B65" s="44" t="s">
        <v>123</v>
      </c>
      <c r="C65" s="44" t="s">
        <v>40</v>
      </c>
      <c r="D65" s="44" t="s">
        <v>40</v>
      </c>
      <c r="E65" s="44" t="s">
        <v>40</v>
      </c>
      <c r="F65" s="44" t="s">
        <v>40</v>
      </c>
      <c r="G65" s="44" t="s">
        <v>40</v>
      </c>
      <c r="H65" s="44" t="s">
        <v>40</v>
      </c>
      <c r="I65" s="44" t="s">
        <v>40</v>
      </c>
      <c r="J65" s="44" t="s">
        <v>40</v>
      </c>
      <c r="K65" s="44" t="s">
        <v>40</v>
      </c>
      <c r="L65" s="44" t="s">
        <v>43</v>
      </c>
      <c r="M65" s="240" t="s">
        <v>233</v>
      </c>
      <c r="N65" s="240" t="s">
        <v>141</v>
      </c>
      <c r="O65" s="257" t="s">
        <v>140</v>
      </c>
      <c r="P65" s="283" t="s">
        <v>287</v>
      </c>
    </row>
    <row r="66" spans="1:16" ht="15" customHeight="1" thickBot="1" x14ac:dyDescent="0.25">
      <c r="A66" s="424" t="s">
        <v>99</v>
      </c>
      <c r="B66" s="45" t="s">
        <v>43</v>
      </c>
      <c r="C66" s="45" t="s">
        <v>125</v>
      </c>
      <c r="D66" s="45" t="s">
        <v>127</v>
      </c>
      <c r="E66" s="45" t="s">
        <v>44</v>
      </c>
      <c r="F66" s="45" t="s">
        <v>45</v>
      </c>
      <c r="G66" s="45" t="s">
        <v>46</v>
      </c>
      <c r="H66" s="45" t="s">
        <v>42</v>
      </c>
      <c r="I66" s="45" t="s">
        <v>131</v>
      </c>
      <c r="J66" s="45" t="s">
        <v>132</v>
      </c>
      <c r="K66" s="45" t="s">
        <v>133</v>
      </c>
      <c r="L66" s="45" t="s">
        <v>134</v>
      </c>
      <c r="M66" s="252" t="s">
        <v>141</v>
      </c>
      <c r="N66" s="252" t="s">
        <v>134</v>
      </c>
      <c r="O66" s="259" t="s">
        <v>41</v>
      </c>
      <c r="P66" s="284" t="s">
        <v>242</v>
      </c>
    </row>
    <row r="67" spans="1:16" ht="15" customHeight="1" x14ac:dyDescent="0.25">
      <c r="A67" s="545" t="s">
        <v>203</v>
      </c>
      <c r="B67" s="193"/>
      <c r="C67" s="193"/>
      <c r="D67" s="193"/>
      <c r="E67" s="193"/>
      <c r="F67" s="193"/>
      <c r="G67" s="193"/>
      <c r="H67" s="193"/>
      <c r="I67" s="193"/>
      <c r="J67" s="193"/>
      <c r="K67" s="193"/>
      <c r="L67" s="193"/>
      <c r="M67" s="193"/>
      <c r="N67" s="193"/>
      <c r="O67" s="193"/>
    </row>
    <row r="68" spans="1:16" ht="15.75" customHeight="1" x14ac:dyDescent="0.25">
      <c r="A68" s="488" t="s">
        <v>289</v>
      </c>
      <c r="B68" s="723">
        <f>B8/B$8</f>
        <v>1</v>
      </c>
      <c r="C68" s="723">
        <f t="shared" ref="C68:J68" si="0">C8/C$8</f>
        <v>1</v>
      </c>
      <c r="D68" s="723">
        <f t="shared" si="0"/>
        <v>1</v>
      </c>
      <c r="E68" s="723">
        <f t="shared" si="0"/>
        <v>1</v>
      </c>
      <c r="F68" s="723">
        <f t="shared" si="0"/>
        <v>1</v>
      </c>
      <c r="G68" s="723">
        <f t="shared" si="0"/>
        <v>1</v>
      </c>
      <c r="H68" s="723">
        <f t="shared" si="0"/>
        <v>1</v>
      </c>
      <c r="I68" s="723">
        <f t="shared" si="0"/>
        <v>1</v>
      </c>
      <c r="J68" s="723">
        <f t="shared" si="0"/>
        <v>1</v>
      </c>
      <c r="K68" s="723" t="s">
        <v>102</v>
      </c>
      <c r="L68" s="723" t="s">
        <v>102</v>
      </c>
      <c r="M68" s="724">
        <f t="shared" ref="M68:O68" si="1">M8/M$8</f>
        <v>1</v>
      </c>
      <c r="N68" s="724">
        <f t="shared" si="1"/>
        <v>1</v>
      </c>
      <c r="O68" s="724">
        <f t="shared" si="1"/>
        <v>1</v>
      </c>
      <c r="P68" s="723">
        <f t="shared" ref="P68" si="2">P8/P$8</f>
        <v>1</v>
      </c>
    </row>
    <row r="69" spans="1:16" ht="15.75" customHeight="1" x14ac:dyDescent="0.2">
      <c r="A69" s="491" t="s">
        <v>164</v>
      </c>
      <c r="B69" s="725">
        <f t="shared" ref="B69:J73" si="3">B9/B$8</f>
        <v>0.35178538719463825</v>
      </c>
      <c r="C69" s="725">
        <f t="shared" si="3"/>
        <v>0.34305758347929566</v>
      </c>
      <c r="D69" s="725">
        <f t="shared" si="3"/>
        <v>0.36148717502743671</v>
      </c>
      <c r="E69" s="725">
        <f t="shared" si="3"/>
        <v>0.34023004132037632</v>
      </c>
      <c r="F69" s="725">
        <f t="shared" si="3"/>
        <v>0.31330969524226554</v>
      </c>
      <c r="G69" s="725">
        <f t="shared" si="3"/>
        <v>0.28975125169247468</v>
      </c>
      <c r="H69" s="725">
        <f t="shared" si="3"/>
        <v>0.29424090297586369</v>
      </c>
      <c r="I69" s="725">
        <f t="shared" si="3"/>
        <v>0.17661082984345852</v>
      </c>
      <c r="J69" s="725">
        <f t="shared" si="3"/>
        <v>0.18220754185532939</v>
      </c>
      <c r="K69" s="725" t="s">
        <v>102</v>
      </c>
      <c r="L69" s="725" t="s">
        <v>102</v>
      </c>
      <c r="M69" s="726">
        <f t="shared" ref="M69:O69" si="4">M9/M$8</f>
        <v>0.32830184192021655</v>
      </c>
      <c r="N69" s="726">
        <f t="shared" si="4"/>
        <v>0.17939866935220711</v>
      </c>
      <c r="O69" s="726">
        <f t="shared" si="4"/>
        <v>0.31648135481242384</v>
      </c>
      <c r="P69" s="725">
        <f t="shared" ref="P69" si="5">P9/P$8</f>
        <v>0.24347830803323237</v>
      </c>
    </row>
    <row r="70" spans="1:16" ht="15.75" customHeight="1" x14ac:dyDescent="0.2">
      <c r="A70" s="493" t="s">
        <v>165</v>
      </c>
      <c r="B70" s="727">
        <f t="shared" si="3"/>
        <v>0.30181440010139376</v>
      </c>
      <c r="C70" s="727">
        <f t="shared" si="3"/>
        <v>0.34087967926845225</v>
      </c>
      <c r="D70" s="727">
        <f t="shared" si="3"/>
        <v>0.39997002352327005</v>
      </c>
      <c r="E70" s="727">
        <f t="shared" si="3"/>
        <v>0.44874222823785431</v>
      </c>
      <c r="F70" s="727">
        <f t="shared" si="3"/>
        <v>0.50245433056051891</v>
      </c>
      <c r="G70" s="727">
        <f t="shared" si="3"/>
        <v>0.51228168308762678</v>
      </c>
      <c r="H70" s="727">
        <f t="shared" si="3"/>
        <v>0.51365241394828542</v>
      </c>
      <c r="I70" s="727">
        <f t="shared" si="3"/>
        <v>0.45487368916948229</v>
      </c>
      <c r="J70" s="727">
        <f t="shared" si="3"/>
        <v>0.58340340772031407</v>
      </c>
      <c r="K70" s="727" t="s">
        <v>102</v>
      </c>
      <c r="L70" s="727" t="s">
        <v>102</v>
      </c>
      <c r="M70" s="728">
        <f t="shared" ref="M70:O70" si="6">M10/M$8</f>
        <v>0.45669821161598062</v>
      </c>
      <c r="N70" s="728">
        <f t="shared" si="6"/>
        <v>0.5188970347873435</v>
      </c>
      <c r="O70" s="728">
        <f t="shared" si="6"/>
        <v>0.46163578530676103</v>
      </c>
      <c r="P70" s="727">
        <f t="shared" ref="P70" si="7">P10/P$8</f>
        <v>0.54637385897226354</v>
      </c>
    </row>
    <row r="71" spans="1:16" ht="15.75" customHeight="1" x14ac:dyDescent="0.2">
      <c r="A71" s="491" t="s">
        <v>166</v>
      </c>
      <c r="B71" s="725">
        <f t="shared" si="3"/>
        <v>1.3505833182168973E-2</v>
      </c>
      <c r="C71" s="725">
        <f t="shared" si="3"/>
        <v>2.7784981028167125E-2</v>
      </c>
      <c r="D71" s="725">
        <f t="shared" si="3"/>
        <v>2.0700867314105996E-2</v>
      </c>
      <c r="E71" s="725">
        <f t="shared" si="3"/>
        <v>2.4414946660192987E-2</v>
      </c>
      <c r="F71" s="725">
        <f t="shared" si="3"/>
        <v>2.6172766986020786E-2</v>
      </c>
      <c r="G71" s="725">
        <f t="shared" si="3"/>
        <v>2.8882906388652221E-2</v>
      </c>
      <c r="H71" s="725">
        <f t="shared" si="3"/>
        <v>2.639746679897859E-2</v>
      </c>
      <c r="I71" s="725">
        <f t="shared" si="3"/>
        <v>2.8615268933977173E-2</v>
      </c>
      <c r="J71" s="725">
        <f t="shared" si="3"/>
        <v>3.2528315690665791E-2</v>
      </c>
      <c r="K71" s="725" t="s">
        <v>102</v>
      </c>
      <c r="L71" s="725" t="s">
        <v>102</v>
      </c>
      <c r="M71" s="726">
        <f t="shared" ref="M71:O71" si="8">M11/M$8</f>
        <v>2.4846081524596123E-2</v>
      </c>
      <c r="N71" s="726">
        <f t="shared" si="8"/>
        <v>3.056443950542978E-2</v>
      </c>
      <c r="O71" s="726">
        <f t="shared" si="8"/>
        <v>2.5300026027932965E-2</v>
      </c>
      <c r="P71" s="725">
        <f t="shared" ref="P71" si="9">P11/P$8</f>
        <v>2.0169164713428528E-2</v>
      </c>
    </row>
    <row r="72" spans="1:16" ht="15.75" customHeight="1" x14ac:dyDescent="0.2">
      <c r="A72" s="493" t="s">
        <v>167</v>
      </c>
      <c r="B72" s="727">
        <f t="shared" si="3"/>
        <v>0.13406837549492695</v>
      </c>
      <c r="C72" s="727">
        <f t="shared" si="3"/>
        <v>0.12231805049378229</v>
      </c>
      <c r="D72" s="727">
        <f t="shared" si="3"/>
        <v>0.11531263935649852</v>
      </c>
      <c r="E72" s="727">
        <f t="shared" si="3"/>
        <v>9.7027665496142695E-2</v>
      </c>
      <c r="F72" s="727">
        <f t="shared" si="3"/>
        <v>8.9145568752950599E-2</v>
      </c>
      <c r="G72" s="727">
        <f t="shared" si="3"/>
        <v>0.10592299246300096</v>
      </c>
      <c r="H72" s="727">
        <f t="shared" si="3"/>
        <v>0.11921182266448196</v>
      </c>
      <c r="I72" s="727">
        <f t="shared" si="3"/>
        <v>0.31017282548918884</v>
      </c>
      <c r="J72" s="727">
        <f t="shared" si="3"/>
        <v>0.16832277226351997</v>
      </c>
      <c r="K72" s="727" t="s">
        <v>102</v>
      </c>
      <c r="L72" s="727" t="s">
        <v>102</v>
      </c>
      <c r="M72" s="728">
        <f t="shared" ref="M72:O72" si="10">M12/M$8</f>
        <v>0.10340488127269341</v>
      </c>
      <c r="N72" s="728">
        <f t="shared" si="10"/>
        <v>0.23951434209762421</v>
      </c>
      <c r="O72" s="728">
        <f t="shared" si="10"/>
        <v>0.11420975600488663</v>
      </c>
      <c r="P72" s="727">
        <f t="shared" ref="P72" si="11">P12/P$8</f>
        <v>0.1434937370908928</v>
      </c>
    </row>
    <row r="73" spans="1:16" ht="15.75" customHeight="1" x14ac:dyDescent="0.2">
      <c r="A73" s="496" t="s">
        <v>168</v>
      </c>
      <c r="B73" s="729">
        <f t="shared" si="3"/>
        <v>0.19882600402687203</v>
      </c>
      <c r="C73" s="729">
        <f t="shared" si="3"/>
        <v>0.16595970573030264</v>
      </c>
      <c r="D73" s="729">
        <f t="shared" si="3"/>
        <v>0.10252929477736256</v>
      </c>
      <c r="E73" s="729">
        <f t="shared" si="3"/>
        <v>8.9585118285433613E-2</v>
      </c>
      <c r="F73" s="729">
        <f t="shared" si="3"/>
        <v>6.8917638459558089E-2</v>
      </c>
      <c r="G73" s="729">
        <f t="shared" si="3"/>
        <v>6.3161166367005028E-2</v>
      </c>
      <c r="H73" s="729">
        <f t="shared" si="3"/>
        <v>4.6497393612390289E-2</v>
      </c>
      <c r="I73" s="729">
        <f t="shared" si="3"/>
        <v>2.9727386563893132E-2</v>
      </c>
      <c r="J73" s="729">
        <f t="shared" si="3"/>
        <v>3.3537962470170816E-2</v>
      </c>
      <c r="K73" s="729" t="s">
        <v>102</v>
      </c>
      <c r="L73" s="729" t="s">
        <v>102</v>
      </c>
      <c r="M73" s="730">
        <f t="shared" ref="M73:O73" si="12">M13/M$8</f>
        <v>8.6748983666513207E-2</v>
      </c>
      <c r="N73" s="730">
        <f t="shared" si="12"/>
        <v>3.1625514257395369E-2</v>
      </c>
      <c r="O73" s="730">
        <f t="shared" si="12"/>
        <v>8.2373077846724541E-2</v>
      </c>
      <c r="P73" s="729">
        <f t="shared" ref="P73" si="13">P13/P$8</f>
        <v>4.6484931190182766E-2</v>
      </c>
    </row>
    <row r="74" spans="1:16" ht="15.75" customHeight="1" x14ac:dyDescent="0.25">
      <c r="A74" s="499" t="s">
        <v>290</v>
      </c>
      <c r="B74" s="731">
        <f>B14/B$14</f>
        <v>1</v>
      </c>
      <c r="C74" s="731">
        <f t="shared" ref="C74:J74" si="14">C14/C$14</f>
        <v>1</v>
      </c>
      <c r="D74" s="731">
        <f t="shared" si="14"/>
        <v>1</v>
      </c>
      <c r="E74" s="731">
        <f t="shared" si="14"/>
        <v>1</v>
      </c>
      <c r="F74" s="731">
        <f t="shared" si="14"/>
        <v>1</v>
      </c>
      <c r="G74" s="731">
        <f t="shared" si="14"/>
        <v>1</v>
      </c>
      <c r="H74" s="731">
        <f t="shared" si="14"/>
        <v>1</v>
      </c>
      <c r="I74" s="731">
        <f t="shared" si="14"/>
        <v>1</v>
      </c>
      <c r="J74" s="731">
        <f t="shared" si="14"/>
        <v>1</v>
      </c>
      <c r="K74" s="731" t="s">
        <v>102</v>
      </c>
      <c r="L74" s="731" t="s">
        <v>102</v>
      </c>
      <c r="M74" s="732">
        <f t="shared" ref="M74:O74" si="15">M14/M$14</f>
        <v>1</v>
      </c>
      <c r="N74" s="732">
        <f t="shared" si="15"/>
        <v>1</v>
      </c>
      <c r="O74" s="732">
        <f t="shared" si="15"/>
        <v>1</v>
      </c>
      <c r="P74" s="731">
        <f t="shared" ref="P74" si="16">P14/P$14</f>
        <v>1</v>
      </c>
    </row>
    <row r="75" spans="1:16" ht="15.75" customHeight="1" x14ac:dyDescent="0.2">
      <c r="A75" s="491" t="s">
        <v>79</v>
      </c>
      <c r="B75" s="725">
        <f t="shared" ref="B75:J85" si="17">B15/B$14</f>
        <v>0.41303839924315872</v>
      </c>
      <c r="C75" s="725">
        <f t="shared" si="17"/>
        <v>0.42138568487332101</v>
      </c>
      <c r="D75" s="725">
        <f t="shared" si="17"/>
        <v>0.43989180506365255</v>
      </c>
      <c r="E75" s="725">
        <f t="shared" si="17"/>
        <v>0.4919438660668321</v>
      </c>
      <c r="F75" s="725">
        <f t="shared" si="17"/>
        <v>0.54170796956724598</v>
      </c>
      <c r="G75" s="725">
        <f t="shared" si="17"/>
        <v>0.56754040327159283</v>
      </c>
      <c r="H75" s="725">
        <f t="shared" si="17"/>
        <v>0.58200417177691399</v>
      </c>
      <c r="I75" s="725">
        <f t="shared" si="17"/>
        <v>0.54641601396404271</v>
      </c>
      <c r="J75" s="725">
        <f t="shared" si="17"/>
        <v>0.73931021816455111</v>
      </c>
      <c r="K75" s="725" t="s">
        <v>102</v>
      </c>
      <c r="L75" s="725" t="s">
        <v>102</v>
      </c>
      <c r="M75" s="726">
        <f t="shared" ref="M75:O75" si="18">M15/M$14</f>
        <v>0.50443555124334849</v>
      </c>
      <c r="N75" s="726">
        <f t="shared" si="18"/>
        <v>0.64586574268815822</v>
      </c>
      <c r="O75" s="726">
        <f t="shared" si="18"/>
        <v>0.51451983140589341</v>
      </c>
      <c r="P75" s="725">
        <f t="shared" ref="P75" si="19">P15/P$14</f>
        <v>0.66569840718595308</v>
      </c>
    </row>
    <row r="76" spans="1:16" ht="15.75" customHeight="1" x14ac:dyDescent="0.2">
      <c r="A76" s="493" t="s">
        <v>170</v>
      </c>
      <c r="B76" s="727">
        <f t="shared" si="17"/>
        <v>0.31990497677587343</v>
      </c>
      <c r="C76" s="727">
        <f t="shared" si="17"/>
        <v>0.35794316951274002</v>
      </c>
      <c r="D76" s="727">
        <f t="shared" si="17"/>
        <v>0.37304390934933601</v>
      </c>
      <c r="E76" s="727">
        <f t="shared" si="17"/>
        <v>0.43408482447346119</v>
      </c>
      <c r="F76" s="727">
        <f t="shared" si="17"/>
        <v>0.49262380333123862</v>
      </c>
      <c r="G76" s="727">
        <f t="shared" si="17"/>
        <v>0.50830482616757011</v>
      </c>
      <c r="H76" s="727">
        <f t="shared" si="17"/>
        <v>0.50982899854561148</v>
      </c>
      <c r="I76" s="727">
        <f t="shared" si="17"/>
        <v>0.52108863522754956</v>
      </c>
      <c r="J76" s="727">
        <f t="shared" si="17"/>
        <v>0.68973164957231448</v>
      </c>
      <c r="K76" s="727" t="s">
        <v>102</v>
      </c>
      <c r="L76" s="727" t="s">
        <v>102</v>
      </c>
      <c r="M76" s="728">
        <f t="shared" ref="M76:O76" si="20">M16/M$14</f>
        <v>0.44436940820374293</v>
      </c>
      <c r="N76" s="728">
        <f t="shared" si="20"/>
        <v>0.60803527054711837</v>
      </c>
      <c r="O76" s="728">
        <f t="shared" si="20"/>
        <v>0.45603914004799251</v>
      </c>
      <c r="P76" s="727">
        <f t="shared" ref="P76" si="21">P16/P$14</f>
        <v>0.56487925352408763</v>
      </c>
    </row>
    <row r="77" spans="1:16" ht="15.75" customHeight="1" x14ac:dyDescent="0.2">
      <c r="A77" s="491" t="s">
        <v>326</v>
      </c>
      <c r="B77" s="725">
        <f t="shared" si="17"/>
        <v>0.13955808434443925</v>
      </c>
      <c r="C77" s="725">
        <f t="shared" si="17"/>
        <v>0.12471711207749973</v>
      </c>
      <c r="D77" s="725">
        <f t="shared" si="17"/>
        <v>7.7684412589211327E-2</v>
      </c>
      <c r="E77" s="725">
        <f t="shared" si="17"/>
        <v>8.8348655258110947E-2</v>
      </c>
      <c r="F77" s="725">
        <f t="shared" si="17"/>
        <v>9.1205548784439469E-2</v>
      </c>
      <c r="G77" s="725">
        <f t="shared" si="17"/>
        <v>0.10367242837056061</v>
      </c>
      <c r="H77" s="725">
        <f t="shared" si="17"/>
        <v>0.11510486347676091</v>
      </c>
      <c r="I77" s="725">
        <f t="shared" si="17"/>
        <v>0.22177146995464489</v>
      </c>
      <c r="J77" s="725">
        <f t="shared" si="17"/>
        <v>7.4072949425783491E-2</v>
      </c>
      <c r="K77" s="725" t="s">
        <v>102</v>
      </c>
      <c r="L77" s="725" t="s">
        <v>102</v>
      </c>
      <c r="M77" s="726">
        <f t="shared" ref="M77:O77" si="22">M17/M$14</f>
        <v>9.4446546490781255E-2</v>
      </c>
      <c r="N77" s="726">
        <f t="shared" si="22"/>
        <v>0.1456231073823282</v>
      </c>
      <c r="O77" s="726">
        <f t="shared" si="22"/>
        <v>9.8095546556721883E-2</v>
      </c>
      <c r="P77" s="725">
        <f t="shared" ref="P77" si="23">P17/P$14</f>
        <v>0.13058705505626281</v>
      </c>
    </row>
    <row r="78" spans="1:16" ht="15.75" customHeight="1" x14ac:dyDescent="0.2">
      <c r="A78" s="493" t="s">
        <v>171</v>
      </c>
      <c r="B78" s="727">
        <f t="shared" si="17"/>
        <v>9.3133422467285315E-2</v>
      </c>
      <c r="C78" s="727">
        <f t="shared" si="17"/>
        <v>6.3442515360580973E-2</v>
      </c>
      <c r="D78" s="727">
        <f t="shared" si="17"/>
        <v>6.6847895714316541E-2</v>
      </c>
      <c r="E78" s="727">
        <f t="shared" si="17"/>
        <v>5.7859041593370915E-2</v>
      </c>
      <c r="F78" s="727">
        <f t="shared" si="17"/>
        <v>4.9084166237042495E-2</v>
      </c>
      <c r="G78" s="727">
        <f t="shared" si="17"/>
        <v>5.9235577104022767E-2</v>
      </c>
      <c r="H78" s="727">
        <f t="shared" si="17"/>
        <v>7.2175173231302403E-2</v>
      </c>
      <c r="I78" s="727">
        <f t="shared" si="17"/>
        <v>2.5327378736493131E-2</v>
      </c>
      <c r="J78" s="727">
        <f t="shared" si="17"/>
        <v>4.9578568592236597E-2</v>
      </c>
      <c r="K78" s="727" t="s">
        <v>102</v>
      </c>
      <c r="L78" s="727" t="s">
        <v>102</v>
      </c>
      <c r="M78" s="728">
        <f t="shared" ref="M78:O78" si="24">M18/M$14</f>
        <v>6.0066143040632708E-2</v>
      </c>
      <c r="N78" s="728">
        <f t="shared" si="24"/>
        <v>3.7830472141039802E-2</v>
      </c>
      <c r="O78" s="728">
        <f t="shared" si="24"/>
        <v>5.8480691357900863E-2</v>
      </c>
      <c r="P78" s="727">
        <f t="shared" ref="P78" si="25">P18/P$14</f>
        <v>0.10081915366186542</v>
      </c>
    </row>
    <row r="79" spans="1:16" ht="15.75" customHeight="1" x14ac:dyDescent="0.2">
      <c r="A79" s="491" t="s">
        <v>172</v>
      </c>
      <c r="B79" s="725">
        <f t="shared" si="17"/>
        <v>0.31317202491616969</v>
      </c>
      <c r="C79" s="725">
        <f t="shared" si="17"/>
        <v>0.27804182562980256</v>
      </c>
      <c r="D79" s="725">
        <f t="shared" si="17"/>
        <v>0.27070484416905727</v>
      </c>
      <c r="E79" s="725">
        <f t="shared" si="17"/>
        <v>0.27210520831456048</v>
      </c>
      <c r="F79" s="725">
        <f t="shared" si="17"/>
        <v>0.25771308541602778</v>
      </c>
      <c r="G79" s="725">
        <f t="shared" si="17"/>
        <v>0.20919292030972944</v>
      </c>
      <c r="H79" s="725">
        <f t="shared" si="17"/>
        <v>0.24072942001054282</v>
      </c>
      <c r="I79" s="725">
        <f t="shared" si="17"/>
        <v>0.23731648674252145</v>
      </c>
      <c r="J79" s="725">
        <f t="shared" si="17"/>
        <v>0.1476498722330632</v>
      </c>
      <c r="K79" s="725" t="s">
        <v>102</v>
      </c>
      <c r="L79" s="725" t="s">
        <v>102</v>
      </c>
      <c r="M79" s="726">
        <f t="shared" ref="M79:O79" si="26">M19/M$14</f>
        <v>0.2602087358604912</v>
      </c>
      <c r="N79" s="726">
        <f t="shared" si="26"/>
        <v>0.19108741249158384</v>
      </c>
      <c r="O79" s="726">
        <f t="shared" si="26"/>
        <v>0.25528023521272925</v>
      </c>
      <c r="P79" s="725">
        <f t="shared" ref="P79" si="27">P19/P$14</f>
        <v>0.17560917547237842</v>
      </c>
    </row>
    <row r="80" spans="1:16" ht="15.75" customHeight="1" x14ac:dyDescent="0.2">
      <c r="A80" s="493" t="s">
        <v>173</v>
      </c>
      <c r="B80" s="727">
        <f t="shared" si="17"/>
        <v>0.20632578314389219</v>
      </c>
      <c r="C80" s="727">
        <f t="shared" si="17"/>
        <v>0.17941073399437457</v>
      </c>
      <c r="D80" s="727">
        <f t="shared" si="17"/>
        <v>0.19588817762658506</v>
      </c>
      <c r="E80" s="727">
        <f t="shared" si="17"/>
        <v>0.21806814522116785</v>
      </c>
      <c r="F80" s="727">
        <f t="shared" si="17"/>
        <v>0.2234564006631525</v>
      </c>
      <c r="G80" s="727">
        <f t="shared" si="17"/>
        <v>0.1844105447934406</v>
      </c>
      <c r="H80" s="727">
        <f t="shared" si="17"/>
        <v>0.22168496428222595</v>
      </c>
      <c r="I80" s="727">
        <f t="shared" si="17"/>
        <v>0.22791816105233201</v>
      </c>
      <c r="J80" s="727">
        <f t="shared" si="17"/>
        <v>0.13685194598856307</v>
      </c>
      <c r="K80" s="727" t="s">
        <v>102</v>
      </c>
      <c r="L80" s="727" t="s">
        <v>102</v>
      </c>
      <c r="M80" s="728">
        <f t="shared" ref="M80:O80" si="28">M20/M$14</f>
        <v>0.20958176523023739</v>
      </c>
      <c r="N80" s="728">
        <f t="shared" si="28"/>
        <v>0.18096750008539594</v>
      </c>
      <c r="O80" s="728">
        <f t="shared" si="28"/>
        <v>0.20754150590956702</v>
      </c>
      <c r="P80" s="727">
        <f t="shared" ref="P80" si="29">P20/P$14</f>
        <v>0.13865040384877067</v>
      </c>
    </row>
    <row r="81" spans="1:16" ht="15.75" customHeight="1" x14ac:dyDescent="0.2">
      <c r="A81" s="491" t="s">
        <v>174</v>
      </c>
      <c r="B81" s="725">
        <f t="shared" si="17"/>
        <v>3.8193188376767377E-2</v>
      </c>
      <c r="C81" s="725">
        <f t="shared" si="17"/>
        <v>2.1002035476360134E-2</v>
      </c>
      <c r="D81" s="725">
        <f t="shared" si="17"/>
        <v>1.063480670580281E-2</v>
      </c>
      <c r="E81" s="725">
        <f t="shared" si="17"/>
        <v>5.3713115698350352E-3</v>
      </c>
      <c r="F81" s="725">
        <f t="shared" si="17"/>
        <v>3.6306176905399343E-3</v>
      </c>
      <c r="G81" s="725">
        <f t="shared" si="17"/>
        <v>3.0568329800086582E-3</v>
      </c>
      <c r="H81" s="725">
        <f t="shared" si="17"/>
        <v>1.2507026493043967E-3</v>
      </c>
      <c r="I81" s="725">
        <f t="shared" si="17"/>
        <v>2.5530349447644185E-4</v>
      </c>
      <c r="J81" s="725">
        <f t="shared" si="17"/>
        <v>8.8227661986875548E-5</v>
      </c>
      <c r="K81" s="725" t="s">
        <v>102</v>
      </c>
      <c r="L81" s="725" t="s">
        <v>102</v>
      </c>
      <c r="M81" s="726">
        <f t="shared" ref="M81:O81" si="30">M21/M$14</f>
        <v>6.8394315755904876E-3</v>
      </c>
      <c r="N81" s="726">
        <f t="shared" si="30"/>
        <v>1.6916484516924722E-4</v>
      </c>
      <c r="O81" s="726">
        <f t="shared" si="30"/>
        <v>6.3638270541960329E-3</v>
      </c>
      <c r="P81" s="725">
        <f t="shared" ref="P81" si="31">P21/P$14</f>
        <v>4.3374841517608738E-3</v>
      </c>
    </row>
    <row r="82" spans="1:16" ht="15.75" customHeight="1" x14ac:dyDescent="0.2">
      <c r="A82" s="696" t="s">
        <v>627</v>
      </c>
      <c r="B82" s="727">
        <f t="shared" si="17"/>
        <v>6.8653053395510116E-2</v>
      </c>
      <c r="C82" s="727">
        <f t="shared" si="17"/>
        <v>7.7629056159067872E-2</v>
      </c>
      <c r="D82" s="727">
        <f t="shared" si="17"/>
        <v>6.4181859837676644E-2</v>
      </c>
      <c r="E82" s="727">
        <f t="shared" si="17"/>
        <v>4.8665751522468131E-2</v>
      </c>
      <c r="F82" s="727">
        <f t="shared" si="17"/>
        <v>3.0626067063370399E-2</v>
      </c>
      <c r="G82" s="727">
        <f t="shared" si="17"/>
        <v>2.1725542536280174E-2</v>
      </c>
      <c r="H82" s="727">
        <f t="shared" si="17"/>
        <v>1.7793753079012455E-2</v>
      </c>
      <c r="I82" s="727">
        <f t="shared" si="17"/>
        <v>9.1430221951776698E-3</v>
      </c>
      <c r="J82" s="727">
        <f t="shared" si="17"/>
        <v>1.0709698582513262E-2</v>
      </c>
      <c r="K82" s="727" t="s">
        <v>102</v>
      </c>
      <c r="L82" s="727" t="s">
        <v>102</v>
      </c>
      <c r="M82" s="728">
        <f t="shared" ref="M82:O82" si="32">M22/M$14</f>
        <v>4.3787539054663344E-2</v>
      </c>
      <c r="N82" s="728">
        <f t="shared" si="32"/>
        <v>9.9507475616987372E-3</v>
      </c>
      <c r="O82" s="728">
        <f t="shared" si="32"/>
        <v>4.1374902249968544E-2</v>
      </c>
      <c r="P82" s="727">
        <f t="shared" ref="P82" si="33">P22/P$14</f>
        <v>3.2621287471846873E-2</v>
      </c>
    </row>
    <row r="83" spans="1:16" ht="15.75" customHeight="1" x14ac:dyDescent="0.2">
      <c r="A83" s="491" t="s">
        <v>175</v>
      </c>
      <c r="B83" s="725">
        <f t="shared" si="17"/>
        <v>2.6805268595760157E-2</v>
      </c>
      <c r="C83" s="725">
        <f t="shared" si="17"/>
        <v>3.8227645174076064E-2</v>
      </c>
      <c r="D83" s="725">
        <f t="shared" si="17"/>
        <v>3.5810203905313788E-2</v>
      </c>
      <c r="E83" s="725">
        <f t="shared" si="17"/>
        <v>4.5574172252182202E-2</v>
      </c>
      <c r="F83" s="725">
        <f t="shared" si="17"/>
        <v>3.6428726775478204E-2</v>
      </c>
      <c r="G83" s="725">
        <f t="shared" si="17"/>
        <v>4.9039073807862182E-2</v>
      </c>
      <c r="H83" s="725">
        <f t="shared" si="17"/>
        <v>5.4925168871954151E-2</v>
      </c>
      <c r="I83" s="725">
        <f t="shared" si="17"/>
        <v>9.8240459288010534E-2</v>
      </c>
      <c r="J83" s="725">
        <f t="shared" si="17"/>
        <v>2.2572308593184428E-2</v>
      </c>
      <c r="K83" s="725" t="s">
        <v>102</v>
      </c>
      <c r="L83" s="725" t="s">
        <v>102</v>
      </c>
      <c r="M83" s="726">
        <f t="shared" ref="M83:O83" si="34">M23/M$14</f>
        <v>4.2695316956280469E-2</v>
      </c>
      <c r="N83" s="726">
        <f t="shared" si="34"/>
        <v>5.9228519604302914E-2</v>
      </c>
      <c r="O83" s="726">
        <f t="shared" si="34"/>
        <v>4.3874170253466051E-2</v>
      </c>
      <c r="P83" s="725">
        <f t="shared" ref="P83" si="35">P23/P$14</f>
        <v>4.3090524513798183E-2</v>
      </c>
    </row>
    <row r="84" spans="1:16" ht="15.75" customHeight="1" x14ac:dyDescent="0.2">
      <c r="A84" s="493" t="s">
        <v>176</v>
      </c>
      <c r="B84" s="727">
        <f t="shared" si="17"/>
        <v>9.0650470349293938E-2</v>
      </c>
      <c r="C84" s="727">
        <f t="shared" si="17"/>
        <v>8.4995218039581641E-2</v>
      </c>
      <c r="D84" s="727">
        <f t="shared" si="17"/>
        <v>0.11578105096626688</v>
      </c>
      <c r="E84" s="727">
        <f t="shared" si="17"/>
        <v>9.3534423577425613E-2</v>
      </c>
      <c r="F84" s="727">
        <f t="shared" si="17"/>
        <v>7.9701094371342471E-2</v>
      </c>
      <c r="G84" s="727">
        <f t="shared" si="17"/>
        <v>8.9762022564414984E-2</v>
      </c>
      <c r="H84" s="727">
        <f t="shared" si="17"/>
        <v>6.8762776056573729E-2</v>
      </c>
      <c r="I84" s="727">
        <f t="shared" si="17"/>
        <v>7.8262089580990013E-2</v>
      </c>
      <c r="J84" s="727">
        <f t="shared" si="17"/>
        <v>4.3092923491266311E-2</v>
      </c>
      <c r="K84" s="727" t="s">
        <v>102</v>
      </c>
      <c r="L84" s="727" t="s">
        <v>102</v>
      </c>
      <c r="M84" s="728">
        <f t="shared" ref="M84:O84" si="36">M24/M$14</f>
        <v>9.1331169480104238E-2</v>
      </c>
      <c r="N84" s="728">
        <f t="shared" si="36"/>
        <v>6.013005683476022E-2</v>
      </c>
      <c r="O84" s="728">
        <f t="shared" si="36"/>
        <v>8.9106462307443735E-2</v>
      </c>
      <c r="P84" s="727">
        <f t="shared" ref="P84" si="37">P24/P$14</f>
        <v>7.3330926954421949E-2</v>
      </c>
    </row>
    <row r="85" spans="1:16" ht="15.75" customHeight="1" x14ac:dyDescent="0.2">
      <c r="A85" s="496" t="s">
        <v>177</v>
      </c>
      <c r="B85" s="729">
        <f t="shared" si="17"/>
        <v>0.15633383689561742</v>
      </c>
      <c r="C85" s="729">
        <f t="shared" si="17"/>
        <v>0.17734962628321885</v>
      </c>
      <c r="D85" s="729">
        <f t="shared" si="17"/>
        <v>0.13781209589470225</v>
      </c>
      <c r="E85" s="729">
        <f t="shared" si="17"/>
        <v>9.6842329791178447E-2</v>
      </c>
      <c r="F85" s="729">
        <f t="shared" si="17"/>
        <v>8.4449123868870449E-2</v>
      </c>
      <c r="G85" s="729">
        <f t="shared" si="17"/>
        <v>8.4465580046400493E-2</v>
      </c>
      <c r="H85" s="729">
        <f t="shared" si="17"/>
        <v>5.357846328495576E-2</v>
      </c>
      <c r="I85" s="729">
        <f t="shared" si="17"/>
        <v>3.9764950424435244E-2</v>
      </c>
      <c r="J85" s="729">
        <f t="shared" si="17"/>
        <v>4.7374677517934928E-2</v>
      </c>
      <c r="K85" s="729" t="s">
        <v>102</v>
      </c>
      <c r="L85" s="729" t="s">
        <v>102</v>
      </c>
      <c r="M85" s="730">
        <f t="shared" ref="M85:O85" si="38">M25/M$14</f>
        <v>0.10132922645977553</v>
      </c>
      <c r="N85" s="730">
        <f t="shared" si="38"/>
        <v>4.3688268381194828E-2</v>
      </c>
      <c r="O85" s="730">
        <f t="shared" si="38"/>
        <v>9.7219300819465185E-2</v>
      </c>
      <c r="P85" s="729">
        <f t="shared" ref="P85" si="39">P25/P$14</f>
        <v>4.2270965872596378E-2</v>
      </c>
    </row>
    <row r="86" spans="1:16" ht="15.75" customHeight="1" x14ac:dyDescent="0.25">
      <c r="A86" s="502" t="s">
        <v>204</v>
      </c>
      <c r="B86" s="733"/>
      <c r="C86" s="733"/>
      <c r="D86" s="733"/>
      <c r="E86" s="733"/>
      <c r="F86" s="733"/>
      <c r="G86" s="733"/>
      <c r="H86" s="733"/>
      <c r="I86" s="733"/>
      <c r="J86" s="733"/>
      <c r="K86" s="733"/>
      <c r="L86" s="733"/>
      <c r="M86" s="734"/>
      <c r="N86" s="734"/>
      <c r="O86" s="734"/>
      <c r="P86" s="735"/>
    </row>
    <row r="87" spans="1:16" ht="15.75" customHeight="1" x14ac:dyDescent="0.25">
      <c r="A87" s="499" t="s">
        <v>291</v>
      </c>
      <c r="B87" s="731">
        <f>B28/B$28</f>
        <v>1</v>
      </c>
      <c r="C87" s="731">
        <f t="shared" ref="C87:J87" si="40">C28/C$28</f>
        <v>1</v>
      </c>
      <c r="D87" s="731">
        <f t="shared" si="40"/>
        <v>1</v>
      </c>
      <c r="E87" s="731">
        <f t="shared" si="40"/>
        <v>1</v>
      </c>
      <c r="F87" s="731">
        <f t="shared" si="40"/>
        <v>1</v>
      </c>
      <c r="G87" s="731">
        <f t="shared" si="40"/>
        <v>1</v>
      </c>
      <c r="H87" s="731">
        <f t="shared" si="40"/>
        <v>1</v>
      </c>
      <c r="I87" s="731">
        <f t="shared" si="40"/>
        <v>1</v>
      </c>
      <c r="J87" s="731">
        <f t="shared" si="40"/>
        <v>1</v>
      </c>
      <c r="K87" s="731" t="s">
        <v>102</v>
      </c>
      <c r="L87" s="731" t="s">
        <v>102</v>
      </c>
      <c r="M87" s="732">
        <f t="shared" ref="M87:O87" si="41">M28/M$28</f>
        <v>1</v>
      </c>
      <c r="N87" s="732">
        <f t="shared" si="41"/>
        <v>1</v>
      </c>
      <c r="O87" s="732">
        <f t="shared" si="41"/>
        <v>1</v>
      </c>
      <c r="P87" s="731">
        <f t="shared" ref="P87" si="42">P28/P$28</f>
        <v>1</v>
      </c>
    </row>
    <row r="88" spans="1:16" ht="15.75" customHeight="1" x14ac:dyDescent="0.2">
      <c r="A88" s="491" t="s">
        <v>181</v>
      </c>
      <c r="B88" s="725">
        <f t="shared" ref="B88:J90" si="43">B29/B$28</f>
        <v>0.96609522483956978</v>
      </c>
      <c r="C88" s="725">
        <f t="shared" si="43"/>
        <v>0.98265694366059342</v>
      </c>
      <c r="D88" s="725">
        <f t="shared" si="43"/>
        <v>0.94697890477984137</v>
      </c>
      <c r="E88" s="725">
        <f t="shared" si="43"/>
        <v>0.92890783802090926</v>
      </c>
      <c r="F88" s="725">
        <f t="shared" si="43"/>
        <v>0.94433061378153915</v>
      </c>
      <c r="G88" s="725">
        <f t="shared" si="43"/>
        <v>0.93761959850782339</v>
      </c>
      <c r="H88" s="725">
        <f t="shared" si="43"/>
        <v>0.91498865413750752</v>
      </c>
      <c r="I88" s="725">
        <f t="shared" si="43"/>
        <v>0.92993875142840843</v>
      </c>
      <c r="J88" s="725">
        <f t="shared" si="43"/>
        <v>0.97373400753303196</v>
      </c>
      <c r="K88" s="725" t="s">
        <v>102</v>
      </c>
      <c r="L88" s="725" t="s">
        <v>102</v>
      </c>
      <c r="M88" s="726">
        <f t="shared" ref="M88:O88" si="44">M29/M$28</f>
        <v>0.93858568707661638</v>
      </c>
      <c r="N88" s="726">
        <f t="shared" si="44"/>
        <v>0.95569161552905302</v>
      </c>
      <c r="O88" s="726">
        <f t="shared" si="44"/>
        <v>0.93894716195902361</v>
      </c>
      <c r="P88" s="725">
        <f t="shared" ref="P88" si="45">P29/P$28</f>
        <v>0.88555842628673964</v>
      </c>
    </row>
    <row r="89" spans="1:16" ht="15.75" customHeight="1" x14ac:dyDescent="0.2">
      <c r="A89" s="493" t="s">
        <v>182</v>
      </c>
      <c r="B89" s="727">
        <f t="shared" si="43"/>
        <v>3.0471763255376632E-2</v>
      </c>
      <c r="C89" s="727">
        <f t="shared" si="43"/>
        <v>1.0819447291764815E-2</v>
      </c>
      <c r="D89" s="727">
        <f t="shared" si="43"/>
        <v>4.3330975389074447E-2</v>
      </c>
      <c r="E89" s="727">
        <f t="shared" si="43"/>
        <v>2.0097516746942351E-2</v>
      </c>
      <c r="F89" s="727">
        <f t="shared" si="43"/>
        <v>2.2515757217907311E-2</v>
      </c>
      <c r="G89" s="727">
        <f t="shared" si="43"/>
        <v>1.8410657785652023E-2</v>
      </c>
      <c r="H89" s="727">
        <f t="shared" si="43"/>
        <v>6.5755071308990012E-2</v>
      </c>
      <c r="I89" s="727">
        <f t="shared" si="43"/>
        <v>3.2628652533889579E-2</v>
      </c>
      <c r="J89" s="727">
        <f t="shared" si="43"/>
        <v>2.0922398876753425E-2</v>
      </c>
      <c r="K89" s="727" t="s">
        <v>102</v>
      </c>
      <c r="L89" s="727" t="s">
        <v>102</v>
      </c>
      <c r="M89" s="728">
        <f t="shared" ref="M89:O89" si="46">M30/M$28</f>
        <v>2.6399025641421429E-2</v>
      </c>
      <c r="N89" s="728">
        <f t="shared" si="46"/>
        <v>2.5745040322080182E-2</v>
      </c>
      <c r="O89" s="728">
        <f t="shared" si="46"/>
        <v>2.6385205915695806E-2</v>
      </c>
      <c r="P89" s="727">
        <f t="shared" ref="P89" si="47">P30/P$28</f>
        <v>7.2065784997628141E-2</v>
      </c>
    </row>
    <row r="90" spans="1:16" ht="15.75" customHeight="1" x14ac:dyDescent="0.2">
      <c r="A90" s="496" t="s">
        <v>183</v>
      </c>
      <c r="B90" s="729">
        <f t="shared" si="43"/>
        <v>3.4330119050536051E-3</v>
      </c>
      <c r="C90" s="729">
        <f t="shared" si="43"/>
        <v>6.5236090476418545E-3</v>
      </c>
      <c r="D90" s="729">
        <f t="shared" si="43"/>
        <v>9.6901198310842002E-3</v>
      </c>
      <c r="E90" s="729">
        <f t="shared" si="43"/>
        <v>5.0994645232148313E-2</v>
      </c>
      <c r="F90" s="729">
        <f t="shared" si="43"/>
        <v>3.3153629003337001E-2</v>
      </c>
      <c r="G90" s="729">
        <f t="shared" si="43"/>
        <v>4.39697437065244E-2</v>
      </c>
      <c r="H90" s="729">
        <f t="shared" si="43"/>
        <v>1.9256274553502598E-2</v>
      </c>
      <c r="I90" s="729">
        <f t="shared" si="43"/>
        <v>3.7432596037701805E-2</v>
      </c>
      <c r="J90" s="729">
        <f t="shared" si="43"/>
        <v>5.3435935969586568E-3</v>
      </c>
      <c r="K90" s="729" t="s">
        <v>102</v>
      </c>
      <c r="L90" s="729" t="s">
        <v>102</v>
      </c>
      <c r="M90" s="730">
        <f t="shared" ref="M90:O90" si="48">M31/M$28</f>
        <v>3.5015287281962265E-2</v>
      </c>
      <c r="N90" s="730">
        <f t="shared" si="48"/>
        <v>1.85633441488669E-2</v>
      </c>
      <c r="O90" s="730">
        <f t="shared" si="48"/>
        <v>3.466763212808039E-2</v>
      </c>
      <c r="P90" s="729">
        <f t="shared" ref="P90" si="49">P31/P$28</f>
        <v>4.2375788718806151E-2</v>
      </c>
    </row>
    <row r="91" spans="1:16" ht="15.75" customHeight="1" x14ac:dyDescent="0.25">
      <c r="A91" s="499" t="s">
        <v>296</v>
      </c>
      <c r="B91" s="731">
        <f>B32/B$32</f>
        <v>1</v>
      </c>
      <c r="C91" s="731">
        <f t="shared" ref="C91:J91" si="50">C32/C$32</f>
        <v>1</v>
      </c>
      <c r="D91" s="731">
        <f t="shared" si="50"/>
        <v>1</v>
      </c>
      <c r="E91" s="731">
        <f t="shared" si="50"/>
        <v>1</v>
      </c>
      <c r="F91" s="731">
        <f t="shared" si="50"/>
        <v>1</v>
      </c>
      <c r="G91" s="731">
        <f t="shared" si="50"/>
        <v>1</v>
      </c>
      <c r="H91" s="731">
        <f t="shared" si="50"/>
        <v>1</v>
      </c>
      <c r="I91" s="731">
        <f t="shared" si="50"/>
        <v>1</v>
      </c>
      <c r="J91" s="731">
        <f t="shared" si="50"/>
        <v>1</v>
      </c>
      <c r="K91" s="731" t="s">
        <v>102</v>
      </c>
      <c r="L91" s="731" t="s">
        <v>102</v>
      </c>
      <c r="M91" s="732">
        <f t="shared" ref="M91:O91" si="51">M32/M$32</f>
        <v>1</v>
      </c>
      <c r="N91" s="732">
        <f t="shared" si="51"/>
        <v>1</v>
      </c>
      <c r="O91" s="732">
        <f t="shared" si="51"/>
        <v>1</v>
      </c>
      <c r="P91" s="731">
        <f t="shared" ref="P91" si="52">P32/P$32</f>
        <v>1</v>
      </c>
    </row>
    <row r="92" spans="1:16" ht="15.75" customHeight="1" x14ac:dyDescent="0.2">
      <c r="A92" s="491" t="s">
        <v>185</v>
      </c>
      <c r="B92" s="725">
        <f t="shared" ref="B92:J94" si="53">B33/B$32</f>
        <v>0.23867022769914148</v>
      </c>
      <c r="C92" s="725">
        <f t="shared" si="53"/>
        <v>0.27131888225099926</v>
      </c>
      <c r="D92" s="725">
        <f t="shared" si="53"/>
        <v>0.21127274099947577</v>
      </c>
      <c r="E92" s="725">
        <f t="shared" si="53"/>
        <v>0.22368437822070236</v>
      </c>
      <c r="F92" s="725">
        <f t="shared" si="53"/>
        <v>0.23377138172805145</v>
      </c>
      <c r="G92" s="725">
        <f t="shared" si="53"/>
        <v>0.28974253073247186</v>
      </c>
      <c r="H92" s="725">
        <f t="shared" si="53"/>
        <v>0.2530895985764352</v>
      </c>
      <c r="I92" s="725">
        <f t="shared" si="53"/>
        <v>0.16854963643995782</v>
      </c>
      <c r="J92" s="725">
        <f t="shared" si="53"/>
        <v>0.32668240364707335</v>
      </c>
      <c r="K92" s="725" t="s">
        <v>102</v>
      </c>
      <c r="L92" s="725" t="s">
        <v>102</v>
      </c>
      <c r="M92" s="726">
        <f t="shared" ref="M92:O92" si="54">M33/M$32</f>
        <v>0.23438083170708429</v>
      </c>
      <c r="N92" s="726">
        <f t="shared" si="54"/>
        <v>0.22167927775410057</v>
      </c>
      <c r="O92" s="726">
        <f t="shared" si="54"/>
        <v>0.2341025415189732</v>
      </c>
      <c r="P92" s="725">
        <f t="shared" ref="P92" si="55">P33/P$32</f>
        <v>0.26159076288034122</v>
      </c>
    </row>
    <row r="93" spans="1:16" ht="15.75" customHeight="1" x14ac:dyDescent="0.2">
      <c r="A93" s="493" t="s">
        <v>186</v>
      </c>
      <c r="B93" s="727">
        <f t="shared" si="53"/>
        <v>0.67683923170978266</v>
      </c>
      <c r="C93" s="727">
        <f t="shared" si="53"/>
        <v>0.67079231492414271</v>
      </c>
      <c r="D93" s="727">
        <f t="shared" si="53"/>
        <v>0.5403666505646666</v>
      </c>
      <c r="E93" s="727">
        <f t="shared" si="53"/>
        <v>0.57498700644932421</v>
      </c>
      <c r="F93" s="727">
        <f t="shared" si="53"/>
        <v>0.63919075348296883</v>
      </c>
      <c r="G93" s="727">
        <f t="shared" si="53"/>
        <v>0.59907386373476545</v>
      </c>
      <c r="H93" s="727">
        <f t="shared" si="53"/>
        <v>0.63980722043820637</v>
      </c>
      <c r="I93" s="727">
        <f t="shared" si="53"/>
        <v>0.53745156803990923</v>
      </c>
      <c r="J93" s="727">
        <f t="shared" si="53"/>
        <v>0.61409113933167159</v>
      </c>
      <c r="K93" s="727" t="s">
        <v>102</v>
      </c>
      <c r="L93" s="727" t="s">
        <v>102</v>
      </c>
      <c r="M93" s="728">
        <f t="shared" ref="M93:O93" si="56">M34/M$32</f>
        <v>0.59533369256901147</v>
      </c>
      <c r="N93" s="728">
        <f t="shared" si="56"/>
        <v>0.56320102532128813</v>
      </c>
      <c r="O93" s="728">
        <f t="shared" si="56"/>
        <v>0.59462966800363781</v>
      </c>
      <c r="P93" s="727">
        <f t="shared" ref="P93" si="57">P34/P$32</f>
        <v>0.52593085640666937</v>
      </c>
    </row>
    <row r="94" spans="1:16" ht="15.75" customHeight="1" x14ac:dyDescent="0.2">
      <c r="A94" s="491" t="s">
        <v>187</v>
      </c>
      <c r="B94" s="729">
        <f t="shared" si="53"/>
        <v>8.4490540591075775E-2</v>
      </c>
      <c r="C94" s="729">
        <f t="shared" si="53"/>
        <v>5.7888802824858143E-2</v>
      </c>
      <c r="D94" s="729">
        <f t="shared" si="53"/>
        <v>0.24836060843585769</v>
      </c>
      <c r="E94" s="729">
        <f t="shared" si="53"/>
        <v>0.20132861532542845</v>
      </c>
      <c r="F94" s="729">
        <f t="shared" si="53"/>
        <v>0.12703786478897969</v>
      </c>
      <c r="G94" s="729">
        <f t="shared" si="53"/>
        <v>0.11118360553878386</v>
      </c>
      <c r="H94" s="729">
        <f t="shared" si="53"/>
        <v>0.10710318098535847</v>
      </c>
      <c r="I94" s="729">
        <f t="shared" si="53"/>
        <v>0.29399879552013297</v>
      </c>
      <c r="J94" s="729">
        <f t="shared" si="53"/>
        <v>5.9226457021255202E-2</v>
      </c>
      <c r="K94" s="729" t="s">
        <v>102</v>
      </c>
      <c r="L94" s="729" t="s">
        <v>102</v>
      </c>
      <c r="M94" s="730">
        <f t="shared" ref="M94:O94" si="58">M35/M$32</f>
        <v>0.17028547572390429</v>
      </c>
      <c r="N94" s="730">
        <f t="shared" si="58"/>
        <v>0.2151196969246113</v>
      </c>
      <c r="O94" s="730">
        <f t="shared" si="58"/>
        <v>0.17126779047738891</v>
      </c>
      <c r="P94" s="729">
        <f t="shared" ref="P94" si="59">P35/P$32</f>
        <v>0.2124783807129895</v>
      </c>
    </row>
    <row r="95" spans="1:16" ht="15.75" customHeight="1" x14ac:dyDescent="0.25">
      <c r="A95" s="545" t="s">
        <v>229</v>
      </c>
      <c r="B95" s="736"/>
      <c r="C95" s="736"/>
      <c r="D95" s="736"/>
      <c r="E95" s="736"/>
      <c r="F95" s="736"/>
      <c r="G95" s="736"/>
      <c r="H95" s="736"/>
      <c r="I95" s="736"/>
      <c r="J95" s="736"/>
      <c r="K95" s="736"/>
      <c r="L95" s="736"/>
      <c r="M95" s="737"/>
      <c r="N95" s="737"/>
      <c r="O95" s="737"/>
      <c r="P95" s="738"/>
    </row>
    <row r="96" spans="1:16" ht="15.75" customHeight="1" x14ac:dyDescent="0.25">
      <c r="A96" s="551" t="s">
        <v>983</v>
      </c>
      <c r="B96" s="739">
        <v>0.26879966999999999</v>
      </c>
      <c r="C96" s="739">
        <v>0.251640633</v>
      </c>
      <c r="D96" s="739">
        <v>0.24037614299999999</v>
      </c>
      <c r="E96" s="739">
        <v>0.222953917</v>
      </c>
      <c r="F96" s="739">
        <v>0.21219434400000001</v>
      </c>
      <c r="G96" s="739">
        <v>0.201247075</v>
      </c>
      <c r="H96" s="739">
        <v>0.15842600300000001</v>
      </c>
      <c r="I96" s="739">
        <v>9.0404118000000006E-2</v>
      </c>
      <c r="J96" s="739">
        <v>0.15172971199999999</v>
      </c>
      <c r="K96" s="739" t="s">
        <v>102</v>
      </c>
      <c r="L96" s="739" t="s">
        <v>102</v>
      </c>
      <c r="M96" s="740">
        <v>0.21826519999999999</v>
      </c>
      <c r="N96" s="740">
        <v>0.12202152099999999</v>
      </c>
      <c r="O96" s="740">
        <v>0.21140281599999999</v>
      </c>
      <c r="P96" s="739">
        <v>0.15763930200000001</v>
      </c>
    </row>
    <row r="97" spans="1:16" s="7" customFormat="1" ht="15.75" customHeight="1" x14ac:dyDescent="0.2">
      <c r="A97" s="563" t="s">
        <v>414</v>
      </c>
      <c r="B97" s="745">
        <v>0.30181439999999998</v>
      </c>
      <c r="C97" s="745">
        <v>0.34087967899999999</v>
      </c>
      <c r="D97" s="745">
        <v>0.39997002399999998</v>
      </c>
      <c r="E97" s="745">
        <v>0.44874222800000002</v>
      </c>
      <c r="F97" s="745">
        <v>0.50245433100000003</v>
      </c>
      <c r="G97" s="745">
        <v>0.51228168299999999</v>
      </c>
      <c r="H97" s="745">
        <v>0.51365241399999995</v>
      </c>
      <c r="I97" s="745">
        <v>0.45487368900000003</v>
      </c>
      <c r="J97" s="745">
        <v>0.58340340800000001</v>
      </c>
      <c r="K97" s="725" t="s">
        <v>102</v>
      </c>
      <c r="L97" s="725" t="s">
        <v>102</v>
      </c>
      <c r="M97" s="746">
        <v>0.45669821199999999</v>
      </c>
      <c r="N97" s="746">
        <v>0.51889703499999995</v>
      </c>
      <c r="O97" s="746">
        <v>0.46163578500000002</v>
      </c>
      <c r="P97" s="725">
        <v>0.54637385900000002</v>
      </c>
    </row>
    <row r="98" spans="1:16" ht="15.75" customHeight="1" x14ac:dyDescent="0.25">
      <c r="A98" s="547" t="s">
        <v>427</v>
      </c>
      <c r="B98" s="741">
        <v>0.78227344300000001</v>
      </c>
      <c r="C98" s="741">
        <v>0.87120593700000004</v>
      </c>
      <c r="D98" s="741">
        <v>0.85117431799999999</v>
      </c>
      <c r="E98" s="741">
        <v>0.877569394</v>
      </c>
      <c r="F98" s="741">
        <v>0.86497076399999995</v>
      </c>
      <c r="G98" s="741">
        <v>0.889955634</v>
      </c>
      <c r="H98" s="741">
        <v>0.93117756299999999</v>
      </c>
      <c r="I98" s="741">
        <v>1.0115308199999999</v>
      </c>
      <c r="J98" s="741">
        <v>0.939150547</v>
      </c>
      <c r="K98" s="741" t="s">
        <v>102</v>
      </c>
      <c r="L98" s="741" t="s">
        <v>102</v>
      </c>
      <c r="M98" s="742">
        <v>0.87435968200000003</v>
      </c>
      <c r="N98" s="742">
        <v>0.97421399799999997</v>
      </c>
      <c r="O98" s="742">
        <v>0.88147951199999997</v>
      </c>
      <c r="P98" s="727">
        <v>0.91570668300000002</v>
      </c>
    </row>
    <row r="99" spans="1:16" ht="15.75" customHeight="1" x14ac:dyDescent="0.2">
      <c r="A99" s="563" t="s">
        <v>474</v>
      </c>
      <c r="B99" s="725">
        <v>0.41423114500000002</v>
      </c>
      <c r="C99" s="725">
        <v>0.41343273000000003</v>
      </c>
      <c r="D99" s="725">
        <v>0.34779488800000002</v>
      </c>
      <c r="E99" s="725">
        <v>0.39030224600000002</v>
      </c>
      <c r="F99" s="725">
        <v>0.35781919299999998</v>
      </c>
      <c r="G99" s="725">
        <v>0.313886422</v>
      </c>
      <c r="H99" s="725">
        <v>0.274715504</v>
      </c>
      <c r="I99" s="725">
        <v>8.7289182000000007E-2</v>
      </c>
      <c r="J99" s="725">
        <v>0.12500225200000001</v>
      </c>
      <c r="K99" s="725" t="s">
        <v>102</v>
      </c>
      <c r="L99" s="725" t="s">
        <v>102</v>
      </c>
      <c r="M99" s="726">
        <v>0.36062429499999998</v>
      </c>
      <c r="N99" s="726">
        <v>0.10673276600000001</v>
      </c>
      <c r="O99" s="726">
        <v>0.34252127700000001</v>
      </c>
      <c r="P99" s="725">
        <v>0.243419051</v>
      </c>
    </row>
    <row r="100" spans="1:16" ht="15.75" customHeight="1" x14ac:dyDescent="0.25">
      <c r="A100" s="493" t="s">
        <v>416</v>
      </c>
      <c r="B100" s="727">
        <v>0.44992733699999998</v>
      </c>
      <c r="C100" s="727">
        <v>0.84259986499999995</v>
      </c>
      <c r="D100" s="727">
        <v>0.70551760900000005</v>
      </c>
      <c r="E100" s="727">
        <v>0.83798238300000005</v>
      </c>
      <c r="F100" s="727">
        <v>0.86256512399999996</v>
      </c>
      <c r="G100" s="727">
        <v>1.0621861210000001</v>
      </c>
      <c r="H100" s="727">
        <v>0.73483380499999995</v>
      </c>
      <c r="I100" s="727">
        <v>1.0872230899999999</v>
      </c>
      <c r="J100" s="727">
        <v>1.046695532</v>
      </c>
      <c r="K100" s="727" t="s">
        <v>102</v>
      </c>
      <c r="L100" s="727" t="s">
        <v>102</v>
      </c>
      <c r="M100" s="728">
        <v>0.83211710999999999</v>
      </c>
      <c r="N100" s="728">
        <v>1.066328452</v>
      </c>
      <c r="O100" s="728">
        <v>0.84881688799999999</v>
      </c>
      <c r="P100" s="741">
        <v>0.76901132000000005</v>
      </c>
    </row>
    <row r="101" spans="1:16" ht="15.75" customHeight="1" x14ac:dyDescent="0.25">
      <c r="A101" s="496" t="s">
        <v>982</v>
      </c>
      <c r="B101" s="743">
        <v>1.673838873</v>
      </c>
      <c r="C101" s="743">
        <v>3.3484253119999998</v>
      </c>
      <c r="D101" s="743">
        <v>2.9350567029999999</v>
      </c>
      <c r="E101" s="743">
        <v>3.7585452400000001</v>
      </c>
      <c r="F101" s="743">
        <v>4.0649769759999996</v>
      </c>
      <c r="G101" s="743">
        <v>5.278020165</v>
      </c>
      <c r="H101" s="743">
        <v>4.6383408609999996</v>
      </c>
      <c r="I101" s="743">
        <v>12.026256267000001</v>
      </c>
      <c r="J101" s="743">
        <v>6.8984216470000002</v>
      </c>
      <c r="K101" s="743" t="s">
        <v>102</v>
      </c>
      <c r="L101" s="743" t="s">
        <v>102</v>
      </c>
      <c r="M101" s="744">
        <v>3.8124131139999999</v>
      </c>
      <c r="N101" s="744">
        <v>8.7388556239999993</v>
      </c>
      <c r="O101" s="744">
        <v>4.0151635780000001</v>
      </c>
      <c r="P101" s="743">
        <v>4.8782969009999997</v>
      </c>
    </row>
    <row r="102" spans="1:16" ht="15" customHeight="1" x14ac:dyDescent="0.2">
      <c r="A102" s="256" t="s">
        <v>288</v>
      </c>
      <c r="B102" s="13"/>
      <c r="C102" s="13"/>
      <c r="D102" s="13"/>
      <c r="E102" s="13"/>
      <c r="F102" s="13"/>
      <c r="G102" s="13"/>
      <c r="H102" s="13"/>
      <c r="I102" s="13"/>
      <c r="J102" s="13"/>
      <c r="K102" s="13"/>
      <c r="L102" s="13"/>
      <c r="M102" s="216"/>
      <c r="N102" s="216"/>
      <c r="O102" s="216"/>
      <c r="P102" s="40"/>
    </row>
    <row r="103" spans="1:16" ht="15" customHeight="1" x14ac:dyDescent="0.2">
      <c r="A103" s="256" t="s">
        <v>806</v>
      </c>
      <c r="B103" s="13"/>
      <c r="C103" s="13"/>
      <c r="D103" s="13"/>
      <c r="E103" s="13"/>
      <c r="F103" s="13"/>
      <c r="G103" s="13"/>
      <c r="H103" s="13"/>
      <c r="I103" s="13"/>
      <c r="J103" s="13"/>
      <c r="K103" s="13"/>
      <c r="L103" s="13"/>
      <c r="M103" s="216"/>
      <c r="N103" s="216"/>
      <c r="O103" s="216"/>
      <c r="P103" s="40"/>
    </row>
    <row r="104" spans="1:16" ht="15" customHeight="1" x14ac:dyDescent="0.2">
      <c r="A104" s="169" t="s">
        <v>566</v>
      </c>
      <c r="B104" s="13"/>
      <c r="C104" s="13"/>
      <c r="D104" s="13"/>
      <c r="E104" s="13"/>
      <c r="F104" s="13"/>
      <c r="G104" s="13"/>
      <c r="H104" s="13"/>
      <c r="I104" s="13"/>
      <c r="J104" s="13"/>
      <c r="K104" s="13"/>
      <c r="L104" s="13"/>
      <c r="M104" s="216"/>
      <c r="N104" s="216"/>
      <c r="O104" s="216"/>
      <c r="P104" s="40"/>
    </row>
    <row r="105" spans="1:16" ht="15" customHeight="1" x14ac:dyDescent="0.2">
      <c r="A105" s="256" t="s">
        <v>838</v>
      </c>
      <c r="B105" s="3"/>
      <c r="C105" s="3"/>
      <c r="D105" s="3"/>
      <c r="G105" s="186"/>
      <c r="J105" s="186"/>
      <c r="M105" s="216"/>
      <c r="N105" s="216"/>
      <c r="O105" s="216"/>
    </row>
    <row r="106" spans="1:16" ht="15" customHeight="1" x14ac:dyDescent="0.2">
      <c r="A106" s="255" t="s">
        <v>327</v>
      </c>
      <c r="B106" s="3"/>
      <c r="C106" s="3"/>
      <c r="D106" s="3"/>
      <c r="G106" s="186"/>
      <c r="J106" s="186"/>
      <c r="M106" s="216"/>
      <c r="N106" s="216"/>
      <c r="O106" s="216"/>
    </row>
    <row r="107" spans="1:16" x14ac:dyDescent="0.2">
      <c r="A107" s="13"/>
      <c r="B107" s="13"/>
      <c r="C107" s="13"/>
      <c r="D107" s="13"/>
      <c r="E107" s="13"/>
      <c r="F107" s="13"/>
      <c r="G107" s="13"/>
      <c r="H107" s="13"/>
      <c r="I107" s="13"/>
      <c r="J107" s="13"/>
      <c r="K107" s="13"/>
      <c r="L107" s="13"/>
      <c r="M107" s="216"/>
      <c r="N107" s="216"/>
      <c r="O107" s="216"/>
      <c r="P107" s="40"/>
    </row>
    <row r="108" spans="1:16" ht="24.75" customHeight="1" x14ac:dyDescent="0.25">
      <c r="A108" s="281" t="s">
        <v>836</v>
      </c>
      <c r="B108" s="13"/>
      <c r="C108" s="13"/>
      <c r="D108" s="13"/>
      <c r="E108" s="13"/>
      <c r="F108" s="13"/>
      <c r="G108" s="13"/>
      <c r="H108" s="13"/>
      <c r="I108" s="13"/>
      <c r="J108" s="13"/>
      <c r="K108" s="13"/>
      <c r="L108" s="13"/>
      <c r="M108" s="216"/>
      <c r="N108" s="216"/>
      <c r="O108" s="216"/>
      <c r="P108" s="40"/>
    </row>
    <row r="109" spans="1:16" ht="13.5" thickBot="1" x14ac:dyDescent="0.25">
      <c r="A109" s="13"/>
      <c r="B109" s="13"/>
      <c r="C109" s="13"/>
      <c r="D109" s="13"/>
      <c r="E109" s="13"/>
      <c r="F109" s="13"/>
      <c r="G109" s="13"/>
      <c r="H109" s="13"/>
      <c r="I109" s="13"/>
      <c r="J109" s="13"/>
      <c r="K109" s="13"/>
      <c r="L109" s="13"/>
      <c r="M109" s="216"/>
      <c r="N109" s="216"/>
      <c r="O109" s="216"/>
      <c r="P109" s="286" t="s">
        <v>23</v>
      </c>
    </row>
    <row r="110" spans="1:16" x14ac:dyDescent="0.2">
      <c r="A110" s="566" t="s">
        <v>81</v>
      </c>
      <c r="B110" s="43" t="s">
        <v>35</v>
      </c>
      <c r="C110" s="43" t="s">
        <v>124</v>
      </c>
      <c r="D110" s="43" t="s">
        <v>126</v>
      </c>
      <c r="E110" s="43" t="s">
        <v>36</v>
      </c>
      <c r="F110" s="43" t="s">
        <v>37</v>
      </c>
      <c r="G110" s="43" t="s">
        <v>38</v>
      </c>
      <c r="H110" s="43" t="s">
        <v>39</v>
      </c>
      <c r="I110" s="43" t="s">
        <v>128</v>
      </c>
      <c r="J110" s="43" t="s">
        <v>129</v>
      </c>
      <c r="K110" s="43" t="s">
        <v>130</v>
      </c>
      <c r="L110" s="253">
        <v>100000</v>
      </c>
      <c r="M110" s="251" t="s">
        <v>234</v>
      </c>
      <c r="N110" s="251" t="s">
        <v>232</v>
      </c>
      <c r="O110" s="258" t="s">
        <v>77</v>
      </c>
      <c r="P110" s="282" t="s">
        <v>223</v>
      </c>
    </row>
    <row r="111" spans="1:16" x14ac:dyDescent="0.2">
      <c r="A111" s="230" t="s">
        <v>228</v>
      </c>
      <c r="B111" s="44" t="s">
        <v>123</v>
      </c>
      <c r="C111" s="44" t="s">
        <v>40</v>
      </c>
      <c r="D111" s="44" t="s">
        <v>40</v>
      </c>
      <c r="E111" s="44" t="s">
        <v>40</v>
      </c>
      <c r="F111" s="44" t="s">
        <v>40</v>
      </c>
      <c r="G111" s="44" t="s">
        <v>40</v>
      </c>
      <c r="H111" s="44" t="s">
        <v>40</v>
      </c>
      <c r="I111" s="44" t="s">
        <v>40</v>
      </c>
      <c r="J111" s="44" t="s">
        <v>40</v>
      </c>
      <c r="K111" s="44" t="s">
        <v>40</v>
      </c>
      <c r="L111" s="44" t="s">
        <v>43</v>
      </c>
      <c r="M111" s="240" t="s">
        <v>233</v>
      </c>
      <c r="N111" s="240" t="s">
        <v>141</v>
      </c>
      <c r="O111" s="257" t="s">
        <v>140</v>
      </c>
      <c r="P111" s="283" t="s">
        <v>287</v>
      </c>
    </row>
    <row r="112" spans="1:16" ht="15" customHeight="1" thickBot="1" x14ac:dyDescent="0.25">
      <c r="A112" s="424" t="s">
        <v>82</v>
      </c>
      <c r="B112" s="45" t="s">
        <v>43</v>
      </c>
      <c r="C112" s="45" t="s">
        <v>125</v>
      </c>
      <c r="D112" s="45" t="s">
        <v>127</v>
      </c>
      <c r="E112" s="45" t="s">
        <v>44</v>
      </c>
      <c r="F112" s="45" t="s">
        <v>45</v>
      </c>
      <c r="G112" s="45" t="s">
        <v>46</v>
      </c>
      <c r="H112" s="45" t="s">
        <v>42</v>
      </c>
      <c r="I112" s="45" t="s">
        <v>131</v>
      </c>
      <c r="J112" s="45" t="s">
        <v>132</v>
      </c>
      <c r="K112" s="45" t="s">
        <v>133</v>
      </c>
      <c r="L112" s="45" t="s">
        <v>134</v>
      </c>
      <c r="M112" s="252" t="s">
        <v>141</v>
      </c>
      <c r="N112" s="252" t="s">
        <v>134</v>
      </c>
      <c r="O112" s="259" t="s">
        <v>41</v>
      </c>
      <c r="P112" s="284" t="s">
        <v>242</v>
      </c>
    </row>
    <row r="113" spans="1:16" ht="15" x14ac:dyDescent="0.25">
      <c r="A113" s="545" t="s">
        <v>226</v>
      </c>
      <c r="B113" s="193"/>
      <c r="C113" s="193"/>
      <c r="D113" s="193"/>
      <c r="E113" s="193"/>
      <c r="F113" s="193"/>
      <c r="G113" s="193"/>
      <c r="H113" s="193"/>
      <c r="I113" s="193"/>
      <c r="J113" s="193"/>
      <c r="K113" s="193"/>
      <c r="L113" s="193"/>
      <c r="M113" s="254"/>
      <c r="N113" s="254"/>
      <c r="O113" s="254"/>
    </row>
    <row r="114" spans="1:16" ht="15.75" customHeight="1" x14ac:dyDescent="0.25">
      <c r="A114" s="488" t="s">
        <v>289</v>
      </c>
      <c r="B114" s="573">
        <v>2.1705110489999999</v>
      </c>
      <c r="C114" s="573">
        <v>2.0144332089999999</v>
      </c>
      <c r="D114" s="573">
        <v>4.7399223470000003</v>
      </c>
      <c r="E114" s="573">
        <v>3.4140203979999999</v>
      </c>
      <c r="F114" s="573">
        <v>2.968921055</v>
      </c>
      <c r="G114" s="573">
        <v>5.3076222</v>
      </c>
      <c r="H114" s="573">
        <v>0.98231347800000002</v>
      </c>
      <c r="I114" s="573">
        <v>3.6904635039999998</v>
      </c>
      <c r="J114" s="573">
        <v>-2.2443538169999999</v>
      </c>
      <c r="K114" s="573" t="s">
        <v>102</v>
      </c>
      <c r="L114" s="573" t="s">
        <v>102</v>
      </c>
      <c r="M114" s="574">
        <v>3.4392173700000002</v>
      </c>
      <c r="N114" s="574">
        <v>0.64677518599999995</v>
      </c>
      <c r="O114" s="574">
        <v>3.211893264</v>
      </c>
      <c r="P114" s="573">
        <v>2.8031138470000001</v>
      </c>
    </row>
    <row r="115" spans="1:16" ht="15.75" customHeight="1" x14ac:dyDescent="0.2">
      <c r="A115" s="491" t="s">
        <v>164</v>
      </c>
      <c r="B115" s="575">
        <v>-3.495075242</v>
      </c>
      <c r="C115" s="575">
        <v>1.18470835</v>
      </c>
      <c r="D115" s="575">
        <v>9.9176817209999992</v>
      </c>
      <c r="E115" s="575">
        <v>8.9921625059999997</v>
      </c>
      <c r="F115" s="575">
        <v>7.7992506309999996</v>
      </c>
      <c r="G115" s="575">
        <v>10.137913792000001</v>
      </c>
      <c r="H115" s="575">
        <v>7.190454699</v>
      </c>
      <c r="I115" s="575">
        <v>3.6703746669999999</v>
      </c>
      <c r="J115" s="575">
        <v>-5.2026833989999997</v>
      </c>
      <c r="K115" s="575" t="s">
        <v>102</v>
      </c>
      <c r="L115" s="575" t="s">
        <v>102</v>
      </c>
      <c r="M115" s="576">
        <v>8.1308216659999992</v>
      </c>
      <c r="N115" s="576">
        <v>-1.016898635</v>
      </c>
      <c r="O115" s="576">
        <v>7.6830037210000004</v>
      </c>
      <c r="P115" s="575">
        <v>6.455983453</v>
      </c>
    </row>
    <row r="116" spans="1:16" ht="15.75" customHeight="1" x14ac:dyDescent="0.2">
      <c r="A116" s="493" t="s">
        <v>165</v>
      </c>
      <c r="B116" s="577">
        <v>5.7576446710000004</v>
      </c>
      <c r="C116" s="578">
        <v>3.3292823509999998</v>
      </c>
      <c r="D116" s="577">
        <v>3.7284459000000001</v>
      </c>
      <c r="E116" s="577">
        <v>3.2836289920000001</v>
      </c>
      <c r="F116" s="577">
        <v>2.5214684620000001</v>
      </c>
      <c r="G116" s="577">
        <v>3.8627391979999999</v>
      </c>
      <c r="H116" s="577">
        <v>3.4181706840000001</v>
      </c>
      <c r="I116" s="577">
        <v>5.1161374840000002</v>
      </c>
      <c r="J116" s="577">
        <v>-1.8747541640000001</v>
      </c>
      <c r="K116" s="577" t="s">
        <v>102</v>
      </c>
      <c r="L116" s="577" t="s">
        <v>102</v>
      </c>
      <c r="M116" s="579">
        <v>3.3128635289999999</v>
      </c>
      <c r="N116" s="579">
        <v>1.0829152479999999</v>
      </c>
      <c r="O116" s="579">
        <v>3.1098941529999999</v>
      </c>
      <c r="P116" s="577">
        <v>2.5955764330000002</v>
      </c>
    </row>
    <row r="117" spans="1:16" ht="15.75" customHeight="1" x14ac:dyDescent="0.2">
      <c r="A117" s="491" t="s">
        <v>166</v>
      </c>
      <c r="B117" s="575">
        <v>-11.592755857</v>
      </c>
      <c r="C117" s="575">
        <v>-9.2331770080000002</v>
      </c>
      <c r="D117" s="575">
        <v>-11.21717628</v>
      </c>
      <c r="E117" s="575">
        <v>-10.798555448</v>
      </c>
      <c r="F117" s="575">
        <v>-9.9105924759999997</v>
      </c>
      <c r="G117" s="575">
        <v>-14.995924841000001</v>
      </c>
      <c r="H117" s="575">
        <v>15.531740242</v>
      </c>
      <c r="I117" s="575">
        <v>6.9341304900000003</v>
      </c>
      <c r="J117" s="575">
        <v>-8.2869185860000005</v>
      </c>
      <c r="K117" s="575" t="s">
        <v>102</v>
      </c>
      <c r="L117" s="575" t="s">
        <v>102</v>
      </c>
      <c r="M117" s="576">
        <v>-9.3208843960000003</v>
      </c>
      <c r="N117" s="576">
        <v>-1.7133169020000001</v>
      </c>
      <c r="O117" s="576">
        <v>-8.6427417080000009</v>
      </c>
      <c r="P117" s="575">
        <v>-7.5040548960000004</v>
      </c>
    </row>
    <row r="118" spans="1:16" ht="15.75" customHeight="1" x14ac:dyDescent="0.2">
      <c r="A118" s="493" t="s">
        <v>167</v>
      </c>
      <c r="B118" s="577">
        <v>0.49351599499999999</v>
      </c>
      <c r="C118" s="577">
        <v>6.8783590170000002</v>
      </c>
      <c r="D118" s="577">
        <v>-5.8000202280000002</v>
      </c>
      <c r="E118" s="577">
        <v>-0.68790223500000003</v>
      </c>
      <c r="F118" s="577">
        <v>-3.8717735360000001</v>
      </c>
      <c r="G118" s="577">
        <v>11.254873344</v>
      </c>
      <c r="H118" s="577">
        <v>3.8614036309999999</v>
      </c>
      <c r="I118" s="577">
        <v>-0.13021152999999999</v>
      </c>
      <c r="J118" s="577">
        <v>0.69109449199999995</v>
      </c>
      <c r="K118" s="577" t="s">
        <v>102</v>
      </c>
      <c r="L118" s="577" t="s">
        <v>102</v>
      </c>
      <c r="M118" s="579">
        <v>0.13604570799999999</v>
      </c>
      <c r="N118" s="579">
        <v>0.15576874199999999</v>
      </c>
      <c r="O118" s="579">
        <v>0.139328642</v>
      </c>
      <c r="P118" s="577">
        <v>-0.45066425100000002</v>
      </c>
    </row>
    <row r="119" spans="1:16" ht="15.75" customHeight="1" x14ac:dyDescent="0.2">
      <c r="A119" s="496" t="s">
        <v>168</v>
      </c>
      <c r="B119" s="580">
        <v>10.360621176</v>
      </c>
      <c r="C119" s="580">
        <v>-0.17977254100000001</v>
      </c>
      <c r="D119" s="580">
        <v>8.4361346529999999</v>
      </c>
      <c r="E119" s="580">
        <v>-5.9777814500000002</v>
      </c>
      <c r="F119" s="580">
        <v>0.404158933</v>
      </c>
      <c r="G119" s="580">
        <v>-1.4695704839999999</v>
      </c>
      <c r="H119" s="580">
        <v>-42.924124294000002</v>
      </c>
      <c r="I119" s="580">
        <v>23.970301131999999</v>
      </c>
      <c r="J119" s="580">
        <v>-8.5341387000000005E-2</v>
      </c>
      <c r="K119" s="580" t="s">
        <v>102</v>
      </c>
      <c r="L119" s="580" t="s">
        <v>102</v>
      </c>
      <c r="M119" s="581">
        <v>-4.0577620809999999</v>
      </c>
      <c r="N119" s="581">
        <v>9.9826206620000004</v>
      </c>
      <c r="O119" s="581">
        <v>-3.6830122030000001</v>
      </c>
      <c r="P119" s="580">
        <v>2.118546035</v>
      </c>
    </row>
    <row r="120" spans="1:16" ht="15.75" customHeight="1" x14ac:dyDescent="0.25">
      <c r="A120" s="499" t="s">
        <v>293</v>
      </c>
      <c r="B120" s="582">
        <v>8.1936831350000006</v>
      </c>
      <c r="C120" s="582">
        <v>1.915416505</v>
      </c>
      <c r="D120" s="582">
        <v>3.6358833210000001</v>
      </c>
      <c r="E120" s="582">
        <v>3.2479882230000001</v>
      </c>
      <c r="F120" s="582">
        <v>4.6837358340000002</v>
      </c>
      <c r="G120" s="582">
        <v>7.9788311209999998</v>
      </c>
      <c r="H120" s="582">
        <v>4.2613790460000001</v>
      </c>
      <c r="I120" s="582">
        <v>0.53591909199999999</v>
      </c>
      <c r="J120" s="582">
        <v>3.637454279</v>
      </c>
      <c r="K120" s="582" t="s">
        <v>102</v>
      </c>
      <c r="L120" s="582" t="s">
        <v>102</v>
      </c>
      <c r="M120" s="583">
        <v>4.2685033829999997</v>
      </c>
      <c r="N120" s="583">
        <v>2.1114202139999998</v>
      </c>
      <c r="O120" s="583">
        <v>4.1116857749999998</v>
      </c>
      <c r="P120" s="582">
        <v>3.6881325989999998</v>
      </c>
    </row>
    <row r="121" spans="1:16" ht="15.75" customHeight="1" x14ac:dyDescent="0.2">
      <c r="A121" s="491" t="s">
        <v>79</v>
      </c>
      <c r="B121" s="575">
        <v>-3.220128646</v>
      </c>
      <c r="C121" s="575">
        <v>-9.3090686599999994</v>
      </c>
      <c r="D121" s="575">
        <v>-6.7790169430000002</v>
      </c>
      <c r="E121" s="575">
        <v>-2.1920778099999998</v>
      </c>
      <c r="F121" s="575">
        <v>2.2399499660000002</v>
      </c>
      <c r="G121" s="575">
        <v>1.9596800139999999</v>
      </c>
      <c r="H121" s="575">
        <v>3.428008352</v>
      </c>
      <c r="I121" s="575">
        <v>4.7346263500000001</v>
      </c>
      <c r="J121" s="575">
        <v>2.9445993879999999</v>
      </c>
      <c r="K121" s="575" t="s">
        <v>102</v>
      </c>
      <c r="L121" s="575" t="s">
        <v>102</v>
      </c>
      <c r="M121" s="576">
        <v>-1.265435426</v>
      </c>
      <c r="N121" s="576">
        <v>3.6707743119999998</v>
      </c>
      <c r="O121" s="576">
        <v>-0.84286007699999999</v>
      </c>
      <c r="P121" s="575">
        <v>2.4274777190000001</v>
      </c>
    </row>
    <row r="122" spans="1:16" ht="15.75" customHeight="1" x14ac:dyDescent="0.2">
      <c r="A122" s="493" t="s">
        <v>170</v>
      </c>
      <c r="B122" s="577">
        <v>-6.3905010190000002</v>
      </c>
      <c r="C122" s="577">
        <v>-11.085844546000001</v>
      </c>
      <c r="D122" s="577">
        <v>-7.2818726500000004</v>
      </c>
      <c r="E122" s="577">
        <v>-2.862541802</v>
      </c>
      <c r="F122" s="577">
        <v>2.1322560369999999</v>
      </c>
      <c r="G122" s="577">
        <v>1.8078944349999999</v>
      </c>
      <c r="H122" s="577">
        <v>2.6422740309999999</v>
      </c>
      <c r="I122" s="577">
        <v>2.073993416</v>
      </c>
      <c r="J122" s="577">
        <v>1.295831347</v>
      </c>
      <c r="K122" s="577" t="s">
        <v>102</v>
      </c>
      <c r="L122" s="577" t="s">
        <v>102</v>
      </c>
      <c r="M122" s="579">
        <v>-1.7733921690000001</v>
      </c>
      <c r="N122" s="579">
        <v>1.6174494770000001</v>
      </c>
      <c r="O122" s="579">
        <v>-1.4608003009999999</v>
      </c>
      <c r="P122" s="577">
        <v>-0.30431648900000002</v>
      </c>
    </row>
    <row r="123" spans="1:16" ht="15.75" customHeight="1" x14ac:dyDescent="0.2">
      <c r="A123" s="491" t="s">
        <v>326</v>
      </c>
      <c r="B123" s="575">
        <v>-2.1390482749999999</v>
      </c>
      <c r="C123" s="575">
        <v>-2.0997391419999998</v>
      </c>
      <c r="D123" s="575">
        <v>0.761506075</v>
      </c>
      <c r="E123" s="575">
        <v>2.2044295410000001</v>
      </c>
      <c r="F123" s="575">
        <v>5.0982861430000002</v>
      </c>
      <c r="G123" s="575">
        <v>-2.7276796509999999</v>
      </c>
      <c r="H123" s="575">
        <v>0.62463007500000001</v>
      </c>
      <c r="I123" s="575">
        <v>-1.235033362</v>
      </c>
      <c r="J123" s="575">
        <v>-16.604616791000002</v>
      </c>
      <c r="K123" s="575" t="s">
        <v>102</v>
      </c>
      <c r="L123" s="575" t="s">
        <v>102</v>
      </c>
      <c r="M123" s="576">
        <v>1.2170593810000001</v>
      </c>
      <c r="N123" s="576">
        <v>-5.7884561469999998</v>
      </c>
      <c r="O123" s="576">
        <v>0.426619941</v>
      </c>
      <c r="P123" s="575">
        <v>0.60504695500000005</v>
      </c>
    </row>
    <row r="124" spans="1:16" ht="15.75" customHeight="1" x14ac:dyDescent="0.2">
      <c r="A124" s="493" t="s">
        <v>171</v>
      </c>
      <c r="B124" s="577">
        <v>9.5208435470000001</v>
      </c>
      <c r="C124" s="577">
        <v>2.2151263659999998</v>
      </c>
      <c r="D124" s="577">
        <v>-3.869560409</v>
      </c>
      <c r="E124" s="577">
        <v>3.14936587</v>
      </c>
      <c r="F124" s="577">
        <v>3.3335120909999998</v>
      </c>
      <c r="G124" s="577">
        <v>3.2810095430000001</v>
      </c>
      <c r="H124" s="577">
        <v>9.3404521109999994</v>
      </c>
      <c r="I124" s="577">
        <v>125.857237869</v>
      </c>
      <c r="J124" s="577">
        <v>33.079101332999997</v>
      </c>
      <c r="K124" s="577" t="s">
        <v>102</v>
      </c>
      <c r="L124" s="577" t="s">
        <v>102</v>
      </c>
      <c r="M124" s="579">
        <v>2.6621190320000001</v>
      </c>
      <c r="N124" s="579">
        <v>53.534097813000002</v>
      </c>
      <c r="O124" s="579">
        <v>4.2554447700000004</v>
      </c>
      <c r="P124" s="577">
        <v>21.004831713000002</v>
      </c>
    </row>
    <row r="125" spans="1:16" ht="15.75" customHeight="1" x14ac:dyDescent="0.2">
      <c r="A125" s="491" t="s">
        <v>172</v>
      </c>
      <c r="B125" s="575">
        <v>16.867842284000002</v>
      </c>
      <c r="C125" s="575">
        <v>22.364416036000001</v>
      </c>
      <c r="D125" s="575">
        <v>16.042826351999999</v>
      </c>
      <c r="E125" s="575">
        <v>9.5922078099999997</v>
      </c>
      <c r="F125" s="575">
        <v>0.50379102899999995</v>
      </c>
      <c r="G125" s="575">
        <v>-0.30591407300000001</v>
      </c>
      <c r="H125" s="575">
        <v>-2.45219517</v>
      </c>
      <c r="I125" s="575">
        <v>-10.555796784</v>
      </c>
      <c r="J125" s="575">
        <v>-11.817313003000001</v>
      </c>
      <c r="K125" s="575" t="s">
        <v>102</v>
      </c>
      <c r="L125" s="575" t="s">
        <v>102</v>
      </c>
      <c r="M125" s="576">
        <v>7.4834150729999998</v>
      </c>
      <c r="N125" s="576">
        <v>-11.062646413</v>
      </c>
      <c r="O125" s="576">
        <v>6.3003197819999999</v>
      </c>
      <c r="P125" s="575">
        <v>3.6803634199999999</v>
      </c>
    </row>
    <row r="126" spans="1:16" ht="15.75" customHeight="1" x14ac:dyDescent="0.2">
      <c r="A126" s="493" t="s">
        <v>173</v>
      </c>
      <c r="B126" s="577">
        <v>1.2677967729999999</v>
      </c>
      <c r="C126" s="577">
        <v>-0.50747741300000004</v>
      </c>
      <c r="D126" s="577">
        <v>0.71110726300000004</v>
      </c>
      <c r="E126" s="577">
        <v>0.94856348800000001</v>
      </c>
      <c r="F126" s="577">
        <v>1.7646030210000001</v>
      </c>
      <c r="G126" s="577">
        <v>2.4497355609999998</v>
      </c>
      <c r="H126" s="577">
        <v>0.85550004899999998</v>
      </c>
      <c r="I126" s="577">
        <v>-0.96336861399999996</v>
      </c>
      <c r="J126" s="577">
        <v>0.74144288999999997</v>
      </c>
      <c r="K126" s="577" t="s">
        <v>102</v>
      </c>
      <c r="L126" s="577" t="s">
        <v>102</v>
      </c>
      <c r="M126" s="579">
        <v>1.1726202320000001</v>
      </c>
      <c r="N126" s="579">
        <v>-0.30559903599999999</v>
      </c>
      <c r="O126" s="579">
        <v>1.0794388150000001</v>
      </c>
      <c r="P126" s="577">
        <v>0.347206036</v>
      </c>
    </row>
    <row r="127" spans="1:16" ht="15.75" customHeight="1" x14ac:dyDescent="0.2">
      <c r="A127" s="491" t="s">
        <v>174</v>
      </c>
      <c r="B127" s="575">
        <v>-1.0152702280000001</v>
      </c>
      <c r="C127" s="575">
        <v>5.3640289279999998</v>
      </c>
      <c r="D127" s="575">
        <v>0.54045370400000003</v>
      </c>
      <c r="E127" s="575">
        <v>16.175144612</v>
      </c>
      <c r="F127" s="575">
        <v>32.552483881999997</v>
      </c>
      <c r="G127" s="575">
        <v>49.050692900999998</v>
      </c>
      <c r="H127" s="575">
        <v>48.938079754</v>
      </c>
      <c r="I127" s="575">
        <v>-98.380465216000005</v>
      </c>
      <c r="J127" s="575">
        <v>0</v>
      </c>
      <c r="K127" s="575" t="s">
        <v>102</v>
      </c>
      <c r="L127" s="575" t="s">
        <v>102</v>
      </c>
      <c r="M127" s="576">
        <v>10.715119901</v>
      </c>
      <c r="N127" s="576">
        <v>-97.797935679999995</v>
      </c>
      <c r="O127" s="576">
        <v>1.257662171</v>
      </c>
      <c r="P127" s="575">
        <v>5.5365149120000003</v>
      </c>
    </row>
    <row r="128" spans="1:16" ht="15.75" customHeight="1" x14ac:dyDescent="0.2">
      <c r="A128" s="696" t="s">
        <v>627</v>
      </c>
      <c r="B128" s="577">
        <v>167.72195023099999</v>
      </c>
      <c r="C128" s="577">
        <v>187.88038417800001</v>
      </c>
      <c r="D128" s="577">
        <v>127.61589431500001</v>
      </c>
      <c r="E128" s="577">
        <v>76.029886683000001</v>
      </c>
      <c r="F128" s="577">
        <v>-10.189061875</v>
      </c>
      <c r="G128" s="577">
        <v>-21.802664116999999</v>
      </c>
      <c r="H128" s="577">
        <v>-31.920398256999999</v>
      </c>
      <c r="I128" s="577">
        <v>-52.929935823999998</v>
      </c>
      <c r="J128" s="577">
        <v>-66.004612456999993</v>
      </c>
      <c r="K128" s="577" t="s">
        <v>102</v>
      </c>
      <c r="L128" s="577" t="s">
        <v>102</v>
      </c>
      <c r="M128" s="579">
        <v>52.241830528000001</v>
      </c>
      <c r="N128" s="579">
        <v>-61.208476073</v>
      </c>
      <c r="O128" s="579">
        <v>44.971200119999999</v>
      </c>
      <c r="P128" s="577">
        <v>20.395716267000001</v>
      </c>
    </row>
    <row r="129" spans="1:16" ht="15.75" customHeight="1" x14ac:dyDescent="0.2">
      <c r="A129" s="491" t="s">
        <v>175</v>
      </c>
      <c r="B129" s="575">
        <v>9.4523397419999995</v>
      </c>
      <c r="C129" s="575">
        <v>-8.4771664579999992</v>
      </c>
      <c r="D129" s="575">
        <v>-1.7623776579999999</v>
      </c>
      <c r="E129" s="575">
        <v>0.45710265999999999</v>
      </c>
      <c r="F129" s="575">
        <v>-0.44124553700000002</v>
      </c>
      <c r="G129" s="575">
        <v>9.1991070500000003</v>
      </c>
      <c r="H129" s="575">
        <v>16.386663478999999</v>
      </c>
      <c r="I129" s="575">
        <v>0.269071634</v>
      </c>
      <c r="J129" s="575">
        <v>-5.2006062399999999</v>
      </c>
      <c r="K129" s="575" t="s">
        <v>102</v>
      </c>
      <c r="L129" s="575" t="s">
        <v>102</v>
      </c>
      <c r="M129" s="576">
        <v>2.3036346490000001</v>
      </c>
      <c r="N129" s="576">
        <v>-0.85490414400000003</v>
      </c>
      <c r="O129" s="576">
        <v>1.990881954</v>
      </c>
      <c r="P129" s="575">
        <v>-3.3235833540000002</v>
      </c>
    </row>
    <row r="130" spans="1:16" ht="15.75" customHeight="1" x14ac:dyDescent="0.2">
      <c r="A130" s="493" t="s">
        <v>176</v>
      </c>
      <c r="B130" s="577">
        <v>27.850647674000001</v>
      </c>
      <c r="C130" s="577">
        <v>5.226630793</v>
      </c>
      <c r="D130" s="577">
        <v>14.607232439000001</v>
      </c>
      <c r="E130" s="577">
        <v>14.693991798000001</v>
      </c>
      <c r="F130" s="577">
        <v>16.126505218999998</v>
      </c>
      <c r="G130" s="577">
        <v>28.866943022000001</v>
      </c>
      <c r="H130" s="577">
        <v>29.889013434999999</v>
      </c>
      <c r="I130" s="577">
        <v>20.593792027999999</v>
      </c>
      <c r="J130" s="577">
        <v>8.8666375169999991</v>
      </c>
      <c r="K130" s="577" t="s">
        <v>102</v>
      </c>
      <c r="L130" s="577" t="s">
        <v>102</v>
      </c>
      <c r="M130" s="579">
        <v>17.098830086</v>
      </c>
      <c r="N130" s="579">
        <v>15.977734355000001</v>
      </c>
      <c r="O130" s="579">
        <v>17.044391871999999</v>
      </c>
      <c r="P130" s="577">
        <v>18.274237907</v>
      </c>
    </row>
    <row r="131" spans="1:16" ht="15.75" customHeight="1" x14ac:dyDescent="0.2">
      <c r="A131" s="496" t="s">
        <v>177</v>
      </c>
      <c r="B131" s="580">
        <v>16.560729913999999</v>
      </c>
      <c r="C131" s="580">
        <v>6.3245725439999996</v>
      </c>
      <c r="D131" s="580">
        <v>12.702893982999999</v>
      </c>
      <c r="E131" s="580">
        <v>7.1672317469999998</v>
      </c>
      <c r="F131" s="580">
        <v>32.419410579000001</v>
      </c>
      <c r="G131" s="580">
        <v>87.377875250000002</v>
      </c>
      <c r="H131" s="580">
        <v>8.2370126369999994</v>
      </c>
      <c r="I131" s="580">
        <v>-11.15367678</v>
      </c>
      <c r="J131" s="580">
        <v>197.78987625299999</v>
      </c>
      <c r="K131" s="580" t="s">
        <v>102</v>
      </c>
      <c r="L131" s="580" t="s">
        <v>102</v>
      </c>
      <c r="M131" s="581">
        <v>17.359519953</v>
      </c>
      <c r="N131" s="581">
        <v>46.193701376999996</v>
      </c>
      <c r="O131" s="581">
        <v>18.10590977</v>
      </c>
      <c r="P131" s="580">
        <v>9.6223480559999999</v>
      </c>
    </row>
    <row r="132" spans="1:16" ht="15.75" customHeight="1" x14ac:dyDescent="0.25">
      <c r="A132" s="545" t="s">
        <v>227</v>
      </c>
      <c r="B132" s="584"/>
      <c r="C132" s="584"/>
      <c r="D132" s="584"/>
      <c r="E132" s="584"/>
      <c r="F132" s="584"/>
      <c r="G132" s="584"/>
      <c r="H132" s="584"/>
      <c r="I132" s="584"/>
      <c r="J132" s="584"/>
      <c r="K132" s="584"/>
      <c r="L132" s="584"/>
      <c r="M132" s="585"/>
      <c r="N132" s="585"/>
      <c r="O132" s="585"/>
      <c r="P132" s="584"/>
    </row>
    <row r="133" spans="1:16" ht="15.75" customHeight="1" x14ac:dyDescent="0.25">
      <c r="A133" s="488" t="s">
        <v>291</v>
      </c>
      <c r="B133" s="573">
        <v>27.432800682</v>
      </c>
      <c r="C133" s="573">
        <v>-2.3074194330000002</v>
      </c>
      <c r="D133" s="573">
        <v>8.4344061079999992</v>
      </c>
      <c r="E133" s="573">
        <v>20.320821947999999</v>
      </c>
      <c r="F133" s="573">
        <v>22.372962691000001</v>
      </c>
      <c r="G133" s="573">
        <v>-1.592377806</v>
      </c>
      <c r="H133" s="573">
        <v>-12.782194174000001</v>
      </c>
      <c r="I133" s="573">
        <v>2.6905719110000001</v>
      </c>
      <c r="J133" s="573">
        <v>16.925477822000001</v>
      </c>
      <c r="K133" s="573" t="s">
        <v>102</v>
      </c>
      <c r="L133" s="573" t="s">
        <v>102</v>
      </c>
      <c r="M133" s="574">
        <v>12.293296752</v>
      </c>
      <c r="N133" s="574">
        <v>10.608909705</v>
      </c>
      <c r="O133" s="574">
        <v>12.257172625999999</v>
      </c>
      <c r="P133" s="573">
        <v>6.2078419809999996</v>
      </c>
    </row>
    <row r="134" spans="1:16" ht="15.75" customHeight="1" x14ac:dyDescent="0.2">
      <c r="A134" s="546" t="s">
        <v>181</v>
      </c>
      <c r="B134" s="586">
        <v>32.970216688999997</v>
      </c>
      <c r="C134" s="586">
        <v>-0.13928742599999999</v>
      </c>
      <c r="D134" s="586">
        <v>9.6918234850000005</v>
      </c>
      <c r="E134" s="586">
        <v>18.107647981</v>
      </c>
      <c r="F134" s="586">
        <v>20.258456802000001</v>
      </c>
      <c r="G134" s="586">
        <v>-3.2305777930000001</v>
      </c>
      <c r="H134" s="586">
        <v>-18.421394428999999</v>
      </c>
      <c r="I134" s="586">
        <v>0.97507959799999999</v>
      </c>
      <c r="J134" s="586">
        <v>18.525838629999999</v>
      </c>
      <c r="K134" s="586" t="s">
        <v>102</v>
      </c>
      <c r="L134" s="586" t="s">
        <v>102</v>
      </c>
      <c r="M134" s="587">
        <v>10.811246357</v>
      </c>
      <c r="N134" s="587">
        <v>10.80532914</v>
      </c>
      <c r="O134" s="587">
        <v>10.811119079999999</v>
      </c>
      <c r="P134" s="586">
        <v>5.8748658770000004</v>
      </c>
    </row>
    <row r="135" spans="1:16" ht="15.75" customHeight="1" x14ac:dyDescent="0.2">
      <c r="A135" s="547" t="s">
        <v>182</v>
      </c>
      <c r="B135" s="588">
        <v>16.428158564</v>
      </c>
      <c r="C135" s="588">
        <v>-52.482155956</v>
      </c>
      <c r="D135" s="588">
        <v>10.604698211000001</v>
      </c>
      <c r="E135" s="588">
        <v>-19.379947933</v>
      </c>
      <c r="F135" s="588">
        <v>12.787236073000001</v>
      </c>
      <c r="G135" s="588">
        <v>-19.715398436000001</v>
      </c>
      <c r="H135" s="588">
        <v>285.30885379599999</v>
      </c>
      <c r="I135" s="588">
        <v>-34.840413613000003</v>
      </c>
      <c r="J135" s="588">
        <v>-36.674128265999997</v>
      </c>
      <c r="K135" s="588" t="s">
        <v>102</v>
      </c>
      <c r="L135" s="588" t="s">
        <v>102</v>
      </c>
      <c r="M135" s="589">
        <v>4.2270857849999999</v>
      </c>
      <c r="N135" s="589">
        <v>-35.729771960999997</v>
      </c>
      <c r="O135" s="589">
        <v>2.9079335820000001</v>
      </c>
      <c r="P135" s="588">
        <v>7.3680276259999999</v>
      </c>
    </row>
    <row r="136" spans="1:16" ht="15.75" customHeight="1" x14ac:dyDescent="0.2">
      <c r="A136" s="546" t="s">
        <v>183</v>
      </c>
      <c r="B136" s="586">
        <v>-89.273538107999997</v>
      </c>
      <c r="C136" s="586">
        <v>-61.220670785000003</v>
      </c>
      <c r="D136" s="586">
        <v>-50.890146129999998</v>
      </c>
      <c r="E136" s="586">
        <v>158.98591008099999</v>
      </c>
      <c r="F136" s="586">
        <v>177.20342174800001</v>
      </c>
      <c r="G136" s="586">
        <v>80.734597406000006</v>
      </c>
      <c r="H136" s="586">
        <v>144.19461885600001</v>
      </c>
      <c r="I136" s="586">
        <v>1253.518990324</v>
      </c>
      <c r="J136" s="586">
        <v>698.73240097400003</v>
      </c>
      <c r="K136" s="586" t="s">
        <v>102</v>
      </c>
      <c r="L136" s="586" t="s">
        <v>102</v>
      </c>
      <c r="M136" s="587">
        <v>92.564044199999998</v>
      </c>
      <c r="N136" s="587">
        <v>1111.125695</v>
      </c>
      <c r="O136" s="587">
        <v>94.414119549000006</v>
      </c>
      <c r="P136" s="586">
        <v>11.486325915</v>
      </c>
    </row>
    <row r="137" spans="1:16" ht="15.75" customHeight="1" x14ac:dyDescent="0.25">
      <c r="A137" s="548" t="s">
        <v>296</v>
      </c>
      <c r="B137" s="590">
        <v>39.177862361000003</v>
      </c>
      <c r="C137" s="590">
        <v>-4.9697840260000001</v>
      </c>
      <c r="D137" s="590">
        <v>12.427721830999999</v>
      </c>
      <c r="E137" s="590">
        <v>7.2926799869999996</v>
      </c>
      <c r="F137" s="590">
        <v>1.421881929</v>
      </c>
      <c r="G137" s="590">
        <v>-7.6240619619999999</v>
      </c>
      <c r="H137" s="590">
        <v>-11.060704529000001</v>
      </c>
      <c r="I137" s="590">
        <v>59.863393119000001</v>
      </c>
      <c r="J137" s="590">
        <v>-58.761424423000001</v>
      </c>
      <c r="K137" s="590" t="s">
        <v>102</v>
      </c>
      <c r="L137" s="590" t="s">
        <v>102</v>
      </c>
      <c r="M137" s="591">
        <v>4.0447510629999996</v>
      </c>
      <c r="N137" s="591">
        <v>-18.705264866</v>
      </c>
      <c r="O137" s="591">
        <v>3.4106977299999999</v>
      </c>
      <c r="P137" s="590">
        <v>2.6317899730000001</v>
      </c>
    </row>
    <row r="138" spans="1:16" ht="15.75" customHeight="1" x14ac:dyDescent="0.2">
      <c r="A138" s="546" t="s">
        <v>185</v>
      </c>
      <c r="B138" s="586">
        <v>21.613534864999998</v>
      </c>
      <c r="C138" s="586">
        <v>12.155538124</v>
      </c>
      <c r="D138" s="586">
        <v>12.411556248</v>
      </c>
      <c r="E138" s="586">
        <v>0.44597811300000001</v>
      </c>
      <c r="F138" s="586">
        <v>5.1210084570000003</v>
      </c>
      <c r="G138" s="586">
        <v>15.259296966999999</v>
      </c>
      <c r="H138" s="586">
        <v>29.013803735</v>
      </c>
      <c r="I138" s="586">
        <v>-20.814825704</v>
      </c>
      <c r="J138" s="586">
        <v>-67.950281684000004</v>
      </c>
      <c r="K138" s="586" t="s">
        <v>102</v>
      </c>
      <c r="L138" s="586" t="s">
        <v>102</v>
      </c>
      <c r="M138" s="587">
        <v>7.4928952769999997</v>
      </c>
      <c r="N138" s="587">
        <v>-54.180037362999997</v>
      </c>
      <c r="O138" s="587">
        <v>4.5726587700000003</v>
      </c>
      <c r="P138" s="586">
        <v>-2.673816134</v>
      </c>
    </row>
    <row r="139" spans="1:16" ht="15.75" customHeight="1" x14ac:dyDescent="0.2">
      <c r="A139" s="549" t="s">
        <v>186</v>
      </c>
      <c r="B139" s="588">
        <v>41.638483194000003</v>
      </c>
      <c r="C139" s="588">
        <v>-3.2260683779999999</v>
      </c>
      <c r="D139" s="588">
        <v>-3.6198688730000002</v>
      </c>
      <c r="E139" s="588">
        <v>-1.82533949</v>
      </c>
      <c r="F139" s="588">
        <v>10.800313142</v>
      </c>
      <c r="G139" s="588">
        <v>-9.1152395950000003</v>
      </c>
      <c r="H139" s="588">
        <v>11.385035416999999</v>
      </c>
      <c r="I139" s="588">
        <v>141.83692349699999</v>
      </c>
      <c r="J139" s="588">
        <v>-43.909263645999999</v>
      </c>
      <c r="K139" s="588" t="s">
        <v>102</v>
      </c>
      <c r="L139" s="588" t="s">
        <v>102</v>
      </c>
      <c r="M139" s="589">
        <v>1.111449009</v>
      </c>
      <c r="N139" s="589">
        <v>9.2729047470000001</v>
      </c>
      <c r="O139" s="589">
        <v>1.2684082990000001</v>
      </c>
      <c r="P139" s="588">
        <v>7.8184770830000003</v>
      </c>
    </row>
    <row r="140" spans="1:16" ht="15.75" customHeight="1" x14ac:dyDescent="0.2">
      <c r="A140" s="546" t="s">
        <v>187</v>
      </c>
      <c r="B140" s="586">
        <v>90.344935856000006</v>
      </c>
      <c r="C140" s="586">
        <v>-50.619420724000001</v>
      </c>
      <c r="D140" s="586">
        <v>76.326456800000003</v>
      </c>
      <c r="E140" s="586">
        <v>62.806620090999999</v>
      </c>
      <c r="F140" s="586">
        <v>-31.960549192999999</v>
      </c>
      <c r="G140" s="586">
        <v>-35.355400711999998</v>
      </c>
      <c r="H140" s="586">
        <v>-69.726008211000007</v>
      </c>
      <c r="I140" s="586">
        <v>54.377199666000003</v>
      </c>
      <c r="J140" s="586">
        <v>-80.943733029000001</v>
      </c>
      <c r="K140" s="586" t="s">
        <v>102</v>
      </c>
      <c r="L140" s="586" t="s">
        <v>102</v>
      </c>
      <c r="M140" s="587">
        <v>10.365574086000001</v>
      </c>
      <c r="N140" s="587">
        <v>-6.8258601959999998</v>
      </c>
      <c r="O140" s="587">
        <v>9.8080081250000006</v>
      </c>
      <c r="P140" s="586">
        <v>-2.4375262420000001</v>
      </c>
    </row>
    <row r="141" spans="1:16" ht="15.75" customHeight="1" x14ac:dyDescent="0.25">
      <c r="A141" s="550" t="s">
        <v>229</v>
      </c>
      <c r="B141" s="592"/>
      <c r="C141" s="592"/>
      <c r="D141" s="592"/>
      <c r="E141" s="592"/>
      <c r="F141" s="592"/>
      <c r="G141" s="592"/>
      <c r="H141" s="592"/>
      <c r="I141" s="592"/>
      <c r="J141" s="592"/>
      <c r="K141" s="592"/>
      <c r="L141" s="592"/>
      <c r="M141" s="593"/>
      <c r="N141" s="593"/>
      <c r="O141" s="593"/>
      <c r="P141" s="592"/>
    </row>
    <row r="142" spans="1:16" ht="15.75" customHeight="1" x14ac:dyDescent="0.25">
      <c r="A142" s="551" t="s">
        <v>466</v>
      </c>
      <c r="B142" s="594">
        <v>2.307835173</v>
      </c>
      <c r="C142" s="594">
        <v>1.303212866</v>
      </c>
      <c r="D142" s="594">
        <v>4.8413146339999997</v>
      </c>
      <c r="E142" s="594">
        <v>3.335346656</v>
      </c>
      <c r="F142" s="594">
        <v>2.7549919260000002</v>
      </c>
      <c r="G142" s="594">
        <v>5.365781417</v>
      </c>
      <c r="H142" s="594">
        <v>0.67207979500000004</v>
      </c>
      <c r="I142" s="594">
        <v>5.3571756580000001</v>
      </c>
      <c r="J142" s="594">
        <v>-1.4510722810000001</v>
      </c>
      <c r="K142" s="594" t="s">
        <v>102</v>
      </c>
      <c r="L142" s="594" t="s">
        <v>102</v>
      </c>
      <c r="M142" s="595">
        <v>3.3356216170000001</v>
      </c>
      <c r="N142" s="595">
        <v>1.80092308</v>
      </c>
      <c r="O142" s="595">
        <v>3.172770029</v>
      </c>
      <c r="P142" s="594">
        <v>2.4118924690000001</v>
      </c>
    </row>
    <row r="143" spans="1:16" ht="15.75" customHeight="1" x14ac:dyDescent="0.2">
      <c r="A143" s="552" t="s">
        <v>409</v>
      </c>
      <c r="B143" s="596">
        <v>-8.3561616480000005</v>
      </c>
      <c r="C143" s="596">
        <v>-14.559677278000001</v>
      </c>
      <c r="D143" s="596">
        <v>-7.6764725619999998</v>
      </c>
      <c r="E143" s="596">
        <v>-3.5285265140000002</v>
      </c>
      <c r="F143" s="596">
        <v>1.6915423890000001</v>
      </c>
      <c r="G143" s="596">
        <v>3.295186347</v>
      </c>
      <c r="H143" s="596">
        <v>3.250250088</v>
      </c>
      <c r="I143" s="596">
        <v>6.1886404089999996</v>
      </c>
      <c r="J143" s="596">
        <v>4.9205255780000003</v>
      </c>
      <c r="K143" s="596" t="s">
        <v>102</v>
      </c>
      <c r="L143" s="596" t="s">
        <v>102</v>
      </c>
      <c r="M143" s="597">
        <v>-2.177498859</v>
      </c>
      <c r="N143" s="597">
        <v>5.3616539269999999</v>
      </c>
      <c r="O143" s="597">
        <v>-1.5974547240000001</v>
      </c>
      <c r="P143" s="596">
        <v>-0.81809993999999997</v>
      </c>
    </row>
    <row r="144" spans="1:16" ht="15.75" customHeight="1" x14ac:dyDescent="0.25">
      <c r="A144" s="553" t="s">
        <v>410</v>
      </c>
      <c r="B144" s="598">
        <v>-6.3606643710000004</v>
      </c>
      <c r="C144" s="598">
        <v>-11.580499096</v>
      </c>
      <c r="D144" s="598">
        <v>-7.1143112540000004</v>
      </c>
      <c r="E144" s="598">
        <v>-3.0043285069999999</v>
      </c>
      <c r="F144" s="598">
        <v>1.913511644</v>
      </c>
      <c r="G144" s="598">
        <v>1.9006782449999999</v>
      </c>
      <c r="H144" s="598">
        <v>2.3312091129999999</v>
      </c>
      <c r="I144" s="598">
        <v>3.5526157290000002</v>
      </c>
      <c r="J144" s="598">
        <v>2.1401418520000002</v>
      </c>
      <c r="K144" s="598" t="s">
        <v>102</v>
      </c>
      <c r="L144" s="598" t="s">
        <v>102</v>
      </c>
      <c r="M144" s="599">
        <v>-1.8797979010000001</v>
      </c>
      <c r="N144" s="599">
        <v>2.70275927</v>
      </c>
      <c r="O144" s="599">
        <v>-1.5114656310000001</v>
      </c>
      <c r="P144" s="598">
        <v>-0.68245178399999995</v>
      </c>
    </row>
    <row r="145" spans="1:17" ht="15.75" customHeight="1" x14ac:dyDescent="0.25">
      <c r="A145" s="554" t="s">
        <v>411</v>
      </c>
      <c r="B145" s="596">
        <v>8.2281682759999999</v>
      </c>
      <c r="C145" s="596">
        <v>1.3484322689999999</v>
      </c>
      <c r="D145" s="596">
        <v>3.8231754269999998</v>
      </c>
      <c r="E145" s="596">
        <v>3.0972822820000001</v>
      </c>
      <c r="F145" s="596">
        <v>4.4595267429999996</v>
      </c>
      <c r="G145" s="596">
        <v>8.077238886</v>
      </c>
      <c r="H145" s="596">
        <v>3.9454073119999999</v>
      </c>
      <c r="I145" s="596">
        <v>1.9922611859999999</v>
      </c>
      <c r="J145" s="596">
        <v>4.5012824360000003</v>
      </c>
      <c r="K145" s="596" t="s">
        <v>102</v>
      </c>
      <c r="L145" s="596" t="s">
        <v>102</v>
      </c>
      <c r="M145" s="597">
        <v>4.1555526599999997</v>
      </c>
      <c r="N145" s="597">
        <v>3.202005786</v>
      </c>
      <c r="O145" s="597">
        <v>4.0581552719999996</v>
      </c>
      <c r="P145" s="596">
        <v>3.2948543620000001</v>
      </c>
    </row>
    <row r="146" spans="1:17" ht="15.75" customHeight="1" x14ac:dyDescent="0.25">
      <c r="A146" s="549" t="s">
        <v>682</v>
      </c>
      <c r="B146" s="600">
        <v>28.092750234</v>
      </c>
      <c r="C146" s="600">
        <v>-0.305067476</v>
      </c>
      <c r="D146" s="600">
        <v>9.9066811700000006</v>
      </c>
      <c r="E146" s="600">
        <v>17.424097983999999</v>
      </c>
      <c r="F146" s="600">
        <v>19.861598580999999</v>
      </c>
      <c r="G146" s="600">
        <v>-1.3523028100000001</v>
      </c>
      <c r="H146" s="600">
        <v>-17.963053556999999</v>
      </c>
      <c r="I146" s="600">
        <v>4.6361382679999998</v>
      </c>
      <c r="J146" s="600">
        <v>18.252256204999998</v>
      </c>
      <c r="K146" s="600" t="s">
        <v>102</v>
      </c>
      <c r="L146" s="600" t="s">
        <v>102</v>
      </c>
      <c r="M146" s="601">
        <v>10.627610911</v>
      </c>
      <c r="N146" s="601">
        <v>12.424244552999999</v>
      </c>
      <c r="O146" s="601">
        <v>10.701442001</v>
      </c>
      <c r="P146" s="600">
        <v>5.4534089730000002</v>
      </c>
    </row>
    <row r="147" spans="1:17" ht="15.75" customHeight="1" x14ac:dyDescent="0.25">
      <c r="A147" s="555" t="s">
        <v>412</v>
      </c>
      <c r="B147" s="596">
        <v>2.66937522</v>
      </c>
      <c r="C147" s="596">
        <v>-5.8675378079999998</v>
      </c>
      <c r="D147" s="596">
        <v>-1.2201983620000001</v>
      </c>
      <c r="E147" s="596">
        <v>-2.2128781270000002</v>
      </c>
      <c r="F147" s="596">
        <v>0.63142328999999997</v>
      </c>
      <c r="G147" s="596">
        <v>6.3794453190000002</v>
      </c>
      <c r="H147" s="596">
        <v>-9.0057841859999996</v>
      </c>
      <c r="I147" s="596">
        <v>-6.2452809599999997</v>
      </c>
      <c r="J147" s="596">
        <v>4.848561643</v>
      </c>
      <c r="K147" s="596" t="s">
        <v>102</v>
      </c>
      <c r="L147" s="596" t="s">
        <v>102</v>
      </c>
      <c r="M147" s="597">
        <v>-0.94576587499999998</v>
      </c>
      <c r="N147" s="597">
        <v>-1.025660765</v>
      </c>
      <c r="O147" s="597">
        <v>-1.001004403</v>
      </c>
      <c r="P147" s="596">
        <v>-0.39499742999999998</v>
      </c>
    </row>
    <row r="148" spans="1:17" ht="15.75" customHeight="1" x14ac:dyDescent="0.25">
      <c r="A148" s="547" t="s">
        <v>413</v>
      </c>
      <c r="B148" s="602">
        <v>1.30007439</v>
      </c>
      <c r="C148" s="602">
        <v>-1.060982407</v>
      </c>
      <c r="D148" s="602">
        <v>0.89311367600000002</v>
      </c>
      <c r="E148" s="602">
        <v>0.80121390199999998</v>
      </c>
      <c r="F148" s="602">
        <v>1.546646057</v>
      </c>
      <c r="G148" s="602">
        <v>2.5431043199999999</v>
      </c>
      <c r="H148" s="602">
        <v>0.54985008000000002</v>
      </c>
      <c r="I148" s="602">
        <v>0.47125511399999997</v>
      </c>
      <c r="J148" s="602">
        <v>1.5811325140000001</v>
      </c>
      <c r="K148" s="602" t="s">
        <v>102</v>
      </c>
      <c r="L148" s="602" t="s">
        <v>102</v>
      </c>
      <c r="M148" s="603">
        <v>1.0630231800000001</v>
      </c>
      <c r="N148" s="603">
        <v>0.75917192700000002</v>
      </c>
      <c r="O148" s="603">
        <v>1.027467385</v>
      </c>
      <c r="P148" s="602">
        <v>-3.3400416000000002E-2</v>
      </c>
    </row>
    <row r="149" spans="1:17" ht="15.75" customHeight="1" x14ac:dyDescent="0.2">
      <c r="A149" s="552" t="s">
        <v>424</v>
      </c>
      <c r="B149" s="596">
        <v>1.023707162</v>
      </c>
      <c r="C149" s="596">
        <v>0.43376412199999997</v>
      </c>
      <c r="D149" s="596">
        <v>-0.39001862500000001</v>
      </c>
      <c r="E149" s="596">
        <v>-5.6651892000000002E-2</v>
      </c>
      <c r="F149" s="596">
        <v>-0.219295038</v>
      </c>
      <c r="G149" s="596">
        <v>-0.71265893999999996</v>
      </c>
      <c r="H149" s="596">
        <v>1.2098298830000001</v>
      </c>
      <c r="I149" s="596">
        <v>0.61693817799999995</v>
      </c>
      <c r="J149" s="596">
        <v>0.21974538299999999</v>
      </c>
      <c r="K149" s="596" t="s">
        <v>102</v>
      </c>
      <c r="L149" s="596" t="s">
        <v>102</v>
      </c>
      <c r="M149" s="597">
        <v>-5.5855167999999997E-2</v>
      </c>
      <c r="N149" s="597">
        <v>0.223887276</v>
      </c>
      <c r="O149" s="597">
        <v>-4.5666267000000003E-2</v>
      </c>
      <c r="P149" s="596">
        <v>-0.11052452</v>
      </c>
    </row>
    <row r="150" spans="1:17" ht="15.75" customHeight="1" x14ac:dyDescent="0.2">
      <c r="A150" s="553" t="s">
        <v>429</v>
      </c>
      <c r="B150" s="598">
        <v>4.3105837190000003</v>
      </c>
      <c r="C150" s="598">
        <v>-7.2636856999999999E-2</v>
      </c>
      <c r="D150" s="598">
        <v>-0.80070174199999999</v>
      </c>
      <c r="E150" s="598">
        <v>-0.12475547400000001</v>
      </c>
      <c r="F150" s="598">
        <v>1.311988868</v>
      </c>
      <c r="G150" s="598">
        <v>2.0260982959999998</v>
      </c>
      <c r="H150" s="598">
        <v>2.732732318</v>
      </c>
      <c r="I150" s="598">
        <v>-2.7672367439999999</v>
      </c>
      <c r="J150" s="598">
        <v>5.10391291</v>
      </c>
      <c r="K150" s="598" t="s">
        <v>102</v>
      </c>
      <c r="L150" s="598" t="s">
        <v>102</v>
      </c>
      <c r="M150" s="599">
        <v>0.62672722300000006</v>
      </c>
      <c r="N150" s="599">
        <v>1.2776632059999999</v>
      </c>
      <c r="O150" s="599">
        <v>0.68749232000000005</v>
      </c>
      <c r="P150" s="598">
        <v>0.72517804600000002</v>
      </c>
    </row>
    <row r="151" spans="1:17" s="3" customFormat="1" ht="15.75" customHeight="1" x14ac:dyDescent="0.25">
      <c r="A151" s="554" t="s">
        <v>425</v>
      </c>
      <c r="B151" s="596">
        <v>-7.3081077600000004</v>
      </c>
      <c r="C151" s="596">
        <v>-0.88291161500000004</v>
      </c>
      <c r="D151" s="596">
        <v>0.169512671</v>
      </c>
      <c r="E151" s="596">
        <v>-0.38090537800000002</v>
      </c>
      <c r="F151" s="596">
        <v>-3.3620769250000002</v>
      </c>
      <c r="G151" s="596">
        <v>-4.7043586289999997</v>
      </c>
      <c r="H151" s="596">
        <v>-0.86945803899999996</v>
      </c>
      <c r="I151" s="596">
        <v>2.7799204880000001</v>
      </c>
      <c r="J151" s="596">
        <v>-7.5989997340000004</v>
      </c>
      <c r="K151" s="596" t="s">
        <v>102</v>
      </c>
      <c r="L151" s="596" t="s">
        <v>102</v>
      </c>
      <c r="M151" s="597">
        <v>-1.601661875</v>
      </c>
      <c r="N151" s="597">
        <v>-2.5472554770000002</v>
      </c>
      <c r="O151" s="597">
        <v>-1.6843525749999999</v>
      </c>
      <c r="P151" s="596">
        <v>-0.87876046399999996</v>
      </c>
      <c r="Q151"/>
    </row>
    <row r="152" spans="1:17" ht="15.75" customHeight="1" x14ac:dyDescent="0.25">
      <c r="A152" s="549" t="s">
        <v>471</v>
      </c>
      <c r="B152" s="600">
        <v>6.4238830980000001</v>
      </c>
      <c r="C152" s="600">
        <v>-0.68570277000000002</v>
      </c>
      <c r="D152" s="600">
        <v>1.9250987989999999</v>
      </c>
      <c r="E152" s="600">
        <v>4.7620449660000004</v>
      </c>
      <c r="F152" s="600">
        <v>4.5979337710000001</v>
      </c>
      <c r="G152" s="600">
        <v>-3.000379321</v>
      </c>
      <c r="H152" s="600">
        <v>-7.3364430589999996</v>
      </c>
      <c r="I152" s="600">
        <v>0.22055656100000001</v>
      </c>
      <c r="J152" s="600">
        <v>1.4535897659999999</v>
      </c>
      <c r="K152" s="600" t="s">
        <v>102</v>
      </c>
      <c r="L152" s="600" t="s">
        <v>102</v>
      </c>
      <c r="M152" s="601">
        <v>2.1097639400000001</v>
      </c>
      <c r="N152" s="601">
        <v>0.875536282</v>
      </c>
      <c r="O152" s="601">
        <v>2.0554990169999998</v>
      </c>
      <c r="P152" s="600">
        <v>0.49826601799999998</v>
      </c>
    </row>
    <row r="153" spans="1:17" ht="15.75" customHeight="1" x14ac:dyDescent="0.25">
      <c r="A153" s="555" t="s">
        <v>426</v>
      </c>
      <c r="B153" s="596">
        <v>-2.4360262769999999</v>
      </c>
      <c r="C153" s="596">
        <v>-6.4591696289999998</v>
      </c>
      <c r="D153" s="596">
        <v>-3.6021423000000001</v>
      </c>
      <c r="E153" s="596">
        <v>-4.5505182949999998</v>
      </c>
      <c r="F153" s="596">
        <v>-3.281269827</v>
      </c>
      <c r="G153" s="596">
        <v>-1.6952267029999999</v>
      </c>
      <c r="H153" s="596">
        <v>-10.458877234999999</v>
      </c>
      <c r="I153" s="596">
        <v>-9.5526349140000004</v>
      </c>
      <c r="J153" s="596">
        <v>0.34668629499999998</v>
      </c>
      <c r="K153" s="596" t="s">
        <v>102</v>
      </c>
      <c r="L153" s="596" t="s">
        <v>102</v>
      </c>
      <c r="M153" s="597">
        <v>-4.2854245210000004</v>
      </c>
      <c r="N153" s="597">
        <v>-4.5547979029999999</v>
      </c>
      <c r="O153" s="597">
        <v>-4.3377209499999996</v>
      </c>
      <c r="P153" s="596">
        <v>-2.8488056369999999</v>
      </c>
    </row>
    <row r="154" spans="1:17" ht="15.75" customHeight="1" x14ac:dyDescent="0.25">
      <c r="A154" s="556" t="s">
        <v>981</v>
      </c>
      <c r="B154" s="604">
        <v>-0.42762572399999998</v>
      </c>
      <c r="C154" s="604">
        <v>-0.246305995</v>
      </c>
      <c r="D154" s="604">
        <v>-5.0407494999999997E-2</v>
      </c>
      <c r="E154" s="604">
        <v>-0.182051401</v>
      </c>
      <c r="F154" s="604">
        <v>-0.432726255</v>
      </c>
      <c r="G154" s="604">
        <v>-0.68452853000000002</v>
      </c>
      <c r="H154" s="604">
        <v>-1.764641809</v>
      </c>
      <c r="I154" s="604">
        <v>2.0094486420000002</v>
      </c>
      <c r="J154" s="604">
        <v>-3.4623155300000001</v>
      </c>
      <c r="K154" s="604" t="s">
        <v>102</v>
      </c>
      <c r="L154" s="604" t="s">
        <v>102</v>
      </c>
      <c r="M154" s="605">
        <v>-0.31485060599999998</v>
      </c>
      <c r="N154" s="605">
        <v>-1.438979196</v>
      </c>
      <c r="O154" s="605">
        <v>-0.34704875499999999</v>
      </c>
      <c r="P154" s="604">
        <v>-0.42466968999999999</v>
      </c>
    </row>
    <row r="155" spans="1:17" x14ac:dyDescent="0.2">
      <c r="A155" s="256" t="s">
        <v>833</v>
      </c>
      <c r="B155" s="13"/>
      <c r="C155" s="13"/>
      <c r="D155" s="13"/>
      <c r="E155" s="13"/>
      <c r="F155" s="13"/>
      <c r="G155" s="13"/>
      <c r="H155" s="13"/>
      <c r="I155" s="13"/>
      <c r="J155" s="13"/>
      <c r="K155" s="13"/>
      <c r="L155" s="13"/>
      <c r="M155" s="13"/>
      <c r="N155" s="13"/>
      <c r="O155" s="13"/>
      <c r="P155" s="40"/>
    </row>
    <row r="156" spans="1:17" x14ac:dyDescent="0.2">
      <c r="A156" s="256" t="s">
        <v>362</v>
      </c>
      <c r="B156" s="13"/>
      <c r="C156" s="13"/>
      <c r="D156" s="13"/>
      <c r="E156" s="13"/>
      <c r="F156" s="13"/>
      <c r="G156" s="13"/>
      <c r="H156" s="13"/>
      <c r="I156" s="13"/>
      <c r="J156" s="13"/>
      <c r="K156" s="13"/>
      <c r="L156" s="13"/>
      <c r="M156" s="13"/>
      <c r="N156" s="13"/>
      <c r="O156" s="13"/>
      <c r="P156" s="40"/>
    </row>
    <row r="157" spans="1:17" x14ac:dyDescent="0.2">
      <c r="A157" s="287" t="s">
        <v>812</v>
      </c>
      <c r="B157" s="13"/>
      <c r="C157" s="13"/>
      <c r="D157" s="13"/>
      <c r="E157" s="13"/>
      <c r="F157" s="13"/>
      <c r="G157" s="13"/>
      <c r="H157" s="13"/>
      <c r="I157" s="13"/>
      <c r="J157" s="13"/>
      <c r="K157" s="13"/>
      <c r="L157" s="13"/>
      <c r="M157" s="13"/>
      <c r="N157" s="13"/>
      <c r="O157" s="13"/>
      <c r="P157" s="40"/>
    </row>
    <row r="158" spans="1:17" x14ac:dyDescent="0.2">
      <c r="A158" s="38" t="s">
        <v>571</v>
      </c>
      <c r="B158" s="13"/>
      <c r="C158" s="13"/>
      <c r="D158" s="13"/>
      <c r="E158" s="13"/>
      <c r="F158" s="13"/>
      <c r="G158" s="13"/>
      <c r="H158" s="13"/>
      <c r="I158" s="13"/>
      <c r="J158" s="13"/>
      <c r="K158" s="13"/>
      <c r="L158" s="13"/>
      <c r="M158" s="13"/>
      <c r="N158" s="13"/>
      <c r="O158" s="13"/>
      <c r="P158" s="40"/>
    </row>
    <row r="159" spans="1:17" x14ac:dyDescent="0.2">
      <c r="A159" s="287" t="s">
        <v>813</v>
      </c>
      <c r="B159" s="13"/>
      <c r="C159" s="13"/>
      <c r="D159" s="13"/>
      <c r="E159" s="13"/>
      <c r="F159" s="13"/>
      <c r="G159" s="13"/>
      <c r="H159" s="13"/>
      <c r="I159" s="13"/>
      <c r="J159" s="13"/>
      <c r="K159" s="13"/>
      <c r="L159" s="13"/>
      <c r="M159" s="13"/>
      <c r="N159" s="13"/>
      <c r="O159" s="13"/>
      <c r="P159" s="40"/>
    </row>
    <row r="160" spans="1:17" x14ac:dyDescent="0.2">
      <c r="A160" s="256" t="s">
        <v>839</v>
      </c>
      <c r="B160" s="13"/>
      <c r="C160" s="13"/>
      <c r="D160" s="13"/>
      <c r="E160" s="13"/>
      <c r="F160" s="13"/>
      <c r="G160" s="13"/>
      <c r="H160" s="13"/>
      <c r="I160" s="13"/>
      <c r="J160" s="13"/>
      <c r="K160" s="13"/>
      <c r="L160" s="13"/>
      <c r="M160" s="13"/>
      <c r="N160" s="13"/>
      <c r="O160" s="13"/>
      <c r="P160" s="40"/>
    </row>
    <row r="161" spans="1:16" x14ac:dyDescent="0.2">
      <c r="A161" s="287" t="s">
        <v>832</v>
      </c>
      <c r="B161" s="13"/>
      <c r="C161" s="13"/>
      <c r="D161" s="13"/>
      <c r="E161" s="13"/>
      <c r="F161" s="13"/>
      <c r="G161" s="13"/>
      <c r="H161" s="13"/>
      <c r="I161" s="13"/>
      <c r="J161" s="13"/>
      <c r="K161" s="13"/>
      <c r="L161" s="13"/>
      <c r="M161" s="13"/>
      <c r="N161" s="13"/>
      <c r="O161" s="13"/>
      <c r="P161" s="40"/>
    </row>
    <row r="162" spans="1:16" x14ac:dyDescent="0.2">
      <c r="A162" s="224"/>
      <c r="B162" s="3"/>
      <c r="C162" s="3"/>
      <c r="D162" s="3"/>
      <c r="G162" s="186"/>
      <c r="J162" s="186"/>
    </row>
    <row r="163" spans="1:16" ht="12.75" customHeight="1" x14ac:dyDescent="0.2">
      <c r="A163" s="995" t="s">
        <v>715</v>
      </c>
      <c r="B163" s="995"/>
      <c r="C163" s="995"/>
      <c r="D163" s="995"/>
      <c r="E163" s="995"/>
      <c r="F163" s="995"/>
      <c r="G163" s="995"/>
      <c r="H163" s="995"/>
      <c r="I163" s="995"/>
      <c r="J163" s="995"/>
      <c r="K163" s="995"/>
      <c r="L163" s="995"/>
      <c r="M163" s="995"/>
      <c r="N163" s="995"/>
      <c r="O163" s="995"/>
      <c r="P163" s="995"/>
    </row>
    <row r="164" spans="1:16" ht="13.5" customHeight="1" x14ac:dyDescent="0.2">
      <c r="A164" s="995"/>
      <c r="B164" s="995"/>
      <c r="C164" s="995"/>
      <c r="D164" s="995"/>
      <c r="E164" s="995"/>
      <c r="F164" s="995"/>
      <c r="G164" s="995"/>
      <c r="H164" s="995"/>
      <c r="I164" s="995"/>
      <c r="J164" s="995"/>
      <c r="K164" s="995"/>
      <c r="L164" s="995"/>
      <c r="M164" s="995"/>
      <c r="N164" s="995"/>
      <c r="O164" s="995"/>
      <c r="P164" s="995"/>
    </row>
    <row r="165" spans="1:16" x14ac:dyDescent="0.2">
      <c r="A165" s="995"/>
      <c r="B165" s="995"/>
      <c r="C165" s="995"/>
      <c r="D165" s="995"/>
      <c r="E165" s="995"/>
      <c r="F165" s="995"/>
      <c r="G165" s="995"/>
      <c r="H165" s="995"/>
      <c r="I165" s="995"/>
      <c r="J165" s="995"/>
      <c r="K165" s="995"/>
      <c r="L165" s="995"/>
      <c r="M165" s="995"/>
      <c r="N165" s="995"/>
      <c r="O165" s="995"/>
      <c r="P165" s="995"/>
    </row>
    <row r="166" spans="1:16" x14ac:dyDescent="0.2">
      <c r="A166" s="304"/>
      <c r="B166" s="304"/>
      <c r="C166" s="304"/>
      <c r="D166" s="304"/>
      <c r="E166" s="304"/>
      <c r="F166" s="304"/>
      <c r="G166" s="307"/>
      <c r="H166" s="307"/>
      <c r="I166" s="307"/>
      <c r="J166" s="307"/>
      <c r="K166" s="307"/>
      <c r="L166" s="307"/>
      <c r="M166" s="307"/>
      <c r="N166" s="307"/>
      <c r="O166" s="307"/>
      <c r="P166" s="307"/>
    </row>
    <row r="167" spans="1:16" x14ac:dyDescent="0.2">
      <c r="A167" s="1004" t="s">
        <v>328</v>
      </c>
      <c r="B167" s="1004"/>
      <c r="C167" s="1004"/>
      <c r="D167" s="1004"/>
      <c r="E167" s="1004"/>
      <c r="F167" s="1004"/>
      <c r="G167" s="307"/>
      <c r="H167" s="307"/>
      <c r="I167" s="307"/>
      <c r="J167" s="307"/>
      <c r="K167" s="307"/>
      <c r="L167" s="307"/>
      <c r="M167" s="307"/>
      <c r="N167" s="307"/>
      <c r="O167" s="307"/>
      <c r="P167" s="307"/>
    </row>
    <row r="168" spans="1:16" x14ac:dyDescent="0.2">
      <c r="A168" s="304"/>
      <c r="B168" s="304"/>
      <c r="C168" s="304"/>
      <c r="D168" s="304"/>
      <c r="E168" s="304"/>
      <c r="F168" s="304"/>
      <c r="G168" s="307"/>
      <c r="H168" s="307"/>
      <c r="I168" s="307"/>
      <c r="J168" s="307"/>
      <c r="K168" s="307"/>
      <c r="L168" s="307"/>
      <c r="M168" s="307"/>
      <c r="N168" s="307"/>
      <c r="O168" s="307"/>
      <c r="P168" s="307"/>
    </row>
    <row r="169" spans="1:16" ht="12.75" customHeight="1" x14ac:dyDescent="0.2">
      <c r="A169" s="995" t="s">
        <v>329</v>
      </c>
      <c r="B169" s="995"/>
      <c r="C169" s="995"/>
      <c r="D169" s="995"/>
      <c r="E169" s="995"/>
      <c r="F169" s="995"/>
      <c r="G169" s="995"/>
      <c r="H169" s="995"/>
      <c r="I169" s="995"/>
      <c r="J169" s="995"/>
      <c r="K169" s="995"/>
      <c r="L169" s="995"/>
      <c r="M169" s="995"/>
      <c r="N169" s="995"/>
      <c r="O169" s="995"/>
      <c r="P169" s="995"/>
    </row>
    <row r="170" spans="1:16" x14ac:dyDescent="0.2">
      <c r="A170" s="995"/>
      <c r="B170" s="995"/>
      <c r="C170" s="995"/>
      <c r="D170" s="995"/>
      <c r="E170" s="995"/>
      <c r="F170" s="995"/>
      <c r="G170" s="995"/>
      <c r="H170" s="995"/>
      <c r="I170" s="995"/>
      <c r="J170" s="995"/>
      <c r="K170" s="995"/>
      <c r="L170" s="995"/>
      <c r="M170" s="995"/>
      <c r="N170" s="995"/>
      <c r="O170" s="995"/>
      <c r="P170" s="995"/>
    </row>
    <row r="171" spans="1:16" x14ac:dyDescent="0.2">
      <c r="A171" s="304"/>
      <c r="B171" s="304"/>
      <c r="C171" s="304"/>
      <c r="D171" s="304"/>
      <c r="E171" s="304"/>
      <c r="F171" s="304"/>
      <c r="G171" s="307"/>
      <c r="H171" s="307"/>
      <c r="I171" s="307"/>
      <c r="J171" s="307"/>
      <c r="K171" s="307"/>
      <c r="L171" s="307"/>
      <c r="M171" s="307"/>
      <c r="N171" s="307"/>
      <c r="O171" s="307"/>
      <c r="P171" s="307"/>
    </row>
    <row r="172" spans="1:16" ht="12.75" customHeight="1" x14ac:dyDescent="0.2">
      <c r="A172" s="995" t="s">
        <v>330</v>
      </c>
      <c r="B172" s="995"/>
      <c r="C172" s="995"/>
      <c r="D172" s="995"/>
      <c r="E172" s="995"/>
      <c r="F172" s="995"/>
      <c r="G172" s="995"/>
      <c r="H172" s="995"/>
      <c r="I172" s="995"/>
      <c r="J172" s="995"/>
      <c r="K172" s="995"/>
      <c r="L172" s="995"/>
      <c r="M172" s="995"/>
      <c r="N172" s="995"/>
      <c r="O172" s="995"/>
      <c r="P172" s="995"/>
    </row>
    <row r="173" spans="1:16" x14ac:dyDescent="0.2">
      <c r="A173" s="995"/>
      <c r="B173" s="995"/>
      <c r="C173" s="995"/>
      <c r="D173" s="995"/>
      <c r="E173" s="995"/>
      <c r="F173" s="995"/>
      <c r="G173" s="995"/>
      <c r="H173" s="995"/>
      <c r="I173" s="995"/>
      <c r="J173" s="995"/>
      <c r="K173" s="995"/>
      <c r="L173" s="995"/>
      <c r="M173" s="995"/>
      <c r="N173" s="995"/>
      <c r="O173" s="995"/>
      <c r="P173" s="995"/>
    </row>
    <row r="174" spans="1:16" x14ac:dyDescent="0.2">
      <c r="A174" s="995"/>
      <c r="B174" s="995"/>
      <c r="C174" s="995"/>
      <c r="D174" s="995"/>
      <c r="E174" s="995"/>
      <c r="F174" s="995"/>
      <c r="G174" s="995"/>
      <c r="H174" s="995"/>
      <c r="I174" s="995"/>
      <c r="J174" s="995"/>
      <c r="K174" s="995"/>
      <c r="L174" s="995"/>
      <c r="M174" s="995"/>
      <c r="N174" s="995"/>
      <c r="O174" s="995"/>
      <c r="P174" s="995"/>
    </row>
    <row r="175" spans="1:16" x14ac:dyDescent="0.2">
      <c r="A175" s="304"/>
      <c r="B175" s="304"/>
      <c r="C175" s="304"/>
      <c r="D175" s="304"/>
      <c r="E175" s="304"/>
      <c r="F175" s="304"/>
      <c r="G175" s="307"/>
      <c r="H175" s="307"/>
      <c r="I175" s="307"/>
      <c r="J175" s="307"/>
      <c r="K175" s="307"/>
      <c r="L175" s="307"/>
      <c r="M175" s="307"/>
      <c r="N175" s="307"/>
      <c r="O175" s="307"/>
      <c r="P175" s="307"/>
    </row>
    <row r="176" spans="1:16" ht="12.75" customHeight="1" x14ac:dyDescent="0.2">
      <c r="A176" s="995" t="s">
        <v>331</v>
      </c>
      <c r="B176" s="995"/>
      <c r="C176" s="995"/>
      <c r="D176" s="995"/>
      <c r="E176" s="995"/>
      <c r="F176" s="995"/>
      <c r="G176" s="995"/>
      <c r="H176" s="995"/>
      <c r="I176" s="995"/>
      <c r="J176" s="995"/>
      <c r="K176" s="995"/>
      <c r="L176" s="995"/>
      <c r="M176" s="995"/>
      <c r="N176" s="995"/>
      <c r="O176" s="995"/>
      <c r="P176" s="995"/>
    </row>
    <row r="177" spans="1:16" x14ac:dyDescent="0.2">
      <c r="A177" s="995"/>
      <c r="B177" s="995"/>
      <c r="C177" s="995"/>
      <c r="D177" s="995"/>
      <c r="E177" s="995"/>
      <c r="F177" s="995"/>
      <c r="G177" s="995"/>
      <c r="H177" s="995"/>
      <c r="I177" s="995"/>
      <c r="J177" s="995"/>
      <c r="K177" s="995"/>
      <c r="L177" s="995"/>
      <c r="M177" s="995"/>
      <c r="N177" s="995"/>
      <c r="O177" s="995"/>
      <c r="P177" s="995"/>
    </row>
    <row r="178" spans="1:16" ht="10.5" customHeight="1" x14ac:dyDescent="0.2">
      <c r="A178" s="995"/>
      <c r="B178" s="995"/>
      <c r="C178" s="995"/>
      <c r="D178" s="995"/>
      <c r="E178" s="995"/>
      <c r="F178" s="995"/>
      <c r="G178" s="995"/>
      <c r="H178" s="995"/>
      <c r="I178" s="995"/>
      <c r="J178" s="995"/>
      <c r="K178" s="995"/>
      <c r="L178" s="995"/>
      <c r="M178" s="995"/>
      <c r="N178" s="995"/>
      <c r="O178" s="995"/>
      <c r="P178" s="995"/>
    </row>
    <row r="179" spans="1:16" x14ac:dyDescent="0.2">
      <c r="A179" s="995"/>
      <c r="B179" s="995"/>
      <c r="C179" s="995"/>
      <c r="D179" s="995"/>
      <c r="E179" s="995"/>
      <c r="F179" s="995"/>
      <c r="G179" s="995"/>
      <c r="H179" s="995"/>
      <c r="I179" s="995"/>
      <c r="J179" s="995"/>
      <c r="K179" s="995"/>
      <c r="L179" s="995"/>
      <c r="M179" s="995"/>
      <c r="N179" s="995"/>
      <c r="O179" s="995"/>
      <c r="P179" s="995"/>
    </row>
    <row r="180" spans="1:16" ht="12.75" customHeight="1" x14ac:dyDescent="0.2">
      <c r="A180" s="304"/>
      <c r="B180" s="304"/>
      <c r="C180" s="304"/>
      <c r="D180" s="304"/>
      <c r="E180" s="304"/>
      <c r="F180" s="304"/>
      <c r="G180" s="307"/>
      <c r="H180" s="307"/>
      <c r="I180" s="307"/>
      <c r="J180" s="307"/>
      <c r="K180" s="307"/>
      <c r="L180" s="307"/>
      <c r="M180" s="307"/>
      <c r="N180" s="307"/>
      <c r="O180" s="307"/>
      <c r="P180" s="307"/>
    </row>
    <row r="181" spans="1:16" ht="60.75" customHeight="1" x14ac:dyDescent="0.2">
      <c r="A181" s="995" t="s">
        <v>716</v>
      </c>
      <c r="B181" s="995"/>
      <c r="C181" s="995"/>
      <c r="D181" s="995"/>
      <c r="E181" s="995"/>
      <c r="F181" s="995"/>
      <c r="G181" s="995"/>
      <c r="H181" s="995"/>
      <c r="I181" s="995"/>
      <c r="J181" s="995"/>
      <c r="K181" s="995"/>
      <c r="L181" s="995"/>
      <c r="M181" s="995"/>
      <c r="N181" s="995"/>
      <c r="O181" s="995"/>
      <c r="P181" s="995"/>
    </row>
    <row r="182" spans="1:16" ht="12.75" customHeight="1" x14ac:dyDescent="0.2">
      <c r="A182" s="304"/>
      <c r="B182" s="304"/>
      <c r="C182" s="304"/>
      <c r="D182" s="304"/>
      <c r="E182" s="304"/>
      <c r="F182" s="304"/>
      <c r="G182" s="307"/>
      <c r="H182" s="307"/>
      <c r="I182" s="307"/>
      <c r="J182" s="307"/>
      <c r="K182" s="307"/>
      <c r="L182" s="307"/>
      <c r="M182" s="307"/>
      <c r="N182" s="307"/>
      <c r="O182" s="307"/>
      <c r="P182" s="307"/>
    </row>
    <row r="183" spans="1:16" ht="157.5" customHeight="1" x14ac:dyDescent="0.2">
      <c r="A183" s="995" t="s">
        <v>717</v>
      </c>
      <c r="B183" s="995"/>
      <c r="C183" s="995"/>
      <c r="D183" s="995"/>
      <c r="E183" s="995"/>
      <c r="F183" s="995"/>
      <c r="G183" s="995"/>
      <c r="H183" s="995"/>
      <c r="I183" s="995"/>
      <c r="J183" s="995"/>
      <c r="K183" s="995"/>
      <c r="L183" s="995"/>
      <c r="M183" s="995"/>
      <c r="N183" s="995"/>
      <c r="O183" s="995"/>
      <c r="P183" s="995"/>
    </row>
  </sheetData>
  <mergeCells count="7">
    <mergeCell ref="A181:P181"/>
    <mergeCell ref="A183:P183"/>
    <mergeCell ref="A167:F167"/>
    <mergeCell ref="A163:P165"/>
    <mergeCell ref="A169:P170"/>
    <mergeCell ref="A172:P174"/>
    <mergeCell ref="A176:P179"/>
  </mergeCells>
  <phoneticPr fontId="2" type="noConversion"/>
  <pageMargins left="0.59055118110236227" right="0.59055118110236227" top="0.59055118110236227" bottom="0.59055118110236227" header="0.39370078740157483" footer="0.39370078740157483"/>
  <pageSetup paperSize="9" scale="48" firstPageNumber="34" fitToHeight="0" orientation="landscape" useFirstPageNumber="1" r:id="rId1"/>
  <headerFooter alignWithMargins="0">
    <oddHeader>&amp;R&amp;12Les finances des communes en 2021</oddHeader>
    <oddFooter>&amp;L&amp;12Direction Générale des Collectivités Locales / DESL&amp;C&amp;12&amp;P&amp;R&amp;12Mise en ligne : février 2023</oddFooter>
  </headerFooter>
  <rowBreaks count="3" manualBreakCount="3">
    <brk id="60" max="15" man="1"/>
    <brk id="106" max="15" man="1"/>
    <brk id="161" max="15" man="1"/>
  </rowBreaks>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181"/>
  <sheetViews>
    <sheetView zoomScale="85" zoomScaleNormal="85" zoomScaleSheetLayoutView="70" zoomScalePageLayoutView="85" workbookViewId="0">
      <selection activeCell="A153" sqref="A153"/>
    </sheetView>
  </sheetViews>
  <sheetFormatPr baseColWidth="10" defaultRowHeight="12.75" x14ac:dyDescent="0.2"/>
  <cols>
    <col min="1" max="1" width="91.140625" customWidth="1"/>
    <col min="13" max="14" width="15.5703125" customWidth="1"/>
    <col min="15" max="15" width="14.28515625" customWidth="1"/>
    <col min="16" max="16" width="18.85546875" customWidth="1"/>
  </cols>
  <sheetData>
    <row r="1" spans="1:16" ht="21" x14ac:dyDescent="0.2">
      <c r="A1" s="47" t="s">
        <v>840</v>
      </c>
    </row>
    <row r="2" spans="1:16" ht="18" x14ac:dyDescent="0.2">
      <c r="A2" s="47"/>
    </row>
    <row r="3" spans="1:16" ht="13.5" thickBot="1" x14ac:dyDescent="0.25">
      <c r="A3" s="13"/>
      <c r="P3" s="260" t="s">
        <v>216</v>
      </c>
    </row>
    <row r="4" spans="1:16" ht="12.75" customHeight="1" x14ac:dyDescent="0.2">
      <c r="A4" s="42"/>
      <c r="B4" s="43" t="s">
        <v>35</v>
      </c>
      <c r="C4" s="43" t="s">
        <v>124</v>
      </c>
      <c r="D4" s="43" t="s">
        <v>126</v>
      </c>
      <c r="E4" s="43" t="s">
        <v>36</v>
      </c>
      <c r="F4" s="43" t="s">
        <v>37</v>
      </c>
      <c r="G4" s="43" t="s">
        <v>38</v>
      </c>
      <c r="H4" s="43" t="s">
        <v>39</v>
      </c>
      <c r="I4" s="43" t="s">
        <v>128</v>
      </c>
      <c r="J4" s="43" t="s">
        <v>129</v>
      </c>
      <c r="K4" s="43" t="s">
        <v>130</v>
      </c>
      <c r="L4" s="253">
        <v>100000</v>
      </c>
      <c r="M4" s="251" t="s">
        <v>234</v>
      </c>
      <c r="N4" s="251" t="s">
        <v>234</v>
      </c>
      <c r="O4" s="258" t="s">
        <v>77</v>
      </c>
      <c r="P4" s="282" t="s">
        <v>223</v>
      </c>
    </row>
    <row r="5" spans="1:16" x14ac:dyDescent="0.2">
      <c r="A5" s="567" t="s">
        <v>81</v>
      </c>
      <c r="B5" s="44" t="s">
        <v>123</v>
      </c>
      <c r="C5" s="44" t="s">
        <v>40</v>
      </c>
      <c r="D5" s="44" t="s">
        <v>40</v>
      </c>
      <c r="E5" s="44" t="s">
        <v>40</v>
      </c>
      <c r="F5" s="44" t="s">
        <v>40</v>
      </c>
      <c r="G5" s="44" t="s">
        <v>40</v>
      </c>
      <c r="H5" s="44" t="s">
        <v>40</v>
      </c>
      <c r="I5" s="44" t="s">
        <v>40</v>
      </c>
      <c r="J5" s="44" t="s">
        <v>40</v>
      </c>
      <c r="K5" s="44" t="s">
        <v>40</v>
      </c>
      <c r="L5" s="44" t="s">
        <v>43</v>
      </c>
      <c r="M5" s="240" t="s">
        <v>233</v>
      </c>
      <c r="N5" s="240" t="s">
        <v>141</v>
      </c>
      <c r="O5" s="257" t="s">
        <v>140</v>
      </c>
      <c r="P5" s="283" t="s">
        <v>287</v>
      </c>
    </row>
    <row r="6" spans="1:16" ht="15" customHeight="1" thickBot="1" x14ac:dyDescent="0.25">
      <c r="A6" s="424" t="s">
        <v>216</v>
      </c>
      <c r="B6" s="45" t="s">
        <v>43</v>
      </c>
      <c r="C6" s="45" t="s">
        <v>125</v>
      </c>
      <c r="D6" s="45" t="s">
        <v>127</v>
      </c>
      <c r="E6" s="45" t="s">
        <v>44</v>
      </c>
      <c r="F6" s="45" t="s">
        <v>45</v>
      </c>
      <c r="G6" s="45" t="s">
        <v>46</v>
      </c>
      <c r="H6" s="45" t="s">
        <v>42</v>
      </c>
      <c r="I6" s="45" t="s">
        <v>131</v>
      </c>
      <c r="J6" s="45" t="s">
        <v>132</v>
      </c>
      <c r="K6" s="45" t="s">
        <v>133</v>
      </c>
      <c r="L6" s="45" t="s">
        <v>134</v>
      </c>
      <c r="M6" s="252" t="s">
        <v>141</v>
      </c>
      <c r="N6" s="252" t="s">
        <v>134</v>
      </c>
      <c r="O6" s="259" t="s">
        <v>41</v>
      </c>
      <c r="P6" s="284" t="s">
        <v>242</v>
      </c>
    </row>
    <row r="7" spans="1:16" ht="12.75" customHeight="1" x14ac:dyDescent="0.2">
      <c r="A7" s="228"/>
    </row>
    <row r="8" spans="1:16" ht="15.75" customHeight="1" x14ac:dyDescent="0.25">
      <c r="A8" s="475" t="s">
        <v>163</v>
      </c>
      <c r="B8" s="467">
        <v>760.66366120199996</v>
      </c>
      <c r="C8" s="467">
        <v>593.80362243800005</v>
      </c>
      <c r="D8" s="467">
        <v>630.44616203600003</v>
      </c>
      <c r="E8" s="467">
        <v>668.85929476900003</v>
      </c>
      <c r="F8" s="467">
        <v>817.46692862299994</v>
      </c>
      <c r="G8" s="467">
        <v>891.25245670599998</v>
      </c>
      <c r="H8" s="467">
        <v>951.392476956</v>
      </c>
      <c r="I8" s="467">
        <v>1185.945687552</v>
      </c>
      <c r="J8" s="467">
        <v>1167.8454321910001</v>
      </c>
      <c r="K8" s="467" t="s">
        <v>102</v>
      </c>
      <c r="L8" s="571" t="s">
        <v>102</v>
      </c>
      <c r="M8" s="480">
        <v>811.91854249799997</v>
      </c>
      <c r="N8" s="480">
        <v>1180.6135166429999</v>
      </c>
      <c r="O8" s="480">
        <v>895.90165114800004</v>
      </c>
      <c r="P8" s="467">
        <v>988.61250866399996</v>
      </c>
    </row>
    <row r="9" spans="1:16" ht="15.75" customHeight="1" x14ac:dyDescent="0.2">
      <c r="A9" s="466" t="s">
        <v>164</v>
      </c>
      <c r="B9" s="468">
        <v>234.61491803300001</v>
      </c>
      <c r="C9" s="468">
        <v>184.93448354399999</v>
      </c>
      <c r="D9" s="468">
        <v>197.603331559</v>
      </c>
      <c r="E9" s="468">
        <v>209.57026258100001</v>
      </c>
      <c r="F9" s="468">
        <v>236.757055149</v>
      </c>
      <c r="G9" s="468">
        <v>254.815637538</v>
      </c>
      <c r="H9" s="468">
        <v>265.93152513299998</v>
      </c>
      <c r="I9" s="468">
        <v>284.36632046099999</v>
      </c>
      <c r="J9" s="468">
        <v>287.89332961399998</v>
      </c>
      <c r="K9" s="468" t="s">
        <v>102</v>
      </c>
      <c r="L9" s="468" t="s">
        <v>102</v>
      </c>
      <c r="M9" s="481">
        <v>237.44218496400001</v>
      </c>
      <c r="N9" s="481">
        <v>285.40534533800002</v>
      </c>
      <c r="O9" s="481">
        <v>248.36746355899999</v>
      </c>
      <c r="P9" s="468">
        <v>240.70570090999999</v>
      </c>
    </row>
    <row r="10" spans="1:16" ht="15.75" customHeight="1" x14ac:dyDescent="0.2">
      <c r="A10" s="466" t="s">
        <v>165</v>
      </c>
      <c r="B10" s="468">
        <v>244.77036429899999</v>
      </c>
      <c r="C10" s="468">
        <v>174.138532395</v>
      </c>
      <c r="D10" s="468">
        <v>263.37917850600002</v>
      </c>
      <c r="E10" s="468">
        <v>313.35914869499999</v>
      </c>
      <c r="F10" s="468">
        <v>434.04619215600002</v>
      </c>
      <c r="G10" s="468">
        <v>501.07153988800002</v>
      </c>
      <c r="H10" s="468">
        <v>547.17170712400002</v>
      </c>
      <c r="I10" s="468">
        <v>682.298622851</v>
      </c>
      <c r="J10" s="468">
        <v>609.40485412199996</v>
      </c>
      <c r="K10" s="468" t="s">
        <v>102</v>
      </c>
      <c r="L10" s="468" t="s">
        <v>102</v>
      </c>
      <c r="M10" s="481">
        <v>430.58313071600003</v>
      </c>
      <c r="N10" s="481">
        <v>660.82478033799998</v>
      </c>
      <c r="O10" s="481">
        <v>483.02867739200002</v>
      </c>
      <c r="P10" s="468">
        <v>540.15203138699997</v>
      </c>
    </row>
    <row r="11" spans="1:16" ht="15.75" customHeight="1" x14ac:dyDescent="0.2">
      <c r="A11" s="466" t="s">
        <v>166</v>
      </c>
      <c r="B11" s="468">
        <v>18.504754097999999</v>
      </c>
      <c r="C11" s="468">
        <v>13.62469675</v>
      </c>
      <c r="D11" s="468">
        <v>14.449841956</v>
      </c>
      <c r="E11" s="468">
        <v>19.110292106999999</v>
      </c>
      <c r="F11" s="468">
        <v>21.643050185</v>
      </c>
      <c r="G11" s="468">
        <v>18.20108389</v>
      </c>
      <c r="H11" s="468">
        <v>15.617730963</v>
      </c>
      <c r="I11" s="468">
        <v>19.458170942999999</v>
      </c>
      <c r="J11" s="468">
        <v>41.795510165000003</v>
      </c>
      <c r="K11" s="468" t="s">
        <v>102</v>
      </c>
      <c r="L11" s="468" t="s">
        <v>102</v>
      </c>
      <c r="M11" s="481">
        <v>18.479712510999999</v>
      </c>
      <c r="N11" s="481">
        <v>26.038548292000002</v>
      </c>
      <c r="O11" s="481">
        <v>20.201500360000001</v>
      </c>
      <c r="P11" s="468">
        <v>19.939488525000002</v>
      </c>
    </row>
    <row r="12" spans="1:16" ht="15.75" customHeight="1" x14ac:dyDescent="0.2">
      <c r="A12" s="466" t="s">
        <v>167</v>
      </c>
      <c r="B12" s="468">
        <v>97.215428051000004</v>
      </c>
      <c r="C12" s="468">
        <v>88.290803146000002</v>
      </c>
      <c r="D12" s="468">
        <v>85.569169522999999</v>
      </c>
      <c r="E12" s="468">
        <v>67.969526267999996</v>
      </c>
      <c r="F12" s="468">
        <v>77.920174863</v>
      </c>
      <c r="G12" s="468">
        <v>70.287987987999998</v>
      </c>
      <c r="H12" s="468">
        <v>84.473516551000003</v>
      </c>
      <c r="I12" s="468">
        <v>124.74456903399999</v>
      </c>
      <c r="J12" s="468">
        <v>145.33296641499999</v>
      </c>
      <c r="K12" s="468" t="s">
        <v>102</v>
      </c>
      <c r="L12" s="468" t="s">
        <v>102</v>
      </c>
      <c r="M12" s="481">
        <v>75.823779162999998</v>
      </c>
      <c r="N12" s="481">
        <v>130.809723994</v>
      </c>
      <c r="O12" s="481">
        <v>88.348741266999994</v>
      </c>
      <c r="P12" s="468">
        <v>141.859703403</v>
      </c>
    </row>
    <row r="13" spans="1:16" ht="15.75" customHeight="1" x14ac:dyDescent="0.2">
      <c r="A13" s="466" t="s">
        <v>168</v>
      </c>
      <c r="B13" s="468">
        <v>165.558196721</v>
      </c>
      <c r="C13" s="468">
        <v>132.815106603</v>
      </c>
      <c r="D13" s="468">
        <v>69.444640492000005</v>
      </c>
      <c r="E13" s="468">
        <v>58.850065117</v>
      </c>
      <c r="F13" s="468">
        <v>47.100456270000002</v>
      </c>
      <c r="G13" s="468">
        <v>46.876207403000002</v>
      </c>
      <c r="H13" s="468">
        <v>38.197997184999998</v>
      </c>
      <c r="I13" s="468">
        <v>75.078004261999993</v>
      </c>
      <c r="J13" s="468">
        <v>83.418771875000004</v>
      </c>
      <c r="K13" s="468" t="s">
        <v>102</v>
      </c>
      <c r="L13" s="468" t="s">
        <v>102</v>
      </c>
      <c r="M13" s="481">
        <v>49.589735144000002</v>
      </c>
      <c r="N13" s="481">
        <v>77.535118681</v>
      </c>
      <c r="O13" s="481">
        <v>55.955268568999998</v>
      </c>
      <c r="P13" s="468">
        <v>45.955584438999999</v>
      </c>
    </row>
    <row r="14" spans="1:16" ht="15.75" customHeight="1" x14ac:dyDescent="0.25">
      <c r="A14" s="475" t="s">
        <v>169</v>
      </c>
      <c r="B14" s="467">
        <v>937.26974499100004</v>
      </c>
      <c r="C14" s="467">
        <v>767.71278203300005</v>
      </c>
      <c r="D14" s="467">
        <v>813.50504940899998</v>
      </c>
      <c r="E14" s="467">
        <v>825.12636926599998</v>
      </c>
      <c r="F14" s="467">
        <v>1013.79057999</v>
      </c>
      <c r="G14" s="467">
        <v>1086.4054329380001</v>
      </c>
      <c r="H14" s="467">
        <v>1169.4120002269999</v>
      </c>
      <c r="I14" s="467">
        <v>1343.7099381129999</v>
      </c>
      <c r="J14" s="467">
        <v>1360.7768295999999</v>
      </c>
      <c r="K14" s="467" t="s">
        <v>102</v>
      </c>
      <c r="L14" s="467" t="s">
        <v>102</v>
      </c>
      <c r="M14" s="480">
        <v>1001.2248774460001</v>
      </c>
      <c r="N14" s="480">
        <v>1348.7376894060001</v>
      </c>
      <c r="O14" s="480">
        <v>1080.3830116510001</v>
      </c>
      <c r="P14" s="467">
        <v>1173.6213611139999</v>
      </c>
    </row>
    <row r="15" spans="1:16" ht="15.75" customHeight="1" x14ac:dyDescent="0.2">
      <c r="A15" s="466" t="s">
        <v>79</v>
      </c>
      <c r="B15" s="468">
        <v>375.89897996399998</v>
      </c>
      <c r="C15" s="468">
        <v>356.54821155000002</v>
      </c>
      <c r="D15" s="468">
        <v>435.28894060900001</v>
      </c>
      <c r="E15" s="468">
        <v>462.563486017</v>
      </c>
      <c r="F15" s="468">
        <v>640.97501040300006</v>
      </c>
      <c r="G15" s="468">
        <v>722.64940443700004</v>
      </c>
      <c r="H15" s="468">
        <v>831.42471030299998</v>
      </c>
      <c r="I15" s="468">
        <v>975.28427653200004</v>
      </c>
      <c r="J15" s="468">
        <v>923.71912405099999</v>
      </c>
      <c r="K15" s="468" t="s">
        <v>102</v>
      </c>
      <c r="L15" s="468" t="s">
        <v>102</v>
      </c>
      <c r="M15" s="481">
        <v>641.40607135699997</v>
      </c>
      <c r="N15" s="481">
        <v>960.09365073699996</v>
      </c>
      <c r="O15" s="481">
        <v>713.99825590299997</v>
      </c>
      <c r="P15" s="468">
        <v>781.27787073299999</v>
      </c>
    </row>
    <row r="16" spans="1:16" ht="15.75" customHeight="1" x14ac:dyDescent="0.2">
      <c r="A16" s="466" t="s">
        <v>170</v>
      </c>
      <c r="B16" s="468">
        <v>348.44218579199998</v>
      </c>
      <c r="C16" s="468">
        <v>312.55350651999998</v>
      </c>
      <c r="D16" s="468">
        <v>360.72004458499998</v>
      </c>
      <c r="E16" s="468">
        <v>405.70552797599998</v>
      </c>
      <c r="F16" s="468">
        <v>572.63942397799997</v>
      </c>
      <c r="G16" s="468">
        <v>638.74177508299999</v>
      </c>
      <c r="H16" s="468">
        <v>701.74451754999996</v>
      </c>
      <c r="I16" s="468">
        <v>844.19270616300003</v>
      </c>
      <c r="J16" s="468">
        <v>813.31642884400003</v>
      </c>
      <c r="K16" s="468" t="s">
        <v>102</v>
      </c>
      <c r="L16" s="468" t="s">
        <v>102</v>
      </c>
      <c r="M16" s="481">
        <v>557.99714994999999</v>
      </c>
      <c r="N16" s="481">
        <v>835.09683516999996</v>
      </c>
      <c r="O16" s="481">
        <v>621.11624460200005</v>
      </c>
      <c r="P16" s="468">
        <v>662.95435838599997</v>
      </c>
    </row>
    <row r="17" spans="1:16" ht="15.75" customHeight="1" x14ac:dyDescent="0.2">
      <c r="A17" s="466" t="s">
        <v>202</v>
      </c>
      <c r="B17" s="468">
        <v>13.939453552</v>
      </c>
      <c r="C17" s="468">
        <v>38.081140550999997</v>
      </c>
      <c r="D17" s="468">
        <v>69.969617034999999</v>
      </c>
      <c r="E17" s="468">
        <v>69.835232396999999</v>
      </c>
      <c r="F17" s="468">
        <v>122.146932155</v>
      </c>
      <c r="G17" s="468">
        <v>146.330657583</v>
      </c>
      <c r="H17" s="468">
        <v>136.47640289700001</v>
      </c>
      <c r="I17" s="468">
        <v>257.35104605999999</v>
      </c>
      <c r="J17" s="468">
        <v>121.662453937</v>
      </c>
      <c r="K17" s="468" t="s">
        <v>102</v>
      </c>
      <c r="L17" s="468" t="s">
        <v>102</v>
      </c>
      <c r="M17" s="481">
        <v>111.765138412</v>
      </c>
      <c r="N17" s="481">
        <v>217.37841864699999</v>
      </c>
      <c r="O17" s="481">
        <v>135.82223766999999</v>
      </c>
      <c r="P17" s="468">
        <v>153.259757299</v>
      </c>
    </row>
    <row r="18" spans="1:16" ht="15.75" customHeight="1" x14ac:dyDescent="0.2">
      <c r="A18" s="466" t="s">
        <v>171</v>
      </c>
      <c r="B18" s="468">
        <v>27.456794170999999</v>
      </c>
      <c r="C18" s="468">
        <v>43.994705029999999</v>
      </c>
      <c r="D18" s="468">
        <v>74.568896023999997</v>
      </c>
      <c r="E18" s="468">
        <v>56.857958041000003</v>
      </c>
      <c r="F18" s="468">
        <v>68.335586425000002</v>
      </c>
      <c r="G18" s="468">
        <v>83.907629353999994</v>
      </c>
      <c r="H18" s="468">
        <v>129.680192753</v>
      </c>
      <c r="I18" s="468">
        <v>131.09157036900001</v>
      </c>
      <c r="J18" s="468">
        <v>110.40269520699999</v>
      </c>
      <c r="K18" s="468" t="s">
        <v>102</v>
      </c>
      <c r="L18" s="468" t="s">
        <v>102</v>
      </c>
      <c r="M18" s="481">
        <v>83.408921406000005</v>
      </c>
      <c r="N18" s="481">
        <v>124.996815567</v>
      </c>
      <c r="O18" s="481">
        <v>92.882011301000006</v>
      </c>
      <c r="P18" s="468">
        <v>118.323512347</v>
      </c>
    </row>
    <row r="19" spans="1:16" ht="15.75" customHeight="1" x14ac:dyDescent="0.2">
      <c r="A19" s="466" t="s">
        <v>172</v>
      </c>
      <c r="B19" s="468">
        <v>390.20714025500001</v>
      </c>
      <c r="C19" s="468">
        <v>238.62424963800001</v>
      </c>
      <c r="D19" s="468">
        <v>184.92108700700001</v>
      </c>
      <c r="E19" s="468">
        <v>194.57564560099999</v>
      </c>
      <c r="F19" s="468">
        <v>207.67820206499999</v>
      </c>
      <c r="G19" s="468">
        <v>179.09137831800001</v>
      </c>
      <c r="H19" s="468">
        <v>172.784696862</v>
      </c>
      <c r="I19" s="468">
        <v>141.19049941700001</v>
      </c>
      <c r="J19" s="468">
        <v>263.08053397899999</v>
      </c>
      <c r="K19" s="468" t="s">
        <v>102</v>
      </c>
      <c r="L19" s="468" t="s">
        <v>102</v>
      </c>
      <c r="M19" s="481">
        <v>189.708788895</v>
      </c>
      <c r="N19" s="481">
        <v>177.09819704099999</v>
      </c>
      <c r="O19" s="481">
        <v>186.83628783</v>
      </c>
      <c r="P19" s="468">
        <v>206.09867954200001</v>
      </c>
    </row>
    <row r="20" spans="1:16" ht="15.75" customHeight="1" x14ac:dyDescent="0.2">
      <c r="A20" s="466" t="s">
        <v>173</v>
      </c>
      <c r="B20" s="468">
        <v>278.24524590200002</v>
      </c>
      <c r="C20" s="468">
        <v>189.92103084199999</v>
      </c>
      <c r="D20" s="468">
        <v>149.82803160899999</v>
      </c>
      <c r="E20" s="468">
        <v>165.60030140399999</v>
      </c>
      <c r="F20" s="468">
        <v>155.999942809</v>
      </c>
      <c r="G20" s="468">
        <v>131.98918597100001</v>
      </c>
      <c r="H20" s="468">
        <v>134.951405349</v>
      </c>
      <c r="I20" s="468">
        <v>109.556025346</v>
      </c>
      <c r="J20" s="468">
        <v>235.54391312600001</v>
      </c>
      <c r="K20" s="468" t="s">
        <v>102</v>
      </c>
      <c r="L20" s="468" t="s">
        <v>102</v>
      </c>
      <c r="M20" s="481">
        <v>149.64979856100001</v>
      </c>
      <c r="N20" s="481">
        <v>146.670913326</v>
      </c>
      <c r="O20" s="481">
        <v>148.97125380200001</v>
      </c>
      <c r="P20" s="468">
        <v>162.72307568400001</v>
      </c>
    </row>
    <row r="21" spans="1:16" ht="15.75" customHeight="1" x14ac:dyDescent="0.2">
      <c r="A21" s="466" t="s">
        <v>174</v>
      </c>
      <c r="B21" s="468">
        <v>44.868852459000003</v>
      </c>
      <c r="C21" s="468">
        <v>25.236882633</v>
      </c>
      <c r="D21" s="468">
        <v>10.870675428</v>
      </c>
      <c r="E21" s="468">
        <v>2.9611038710000002</v>
      </c>
      <c r="F21" s="468">
        <v>2.112233593</v>
      </c>
      <c r="G21" s="468">
        <v>2.0144519889999999</v>
      </c>
      <c r="H21" s="468">
        <v>2.0213566730000001</v>
      </c>
      <c r="I21" s="468">
        <v>1.249116927</v>
      </c>
      <c r="J21" s="468">
        <v>4.2467498570000002</v>
      </c>
      <c r="K21" s="468" t="s">
        <v>102</v>
      </c>
      <c r="L21" s="468" t="s">
        <v>102</v>
      </c>
      <c r="M21" s="481">
        <v>2.7959362560000001</v>
      </c>
      <c r="N21" s="481">
        <v>2.1321923740000002</v>
      </c>
      <c r="O21" s="481">
        <v>2.6447454929999998</v>
      </c>
      <c r="P21" s="468">
        <v>5.0905640539999997</v>
      </c>
    </row>
    <row r="22" spans="1:16" ht="15.75" customHeight="1" x14ac:dyDescent="0.2">
      <c r="A22" s="690" t="s">
        <v>627</v>
      </c>
      <c r="B22" s="468">
        <v>67.093041893999995</v>
      </c>
      <c r="C22" s="468">
        <v>23.466336162000001</v>
      </c>
      <c r="D22" s="468">
        <v>24.222379969999999</v>
      </c>
      <c r="E22" s="468">
        <v>26.014240324999999</v>
      </c>
      <c r="F22" s="468">
        <v>49.566025662999998</v>
      </c>
      <c r="G22" s="468">
        <v>45.087740357999998</v>
      </c>
      <c r="H22" s="468">
        <v>35.811934841000003</v>
      </c>
      <c r="I22" s="468">
        <v>30.385357145</v>
      </c>
      <c r="J22" s="468">
        <v>23.289870996000001</v>
      </c>
      <c r="K22" s="468" t="s">
        <v>102</v>
      </c>
      <c r="L22" s="468" t="s">
        <v>102</v>
      </c>
      <c r="M22" s="481">
        <v>37.263054078000003</v>
      </c>
      <c r="N22" s="481">
        <v>28.295091340999999</v>
      </c>
      <c r="O22" s="481">
        <v>35.220288535000002</v>
      </c>
      <c r="P22" s="468">
        <v>38.285039804</v>
      </c>
    </row>
    <row r="23" spans="1:16" ht="15.75" customHeight="1" x14ac:dyDescent="0.2">
      <c r="A23" s="466" t="s">
        <v>175</v>
      </c>
      <c r="B23" s="849">
        <v>7.9413479049999998</v>
      </c>
      <c r="C23" s="468">
        <v>13.530264955</v>
      </c>
      <c r="D23" s="468">
        <v>35.036192313999997</v>
      </c>
      <c r="E23" s="468">
        <v>31.236568247000001</v>
      </c>
      <c r="F23" s="468">
        <v>41.509768430000001</v>
      </c>
      <c r="G23" s="468">
        <v>40.325242279000001</v>
      </c>
      <c r="H23" s="468">
        <v>43.799586523000002</v>
      </c>
      <c r="I23" s="468">
        <v>68.015861619999995</v>
      </c>
      <c r="J23" s="468">
        <v>28.729112076</v>
      </c>
      <c r="K23" s="468" t="s">
        <v>102</v>
      </c>
      <c r="L23" s="468" t="s">
        <v>102</v>
      </c>
      <c r="M23" s="481">
        <v>38.463884677999999</v>
      </c>
      <c r="N23" s="481">
        <v>56.442341863000003</v>
      </c>
      <c r="O23" s="481">
        <v>42.559103839999999</v>
      </c>
      <c r="P23" s="468">
        <v>50.571960031000003</v>
      </c>
    </row>
    <row r="24" spans="1:16" ht="15.75" customHeight="1" x14ac:dyDescent="0.2">
      <c r="A24" s="466" t="s">
        <v>176</v>
      </c>
      <c r="B24" s="468">
        <v>46.809198543000001</v>
      </c>
      <c r="C24" s="468">
        <v>22.604920306</v>
      </c>
      <c r="D24" s="468">
        <v>73.032722342</v>
      </c>
      <c r="E24" s="468">
        <v>73.607703001000004</v>
      </c>
      <c r="F24" s="468">
        <v>72.439055526999994</v>
      </c>
      <c r="G24" s="468">
        <v>84.860585766</v>
      </c>
      <c r="H24" s="468">
        <v>79.682798982999998</v>
      </c>
      <c r="I24" s="468">
        <v>109.42079453300001</v>
      </c>
      <c r="J24" s="468">
        <v>106.52318087800001</v>
      </c>
      <c r="K24" s="468" t="s">
        <v>102</v>
      </c>
      <c r="L24" s="468" t="s">
        <v>102</v>
      </c>
      <c r="M24" s="481">
        <v>76.340737289000003</v>
      </c>
      <c r="N24" s="481">
        <v>108.567183856</v>
      </c>
      <c r="O24" s="481">
        <v>83.681431774000004</v>
      </c>
      <c r="P24" s="468">
        <v>86.062742303999997</v>
      </c>
    </row>
    <row r="25" spans="1:16" ht="15.75" customHeight="1" x14ac:dyDescent="0.2">
      <c r="A25" s="476" t="s">
        <v>177</v>
      </c>
      <c r="B25" s="469">
        <v>116.413078324</v>
      </c>
      <c r="C25" s="469">
        <v>136.405135583</v>
      </c>
      <c r="D25" s="469">
        <v>85.226107137</v>
      </c>
      <c r="E25" s="469">
        <v>63.142966399999999</v>
      </c>
      <c r="F25" s="469">
        <v>51.188543566</v>
      </c>
      <c r="G25" s="469">
        <v>59.478822137000002</v>
      </c>
      <c r="H25" s="469">
        <v>41.720207555999998</v>
      </c>
      <c r="I25" s="469">
        <v>49.798506009999997</v>
      </c>
      <c r="J25" s="469">
        <v>38.724878615999998</v>
      </c>
      <c r="K25" s="469" t="s">
        <v>102</v>
      </c>
      <c r="L25" s="469" t="s">
        <v>102</v>
      </c>
      <c r="M25" s="482">
        <v>55.305395226999998</v>
      </c>
      <c r="N25" s="482">
        <v>46.536315909999999</v>
      </c>
      <c r="O25" s="482">
        <v>53.307932303000001</v>
      </c>
      <c r="P25" s="469">
        <v>49.610108502999999</v>
      </c>
    </row>
    <row r="26" spans="1:16" ht="15.75" customHeight="1" x14ac:dyDescent="0.25">
      <c r="A26" s="475" t="s">
        <v>178</v>
      </c>
      <c r="B26" s="467">
        <v>176.606083789</v>
      </c>
      <c r="C26" s="467">
        <v>173.90915959399999</v>
      </c>
      <c r="D26" s="467">
        <v>183.058887373</v>
      </c>
      <c r="E26" s="467">
        <v>156.26707449700001</v>
      </c>
      <c r="F26" s="467">
        <v>196.323651367</v>
      </c>
      <c r="G26" s="467">
        <v>195.15297623199999</v>
      </c>
      <c r="H26" s="467">
        <v>218.019523271</v>
      </c>
      <c r="I26" s="467">
        <v>157.76425056100001</v>
      </c>
      <c r="J26" s="467">
        <v>192.931397409</v>
      </c>
      <c r="K26" s="467" t="s">
        <v>102</v>
      </c>
      <c r="L26" s="467" t="s">
        <v>102</v>
      </c>
      <c r="M26" s="480">
        <v>189.306334948</v>
      </c>
      <c r="N26" s="480">
        <v>168.12417276299999</v>
      </c>
      <c r="O26" s="480">
        <v>184.48136050299999</v>
      </c>
      <c r="P26" s="467">
        <v>185.00885244899999</v>
      </c>
    </row>
    <row r="27" spans="1:16" ht="15.75" customHeight="1" x14ac:dyDescent="0.25">
      <c r="A27" s="477" t="s">
        <v>179</v>
      </c>
      <c r="B27" s="470">
        <v>139.31245901599999</v>
      </c>
      <c r="C27" s="470">
        <v>116.624456634</v>
      </c>
      <c r="D27" s="470">
        <v>105.414064881</v>
      </c>
      <c r="E27" s="470">
        <v>73.457320480000007</v>
      </c>
      <c r="F27" s="470">
        <v>114.81889517899999</v>
      </c>
      <c r="G27" s="470">
        <v>98.534130958999995</v>
      </c>
      <c r="H27" s="470">
        <v>133.31915243200001</v>
      </c>
      <c r="I27" s="470">
        <v>47.051301793</v>
      </c>
      <c r="J27" s="470">
        <v>56.245615082999997</v>
      </c>
      <c r="K27" s="470" t="s">
        <v>102</v>
      </c>
      <c r="L27" s="470" t="s">
        <v>102</v>
      </c>
      <c r="M27" s="483">
        <v>104.515224569</v>
      </c>
      <c r="N27" s="483">
        <v>49.759863019000001</v>
      </c>
      <c r="O27" s="483">
        <v>92.04278583</v>
      </c>
      <c r="P27" s="470">
        <v>95.854091879999999</v>
      </c>
    </row>
    <row r="28" spans="1:16" ht="15.75" customHeight="1" x14ac:dyDescent="0.25">
      <c r="A28" s="475" t="s">
        <v>180</v>
      </c>
      <c r="B28" s="467">
        <v>326.039107468</v>
      </c>
      <c r="C28" s="467">
        <v>265.76297246899998</v>
      </c>
      <c r="D28" s="467">
        <v>353.47639327899998</v>
      </c>
      <c r="E28" s="467">
        <v>274.47312009500001</v>
      </c>
      <c r="F28" s="467">
        <v>358.12771623200001</v>
      </c>
      <c r="G28" s="467">
        <v>287.55198691800001</v>
      </c>
      <c r="H28" s="467">
        <v>317.92253875500001</v>
      </c>
      <c r="I28" s="467">
        <v>320.18762486899999</v>
      </c>
      <c r="J28" s="467">
        <v>305.54646517700002</v>
      </c>
      <c r="K28" s="467" t="s">
        <v>102</v>
      </c>
      <c r="L28" s="467" t="s">
        <v>102</v>
      </c>
      <c r="M28" s="480">
        <v>311.07678706500002</v>
      </c>
      <c r="N28" s="480">
        <v>315.87447214100001</v>
      </c>
      <c r="O28" s="480">
        <v>312.16962676999998</v>
      </c>
      <c r="P28" s="467">
        <v>315.07837195899998</v>
      </c>
    </row>
    <row r="29" spans="1:16" ht="15.75" customHeight="1" x14ac:dyDescent="0.2">
      <c r="A29" s="466" t="s">
        <v>181</v>
      </c>
      <c r="B29" s="468">
        <v>324.80489981800002</v>
      </c>
      <c r="C29" s="468">
        <v>251.12894431800001</v>
      </c>
      <c r="D29" s="468">
        <v>338.220527366</v>
      </c>
      <c r="E29" s="468">
        <v>252.62186244899999</v>
      </c>
      <c r="F29" s="468">
        <v>339.98322364500001</v>
      </c>
      <c r="G29" s="468">
        <v>276.58869199200001</v>
      </c>
      <c r="H29" s="468">
        <v>305.97426290700002</v>
      </c>
      <c r="I29" s="468">
        <v>285.93489182500002</v>
      </c>
      <c r="J29" s="468">
        <v>287.787082301</v>
      </c>
      <c r="K29" s="468" t="s">
        <v>102</v>
      </c>
      <c r="L29" s="468" t="s">
        <v>102</v>
      </c>
      <c r="M29" s="481">
        <v>294.70789908799998</v>
      </c>
      <c r="N29" s="481">
        <v>286.48053032500002</v>
      </c>
      <c r="O29" s="481">
        <v>292.83382959099998</v>
      </c>
      <c r="P29" s="468">
        <v>279.02030722900003</v>
      </c>
    </row>
    <row r="30" spans="1:16" ht="15.75" customHeight="1" x14ac:dyDescent="0.2">
      <c r="A30" s="466" t="s">
        <v>182</v>
      </c>
      <c r="B30" s="468">
        <v>1.2342076500000001</v>
      </c>
      <c r="C30" s="468">
        <v>13.702543987</v>
      </c>
      <c r="D30" s="468">
        <v>9.8756216939999995</v>
      </c>
      <c r="E30" s="468">
        <v>13.783279774</v>
      </c>
      <c r="F30" s="468">
        <v>9.7072228999999997</v>
      </c>
      <c r="G30" s="468">
        <v>4.4462661079999997</v>
      </c>
      <c r="H30" s="468">
        <v>9.4371612860000003</v>
      </c>
      <c r="I30" s="468">
        <v>19.740183615999999</v>
      </c>
      <c r="J30" s="468">
        <v>14.453006967</v>
      </c>
      <c r="K30" s="468" t="s">
        <v>102</v>
      </c>
      <c r="L30" s="468" t="s">
        <v>102</v>
      </c>
      <c r="M30" s="481">
        <v>10.042682442</v>
      </c>
      <c r="N30" s="481">
        <v>18.182629374000001</v>
      </c>
      <c r="O30" s="481">
        <v>11.896838575</v>
      </c>
      <c r="P30" s="468">
        <v>22.706370210999999</v>
      </c>
    </row>
    <row r="31" spans="1:16" ht="15.75" customHeight="1" x14ac:dyDescent="0.2">
      <c r="A31" s="466" t="s">
        <v>183</v>
      </c>
      <c r="B31" s="468">
        <v>0</v>
      </c>
      <c r="C31" s="468">
        <v>0.93148416499999998</v>
      </c>
      <c r="D31" s="468">
        <v>5.3802442189999997</v>
      </c>
      <c r="E31" s="468">
        <v>8.0679778710000001</v>
      </c>
      <c r="F31" s="468">
        <v>8.4372696880000007</v>
      </c>
      <c r="G31" s="468">
        <v>6.5170288169999999</v>
      </c>
      <c r="H31" s="468">
        <v>2.5111145619999999</v>
      </c>
      <c r="I31" s="468">
        <v>14.512549427</v>
      </c>
      <c r="J31" s="468">
        <v>3.3063759080000001</v>
      </c>
      <c r="K31" s="468" t="s">
        <v>102</v>
      </c>
      <c r="L31" s="468" t="s">
        <v>102</v>
      </c>
      <c r="M31" s="481">
        <v>6.3262055349999997</v>
      </c>
      <c r="N31" s="481">
        <v>11.211312442000001</v>
      </c>
      <c r="O31" s="481">
        <v>7.4389586039999998</v>
      </c>
      <c r="P31" s="468">
        <v>13.351694520000001</v>
      </c>
    </row>
    <row r="32" spans="1:16" ht="15.75" customHeight="1" x14ac:dyDescent="0.25">
      <c r="A32" s="475" t="s">
        <v>184</v>
      </c>
      <c r="B32" s="467">
        <v>129.33034608400001</v>
      </c>
      <c r="C32" s="467">
        <v>131.93601324799999</v>
      </c>
      <c r="D32" s="467">
        <v>243.10446714400001</v>
      </c>
      <c r="E32" s="467">
        <v>155.01358628599999</v>
      </c>
      <c r="F32" s="467">
        <v>201.19682338499999</v>
      </c>
      <c r="G32" s="467">
        <v>144.753572021</v>
      </c>
      <c r="H32" s="467">
        <v>144.12641502100001</v>
      </c>
      <c r="I32" s="467">
        <v>240.419043617</v>
      </c>
      <c r="J32" s="467">
        <v>163.795051847</v>
      </c>
      <c r="K32" s="467" t="s">
        <v>102</v>
      </c>
      <c r="L32" s="467" t="s">
        <v>102</v>
      </c>
      <c r="M32" s="480">
        <v>164.83754181899999</v>
      </c>
      <c r="N32" s="480">
        <v>217.84631125999999</v>
      </c>
      <c r="O32" s="480">
        <v>176.912133434</v>
      </c>
      <c r="P32" s="467">
        <v>157.28597563599999</v>
      </c>
    </row>
    <row r="33" spans="1:16" ht="15.75" customHeight="1" x14ac:dyDescent="0.2">
      <c r="A33" s="466" t="s">
        <v>185</v>
      </c>
      <c r="B33" s="468">
        <v>29.159617485999998</v>
      </c>
      <c r="C33" s="468">
        <v>25.976396190999999</v>
      </c>
      <c r="D33" s="468">
        <v>38.366510065</v>
      </c>
      <c r="E33" s="468">
        <v>36.517891329000001</v>
      </c>
      <c r="F33" s="468">
        <v>45.996117837</v>
      </c>
      <c r="G33" s="468">
        <v>35.388443232</v>
      </c>
      <c r="H33" s="468">
        <v>46.053499115000001</v>
      </c>
      <c r="I33" s="468">
        <v>29.258949961999999</v>
      </c>
      <c r="J33" s="468">
        <v>42.584872083999997</v>
      </c>
      <c r="K33" s="468" t="s">
        <v>102</v>
      </c>
      <c r="L33" s="468" t="s">
        <v>102</v>
      </c>
      <c r="M33" s="481">
        <v>41.141073437999999</v>
      </c>
      <c r="N33" s="481">
        <v>33.184645642</v>
      </c>
      <c r="O33" s="481">
        <v>39.328720173000001</v>
      </c>
      <c r="P33" s="468">
        <v>41.144558357000001</v>
      </c>
    </row>
    <row r="34" spans="1:16" ht="15.75" customHeight="1" x14ac:dyDescent="0.2">
      <c r="A34" s="466" t="s">
        <v>186</v>
      </c>
      <c r="B34" s="468">
        <v>100.17072859699999</v>
      </c>
      <c r="C34" s="468">
        <v>70.761935417000004</v>
      </c>
      <c r="D34" s="468">
        <v>144.88174945899999</v>
      </c>
      <c r="E34" s="468">
        <v>93.468945923999996</v>
      </c>
      <c r="F34" s="468">
        <v>113.09441168799999</v>
      </c>
      <c r="G34" s="468">
        <v>89.885674464000004</v>
      </c>
      <c r="H34" s="468">
        <v>78.792386277999995</v>
      </c>
      <c r="I34" s="468">
        <v>91.561539680999999</v>
      </c>
      <c r="J34" s="468">
        <v>100.018978445</v>
      </c>
      <c r="K34" s="468" t="s">
        <v>102</v>
      </c>
      <c r="L34" s="468" t="s">
        <v>102</v>
      </c>
      <c r="M34" s="481">
        <v>95.582776439</v>
      </c>
      <c r="N34" s="481">
        <v>94.053024360999999</v>
      </c>
      <c r="O34" s="481">
        <v>95.234322176999996</v>
      </c>
      <c r="P34" s="468">
        <v>82.721547866999998</v>
      </c>
    </row>
    <row r="35" spans="1:16" ht="15.75" customHeight="1" x14ac:dyDescent="0.2">
      <c r="A35" s="476" t="s">
        <v>187</v>
      </c>
      <c r="B35" s="469">
        <v>0</v>
      </c>
      <c r="C35" s="469">
        <v>35.197681639000002</v>
      </c>
      <c r="D35" s="469">
        <v>59.856207619000003</v>
      </c>
      <c r="E35" s="469">
        <v>25.026749033000002</v>
      </c>
      <c r="F35" s="469">
        <v>42.106293860999997</v>
      </c>
      <c r="G35" s="469">
        <v>19.479454324999999</v>
      </c>
      <c r="H35" s="469">
        <v>19.280529628</v>
      </c>
      <c r="I35" s="469">
        <v>119.598553974</v>
      </c>
      <c r="J35" s="469">
        <v>21.191201317000001</v>
      </c>
      <c r="K35" s="469" t="s">
        <v>102</v>
      </c>
      <c r="L35" s="469" t="s">
        <v>102</v>
      </c>
      <c r="M35" s="482">
        <v>28.113691941999999</v>
      </c>
      <c r="N35" s="482">
        <v>90.608641255999999</v>
      </c>
      <c r="O35" s="482">
        <v>42.349091082999998</v>
      </c>
      <c r="P35" s="469">
        <v>33.419869411999997</v>
      </c>
    </row>
    <row r="36" spans="1:16" ht="15.75" customHeight="1" x14ac:dyDescent="0.25">
      <c r="A36" s="478" t="s">
        <v>188</v>
      </c>
      <c r="B36" s="467">
        <v>1086.7027686700001</v>
      </c>
      <c r="C36" s="467">
        <v>859.56659490799996</v>
      </c>
      <c r="D36" s="467">
        <v>983.92255531499995</v>
      </c>
      <c r="E36" s="467">
        <v>943.33241486400004</v>
      </c>
      <c r="F36" s="467">
        <v>1175.5946448550001</v>
      </c>
      <c r="G36" s="467">
        <v>1178.804443624</v>
      </c>
      <c r="H36" s="467">
        <v>1269.3150157109999</v>
      </c>
      <c r="I36" s="467">
        <v>1506.13331242</v>
      </c>
      <c r="J36" s="467">
        <v>1473.3918973679999</v>
      </c>
      <c r="K36" s="467" t="s">
        <v>102</v>
      </c>
      <c r="L36" s="467" t="s">
        <v>102</v>
      </c>
      <c r="M36" s="480">
        <v>1122.995329563</v>
      </c>
      <c r="N36" s="480">
        <v>1496.487988783</v>
      </c>
      <c r="O36" s="480">
        <v>1208.0712779180001</v>
      </c>
      <c r="P36" s="467">
        <v>1303.6908806240001</v>
      </c>
    </row>
    <row r="37" spans="1:16" ht="15.75" customHeight="1" x14ac:dyDescent="0.25">
      <c r="A37" s="478" t="s">
        <v>189</v>
      </c>
      <c r="B37" s="467">
        <v>1066.6000910749999</v>
      </c>
      <c r="C37" s="467">
        <v>899.64879527999994</v>
      </c>
      <c r="D37" s="467">
        <v>1056.609516553</v>
      </c>
      <c r="E37" s="467">
        <v>980.13995555099996</v>
      </c>
      <c r="F37" s="467">
        <v>1214.987403375</v>
      </c>
      <c r="G37" s="467">
        <v>1231.159004959</v>
      </c>
      <c r="H37" s="467">
        <v>1313.5384152480001</v>
      </c>
      <c r="I37" s="467">
        <v>1584.1289817290001</v>
      </c>
      <c r="J37" s="467">
        <v>1524.5718814469999</v>
      </c>
      <c r="K37" s="467" t="s">
        <v>102</v>
      </c>
      <c r="L37" s="467" t="s">
        <v>102</v>
      </c>
      <c r="M37" s="480">
        <v>1166.062419265</v>
      </c>
      <c r="N37" s="480">
        <v>1566.5840006650001</v>
      </c>
      <c r="O37" s="480">
        <v>1257.2951450850001</v>
      </c>
      <c r="P37" s="467">
        <v>1330.90733675</v>
      </c>
    </row>
    <row r="38" spans="1:16" ht="15.75" customHeight="1" x14ac:dyDescent="0.25">
      <c r="A38" s="477" t="s">
        <v>190</v>
      </c>
      <c r="B38" s="470">
        <v>-20.102677595999999</v>
      </c>
      <c r="C38" s="470">
        <v>40.082200372999999</v>
      </c>
      <c r="D38" s="470">
        <v>72.686961237999995</v>
      </c>
      <c r="E38" s="470">
        <v>36.807540688000003</v>
      </c>
      <c r="F38" s="470">
        <v>39.392758520999998</v>
      </c>
      <c r="G38" s="470">
        <v>52.354561335</v>
      </c>
      <c r="H38" s="470">
        <v>44.223399536999999</v>
      </c>
      <c r="I38" s="470">
        <v>77.995669308999993</v>
      </c>
      <c r="J38" s="470">
        <v>51.179984079</v>
      </c>
      <c r="K38" s="470" t="s">
        <v>102</v>
      </c>
      <c r="L38" s="470" t="s">
        <v>102</v>
      </c>
      <c r="M38" s="483">
        <v>43.067089701999997</v>
      </c>
      <c r="N38" s="483">
        <v>70.096011881999999</v>
      </c>
      <c r="O38" s="483">
        <v>49.223867167000002</v>
      </c>
      <c r="P38" s="470">
        <v>27.216456126000001</v>
      </c>
    </row>
    <row r="39" spans="1:16" ht="15.75" customHeight="1" x14ac:dyDescent="0.2">
      <c r="A39" s="466" t="s">
        <v>191</v>
      </c>
      <c r="B39" s="468">
        <v>37.293624772000001</v>
      </c>
      <c r="C39" s="468">
        <v>57.284702959999997</v>
      </c>
      <c r="D39" s="468">
        <v>77.644822492000003</v>
      </c>
      <c r="E39" s="468">
        <v>82.809754017000003</v>
      </c>
      <c r="F39" s="468">
        <v>81.504756188000002</v>
      </c>
      <c r="G39" s="468">
        <v>96.618845273000005</v>
      </c>
      <c r="H39" s="468">
        <v>84.700370840000005</v>
      </c>
      <c r="I39" s="468">
        <v>110.712948768</v>
      </c>
      <c r="J39" s="468">
        <v>136.68578232600001</v>
      </c>
      <c r="K39" s="468" t="s">
        <v>102</v>
      </c>
      <c r="L39" s="468" t="s">
        <v>102</v>
      </c>
      <c r="M39" s="481">
        <v>84.791110379000003</v>
      </c>
      <c r="N39" s="481">
        <v>118.364309744</v>
      </c>
      <c r="O39" s="481">
        <v>92.438574673000005</v>
      </c>
      <c r="P39" s="468">
        <v>89.154760569000004</v>
      </c>
    </row>
    <row r="40" spans="1:16" ht="15.75" customHeight="1" x14ac:dyDescent="0.2">
      <c r="A40" s="466" t="s">
        <v>192</v>
      </c>
      <c r="B40" s="468">
        <v>55.464480874000003</v>
      </c>
      <c r="C40" s="468">
        <v>32.947290416000001</v>
      </c>
      <c r="D40" s="468">
        <v>64.537841955999994</v>
      </c>
      <c r="E40" s="468">
        <v>82.401818399000007</v>
      </c>
      <c r="F40" s="468">
        <v>102.81672298700001</v>
      </c>
      <c r="G40" s="468">
        <v>40.881467090999998</v>
      </c>
      <c r="H40" s="468">
        <v>70.077317441000005</v>
      </c>
      <c r="I40" s="468">
        <v>140.629225244</v>
      </c>
      <c r="J40" s="468">
        <v>81.732997033000004</v>
      </c>
      <c r="K40" s="468" t="s">
        <v>102</v>
      </c>
      <c r="L40" s="468" t="s">
        <v>102</v>
      </c>
      <c r="M40" s="481">
        <v>76.731462918000005</v>
      </c>
      <c r="N40" s="481">
        <v>123.278931093</v>
      </c>
      <c r="O40" s="481">
        <v>87.334268356999999</v>
      </c>
      <c r="P40" s="468">
        <v>90.432257160999995</v>
      </c>
    </row>
    <row r="41" spans="1:16" ht="15.75" customHeight="1" x14ac:dyDescent="0.2">
      <c r="A41" s="476" t="s">
        <v>193</v>
      </c>
      <c r="B41" s="469">
        <v>18.170856101999998</v>
      </c>
      <c r="C41" s="469">
        <v>-24.337412543999999</v>
      </c>
      <c r="D41" s="469">
        <v>-13.106980536</v>
      </c>
      <c r="E41" s="469">
        <v>-0.40793561699999997</v>
      </c>
      <c r="F41" s="469">
        <v>21.311966798</v>
      </c>
      <c r="G41" s="469">
        <v>-55.737378182</v>
      </c>
      <c r="H41" s="469">
        <v>-14.623053399</v>
      </c>
      <c r="I41" s="469">
        <v>29.916276475</v>
      </c>
      <c r="J41" s="469">
        <v>-54.952785292000002</v>
      </c>
      <c r="K41" s="469" t="s">
        <v>102</v>
      </c>
      <c r="L41" s="469" t="s">
        <v>102</v>
      </c>
      <c r="M41" s="482">
        <v>-8.0596474610000008</v>
      </c>
      <c r="N41" s="482">
        <v>4.9146213479999998</v>
      </c>
      <c r="O41" s="482">
        <v>-5.1043063159999997</v>
      </c>
      <c r="P41" s="469">
        <v>1.2774965920000001</v>
      </c>
    </row>
    <row r="42" spans="1:16" ht="15.75" customHeight="1" x14ac:dyDescent="0.25">
      <c r="A42" s="478" t="s">
        <v>194</v>
      </c>
      <c r="B42" s="467">
        <v>1123.996393443</v>
      </c>
      <c r="C42" s="467">
        <v>916.85129786799996</v>
      </c>
      <c r="D42" s="467">
        <v>1061.567377807</v>
      </c>
      <c r="E42" s="467">
        <v>1026.1421688800001</v>
      </c>
      <c r="F42" s="467">
        <v>1257.0994010429999</v>
      </c>
      <c r="G42" s="467">
        <v>1275.423288897</v>
      </c>
      <c r="H42" s="467">
        <v>1354.0153865499999</v>
      </c>
      <c r="I42" s="467">
        <v>1616.846261188</v>
      </c>
      <c r="J42" s="467">
        <v>1610.0776796939999</v>
      </c>
      <c r="K42" s="467" t="s">
        <v>102</v>
      </c>
      <c r="L42" s="467" t="s">
        <v>102</v>
      </c>
      <c r="M42" s="480">
        <v>1207.786439942</v>
      </c>
      <c r="N42" s="480">
        <v>1614.8522985279999</v>
      </c>
      <c r="O42" s="480">
        <v>1300.509852591</v>
      </c>
      <c r="P42" s="467">
        <v>1392.8456411929999</v>
      </c>
    </row>
    <row r="43" spans="1:16" ht="15.75" customHeight="1" x14ac:dyDescent="0.25">
      <c r="A43" s="478" t="s">
        <v>195</v>
      </c>
      <c r="B43" s="467">
        <v>1122.0645719490001</v>
      </c>
      <c r="C43" s="467">
        <v>932.59608569700003</v>
      </c>
      <c r="D43" s="467">
        <v>1121.147358509</v>
      </c>
      <c r="E43" s="467">
        <v>1062.5417739510001</v>
      </c>
      <c r="F43" s="467">
        <v>1317.804126362</v>
      </c>
      <c r="G43" s="467">
        <v>1272.0404720490001</v>
      </c>
      <c r="H43" s="467">
        <v>1383.615732689</v>
      </c>
      <c r="I43" s="467">
        <v>1724.7582069729999</v>
      </c>
      <c r="J43" s="467">
        <v>1606.3048784800001</v>
      </c>
      <c r="K43" s="467" t="s">
        <v>102</v>
      </c>
      <c r="L43" s="467" t="s">
        <v>102</v>
      </c>
      <c r="M43" s="480">
        <v>1242.7938821830001</v>
      </c>
      <c r="N43" s="480">
        <v>1689.8629317580001</v>
      </c>
      <c r="O43" s="480">
        <v>1344.629413442</v>
      </c>
      <c r="P43" s="467">
        <v>1421.3395939110001</v>
      </c>
    </row>
    <row r="44" spans="1:16" ht="15.75" customHeight="1" x14ac:dyDescent="0.2">
      <c r="A44" s="476" t="s">
        <v>196</v>
      </c>
      <c r="B44" s="469">
        <v>-1.931821494</v>
      </c>
      <c r="C44" s="469">
        <v>15.744787829</v>
      </c>
      <c r="D44" s="469">
        <v>59.579980702</v>
      </c>
      <c r="E44" s="469">
        <v>36.39960507</v>
      </c>
      <c r="F44" s="469">
        <v>60.704725318999998</v>
      </c>
      <c r="G44" s="469">
        <v>-3.382816847</v>
      </c>
      <c r="H44" s="469">
        <v>29.600346137999999</v>
      </c>
      <c r="I44" s="469">
        <v>107.911945785</v>
      </c>
      <c r="J44" s="469">
        <v>-3.7728012139999998</v>
      </c>
      <c r="K44" s="469" t="s">
        <v>102</v>
      </c>
      <c r="L44" s="469" t="s">
        <v>102</v>
      </c>
      <c r="M44" s="482">
        <v>35.007442241</v>
      </c>
      <c r="N44" s="482">
        <v>75.010633231</v>
      </c>
      <c r="O44" s="482">
        <v>44.119560851000003</v>
      </c>
      <c r="P44" s="469">
        <v>28.493952717999999</v>
      </c>
    </row>
    <row r="45" spans="1:16" s="8" customFormat="1" ht="15.75" customHeight="1" x14ac:dyDescent="0.25">
      <c r="A45" s="479" t="s">
        <v>286</v>
      </c>
      <c r="B45" s="470">
        <v>516.69861566500003</v>
      </c>
      <c r="C45" s="470">
        <v>617.207402194</v>
      </c>
      <c r="D45" s="470">
        <v>591.83247047099997</v>
      </c>
      <c r="E45" s="470">
        <v>666.550871454</v>
      </c>
      <c r="F45" s="470">
        <v>758.98634418100005</v>
      </c>
      <c r="G45" s="470">
        <v>722.00340148299995</v>
      </c>
      <c r="H45" s="470">
        <v>733.406480816</v>
      </c>
      <c r="I45" s="470">
        <v>870.09844673700002</v>
      </c>
      <c r="J45" s="470">
        <v>1641.6743566120001</v>
      </c>
      <c r="K45" s="470" t="s">
        <v>102</v>
      </c>
      <c r="L45" s="470" t="s">
        <v>102</v>
      </c>
      <c r="M45" s="483">
        <v>712.21894337699996</v>
      </c>
      <c r="N45" s="483">
        <v>1097.397705161</v>
      </c>
      <c r="O45" s="483">
        <v>799.95680819500001</v>
      </c>
      <c r="P45" s="470">
        <v>902.52811152499999</v>
      </c>
    </row>
    <row r="46" spans="1:16" ht="15.75" customHeight="1" x14ac:dyDescent="0.25">
      <c r="A46" s="475" t="s">
        <v>449</v>
      </c>
      <c r="B46" s="468"/>
      <c r="C46" s="468"/>
      <c r="D46" s="468"/>
      <c r="E46" s="468"/>
      <c r="F46" s="468"/>
      <c r="G46" s="468"/>
      <c r="H46" s="468"/>
      <c r="I46" s="468"/>
      <c r="J46" s="468"/>
      <c r="K46" s="468"/>
      <c r="L46" s="468"/>
      <c r="M46" s="484"/>
      <c r="N46" s="484"/>
      <c r="O46" s="484"/>
      <c r="P46" s="471"/>
    </row>
    <row r="47" spans="1:16" ht="15.75" customHeight="1" x14ac:dyDescent="0.25">
      <c r="A47" s="466" t="s">
        <v>467</v>
      </c>
      <c r="B47" s="468">
        <v>760.66366120199996</v>
      </c>
      <c r="C47" s="468">
        <v>593.80362243800005</v>
      </c>
      <c r="D47" s="468">
        <v>629.30965829299998</v>
      </c>
      <c r="E47" s="468">
        <v>665.91681790099994</v>
      </c>
      <c r="F47" s="468">
        <v>810.67912902299997</v>
      </c>
      <c r="G47" s="468">
        <v>884.29156890100001</v>
      </c>
      <c r="H47" s="468">
        <v>946.02927693799995</v>
      </c>
      <c r="I47" s="468">
        <v>1182.001286165</v>
      </c>
      <c r="J47" s="468">
        <v>1156.0523133659999</v>
      </c>
      <c r="K47" s="468" t="s">
        <v>102</v>
      </c>
      <c r="L47" s="468" t="s">
        <v>102</v>
      </c>
      <c r="M47" s="481">
        <v>806.85823444499999</v>
      </c>
      <c r="N47" s="481">
        <v>1174.356954352</v>
      </c>
      <c r="O47" s="481">
        <v>890.56885456999998</v>
      </c>
      <c r="P47" s="468">
        <v>985.53816262099997</v>
      </c>
    </row>
    <row r="48" spans="1:16" ht="15.75" customHeight="1" x14ac:dyDescent="0.25">
      <c r="A48" s="466" t="s">
        <v>417</v>
      </c>
      <c r="B48" s="468">
        <v>419.21675774099998</v>
      </c>
      <c r="C48" s="468">
        <v>307.84827157900003</v>
      </c>
      <c r="D48" s="468">
        <v>307.98945266999999</v>
      </c>
      <c r="E48" s="468">
        <v>348.416185407</v>
      </c>
      <c r="F48" s="468">
        <v>458.22683790100001</v>
      </c>
      <c r="G48" s="468">
        <v>480.10684938700001</v>
      </c>
      <c r="H48" s="468">
        <v>576.19890514500003</v>
      </c>
      <c r="I48" s="468">
        <v>591.01497456899995</v>
      </c>
      <c r="J48" s="468">
        <v>704.84025528699999</v>
      </c>
      <c r="K48" s="468" t="s">
        <v>102</v>
      </c>
      <c r="L48" s="468" t="s">
        <v>102</v>
      </c>
      <c r="M48" s="481">
        <v>453.61464789899998</v>
      </c>
      <c r="N48" s="481">
        <v>624.54686892400002</v>
      </c>
      <c r="O48" s="481">
        <v>492.55040861399999</v>
      </c>
      <c r="P48" s="468">
        <v>525.08161945500001</v>
      </c>
    </row>
    <row r="49" spans="1:25" ht="15.75" customHeight="1" x14ac:dyDescent="0.25">
      <c r="A49" s="466" t="s">
        <v>418</v>
      </c>
      <c r="B49" s="468">
        <v>348.44218579199998</v>
      </c>
      <c r="C49" s="468">
        <v>312.55350651999998</v>
      </c>
      <c r="D49" s="468">
        <v>360.72004458499998</v>
      </c>
      <c r="E49" s="468">
        <v>405.70552797599998</v>
      </c>
      <c r="F49" s="468">
        <v>572.63942397799997</v>
      </c>
      <c r="G49" s="468">
        <v>638.74177508299999</v>
      </c>
      <c r="H49" s="468">
        <v>701.74451754999996</v>
      </c>
      <c r="I49" s="468">
        <v>844.19270616300003</v>
      </c>
      <c r="J49" s="468">
        <v>813.31642884400003</v>
      </c>
      <c r="K49" s="468" t="s">
        <v>102</v>
      </c>
      <c r="L49" s="468" t="s">
        <v>102</v>
      </c>
      <c r="M49" s="481">
        <v>557.99714994999999</v>
      </c>
      <c r="N49" s="481">
        <v>835.09683516999996</v>
      </c>
      <c r="O49" s="481">
        <v>621.11624460200005</v>
      </c>
      <c r="P49" s="468">
        <v>662.95435838599997</v>
      </c>
    </row>
    <row r="50" spans="1:25" ht="15.75" customHeight="1" x14ac:dyDescent="0.25">
      <c r="A50" s="466" t="s">
        <v>419</v>
      </c>
      <c r="B50" s="468">
        <v>937.26974499100004</v>
      </c>
      <c r="C50" s="468">
        <v>767.71278203300005</v>
      </c>
      <c r="D50" s="468">
        <v>813.50504940899998</v>
      </c>
      <c r="E50" s="468">
        <v>825.12636926599998</v>
      </c>
      <c r="F50" s="468">
        <v>1013.79057999</v>
      </c>
      <c r="G50" s="468">
        <v>1086.4054329380001</v>
      </c>
      <c r="H50" s="468">
        <v>1169.4120002269999</v>
      </c>
      <c r="I50" s="468">
        <v>1343.7099381129999</v>
      </c>
      <c r="J50" s="468">
        <v>1360.7768295999999</v>
      </c>
      <c r="K50" s="468" t="s">
        <v>102</v>
      </c>
      <c r="L50" s="468" t="s">
        <v>102</v>
      </c>
      <c r="M50" s="481">
        <v>1001.2248774460001</v>
      </c>
      <c r="N50" s="481">
        <v>1348.7376894060001</v>
      </c>
      <c r="O50" s="481">
        <v>1080.3830116510001</v>
      </c>
      <c r="P50" s="468">
        <v>1173.6213611139999</v>
      </c>
    </row>
    <row r="51" spans="1:25" ht="15.75" customHeight="1" x14ac:dyDescent="0.25">
      <c r="A51" s="466" t="s">
        <v>468</v>
      </c>
      <c r="B51" s="468">
        <v>324.80489981800002</v>
      </c>
      <c r="C51" s="468">
        <v>251.12894431800001</v>
      </c>
      <c r="D51" s="468">
        <v>340.363505906</v>
      </c>
      <c r="E51" s="468">
        <v>255.73694941100001</v>
      </c>
      <c r="F51" s="468">
        <v>347.728037992</v>
      </c>
      <c r="G51" s="468">
        <v>284.258712038</v>
      </c>
      <c r="H51" s="468">
        <v>312.93736252999997</v>
      </c>
      <c r="I51" s="468">
        <v>300.71487619700002</v>
      </c>
      <c r="J51" s="468">
        <v>299.73720627099999</v>
      </c>
      <c r="K51" s="468" t="s">
        <v>102</v>
      </c>
      <c r="L51" s="468" t="s">
        <v>102</v>
      </c>
      <c r="M51" s="481">
        <v>300.61694488099999</v>
      </c>
      <c r="N51" s="481">
        <v>300.42686351200001</v>
      </c>
      <c r="O51" s="481">
        <v>300.573647236</v>
      </c>
      <c r="P51" s="468">
        <v>285.681797915</v>
      </c>
    </row>
    <row r="52" spans="1:25" ht="15.75" customHeight="1" x14ac:dyDescent="0.25">
      <c r="A52" s="466" t="s">
        <v>420</v>
      </c>
      <c r="B52" s="468">
        <v>516.69861566500003</v>
      </c>
      <c r="C52" s="468">
        <v>617.207402194</v>
      </c>
      <c r="D52" s="468">
        <v>591.83247047099997</v>
      </c>
      <c r="E52" s="468">
        <v>666.550871454</v>
      </c>
      <c r="F52" s="468">
        <v>758.98634418100005</v>
      </c>
      <c r="G52" s="468">
        <v>722.00340148299995</v>
      </c>
      <c r="H52" s="468">
        <v>733.406480816</v>
      </c>
      <c r="I52" s="468">
        <v>870.09844673700002</v>
      </c>
      <c r="J52" s="468">
        <v>1641.6743566120001</v>
      </c>
      <c r="K52" s="468" t="s">
        <v>102</v>
      </c>
      <c r="L52" s="468" t="s">
        <v>102</v>
      </c>
      <c r="M52" s="481">
        <v>712.21894337699996</v>
      </c>
      <c r="N52" s="481">
        <v>1097.397705161</v>
      </c>
      <c r="O52" s="481">
        <v>799.95680819500001</v>
      </c>
      <c r="P52" s="468">
        <v>902.52811152499999</v>
      </c>
    </row>
    <row r="53" spans="1:25" ht="15.75" customHeight="1" x14ac:dyDescent="0.25">
      <c r="A53" s="466" t="s">
        <v>421</v>
      </c>
      <c r="B53" s="468">
        <v>278.24524590200002</v>
      </c>
      <c r="C53" s="468">
        <v>189.92103084199999</v>
      </c>
      <c r="D53" s="468">
        <v>149.82803160899999</v>
      </c>
      <c r="E53" s="468">
        <v>165.60030140399999</v>
      </c>
      <c r="F53" s="468">
        <v>155.999942809</v>
      </c>
      <c r="G53" s="468">
        <v>131.98918597100001</v>
      </c>
      <c r="H53" s="468">
        <v>134.951405349</v>
      </c>
      <c r="I53" s="468">
        <v>109.556025346</v>
      </c>
      <c r="J53" s="468">
        <v>235.54391312600001</v>
      </c>
      <c r="K53" s="468" t="s">
        <v>102</v>
      </c>
      <c r="L53" s="468" t="s">
        <v>102</v>
      </c>
      <c r="M53" s="481">
        <v>149.64979856100001</v>
      </c>
      <c r="N53" s="481">
        <v>146.670913326</v>
      </c>
      <c r="O53" s="481">
        <v>148.97125380200001</v>
      </c>
      <c r="P53" s="468">
        <v>162.72307568400001</v>
      </c>
    </row>
    <row r="54" spans="1:25" ht="12.75" customHeight="1" x14ac:dyDescent="0.2">
      <c r="A54" s="236" t="s">
        <v>804</v>
      </c>
      <c r="B54" s="474"/>
      <c r="C54" s="474"/>
      <c r="D54" s="474"/>
      <c r="E54" s="474"/>
      <c r="F54" s="474"/>
      <c r="G54" s="474"/>
      <c r="H54" s="474"/>
      <c r="I54" s="474"/>
      <c r="J54" s="474"/>
      <c r="K54" s="474"/>
      <c r="L54" s="474"/>
      <c r="M54" s="570"/>
      <c r="N54" s="487"/>
      <c r="O54" s="718"/>
      <c r="P54" s="719"/>
      <c r="Q54" s="13"/>
      <c r="R54" s="13"/>
      <c r="S54" s="13"/>
      <c r="T54" s="13"/>
      <c r="U54" s="13"/>
      <c r="V54" s="216"/>
      <c r="W54" s="216"/>
      <c r="X54" s="216"/>
      <c r="Y54" s="40"/>
    </row>
    <row r="55" spans="1:25" x14ac:dyDescent="0.2">
      <c r="A55" s="256" t="s">
        <v>362</v>
      </c>
      <c r="B55" s="13"/>
      <c r="C55" s="13"/>
      <c r="D55" s="13"/>
      <c r="E55" s="13"/>
      <c r="F55" s="13"/>
      <c r="G55" s="13"/>
      <c r="H55" s="13"/>
      <c r="I55" s="13"/>
      <c r="J55" s="13"/>
      <c r="K55" s="13"/>
      <c r="L55" s="13"/>
      <c r="M55" s="216"/>
      <c r="N55" s="216"/>
      <c r="O55" s="216"/>
      <c r="P55" s="40"/>
    </row>
    <row r="56" spans="1:25" x14ac:dyDescent="0.2">
      <c r="A56" s="38" t="s">
        <v>469</v>
      </c>
      <c r="B56" s="13"/>
      <c r="C56" s="13"/>
      <c r="D56" s="13"/>
      <c r="E56" s="13"/>
      <c r="F56" s="13"/>
      <c r="G56" s="13"/>
      <c r="H56" s="13"/>
      <c r="I56" s="13"/>
      <c r="J56" s="13"/>
      <c r="K56" s="13"/>
      <c r="L56" s="13"/>
      <c r="M56" s="216"/>
      <c r="N56" s="216"/>
      <c r="O56" s="216"/>
      <c r="P56" s="40"/>
    </row>
    <row r="57" spans="1:25" x14ac:dyDescent="0.2">
      <c r="A57" s="169" t="s">
        <v>571</v>
      </c>
      <c r="B57" s="13"/>
      <c r="C57" s="13"/>
      <c r="D57" s="13"/>
      <c r="E57" s="13"/>
      <c r="F57" s="13"/>
      <c r="G57" s="13"/>
      <c r="H57" s="13"/>
      <c r="I57" s="13"/>
      <c r="J57" s="13"/>
      <c r="K57" s="13"/>
      <c r="L57" s="13"/>
      <c r="M57" s="216"/>
      <c r="N57" s="216"/>
      <c r="O57" s="216"/>
      <c r="P57" s="40"/>
    </row>
    <row r="58" spans="1:25" x14ac:dyDescent="0.2">
      <c r="A58" s="256" t="s">
        <v>845</v>
      </c>
      <c r="B58" s="3"/>
      <c r="C58" s="3"/>
      <c r="D58" s="3"/>
      <c r="G58" s="186"/>
      <c r="J58" s="186"/>
      <c r="M58" s="216"/>
      <c r="N58" s="216"/>
      <c r="O58" s="216"/>
    </row>
    <row r="59" spans="1:25" x14ac:dyDescent="0.2">
      <c r="A59" s="287" t="s">
        <v>832</v>
      </c>
      <c r="B59" s="3"/>
      <c r="C59" s="3"/>
      <c r="D59" s="3"/>
      <c r="G59" s="186"/>
      <c r="J59" s="186"/>
    </row>
    <row r="60" spans="1:25" ht="18" x14ac:dyDescent="0.2">
      <c r="A60" s="47"/>
    </row>
    <row r="61" spans="1:25" ht="21" x14ac:dyDescent="0.2">
      <c r="A61" s="47" t="s">
        <v>841</v>
      </c>
    </row>
    <row r="62" spans="1:25" ht="15" customHeight="1" thickBot="1" x14ac:dyDescent="0.25">
      <c r="A62" s="13"/>
    </row>
    <row r="63" spans="1:25" ht="15" customHeight="1" x14ac:dyDescent="0.2">
      <c r="A63" s="42"/>
      <c r="B63" s="43" t="s">
        <v>35</v>
      </c>
      <c r="C63" s="43" t="s">
        <v>124</v>
      </c>
      <c r="D63" s="43" t="s">
        <v>126</v>
      </c>
      <c r="E63" s="43" t="s">
        <v>36</v>
      </c>
      <c r="F63" s="43" t="s">
        <v>37</v>
      </c>
      <c r="G63" s="43" t="s">
        <v>38</v>
      </c>
      <c r="H63" s="43" t="s">
        <v>39</v>
      </c>
      <c r="I63" s="43" t="s">
        <v>128</v>
      </c>
      <c r="J63" s="43" t="s">
        <v>129</v>
      </c>
      <c r="K63" s="43" t="s">
        <v>130</v>
      </c>
      <c r="L63" s="253">
        <v>100000</v>
      </c>
      <c r="M63" s="251" t="s">
        <v>234</v>
      </c>
      <c r="N63" s="251" t="s">
        <v>234</v>
      </c>
      <c r="O63" s="258" t="s">
        <v>77</v>
      </c>
      <c r="P63" s="282" t="s">
        <v>223</v>
      </c>
    </row>
    <row r="64" spans="1:25" ht="15" customHeight="1" x14ac:dyDescent="0.2">
      <c r="A64" s="567" t="s">
        <v>81</v>
      </c>
      <c r="B64" s="44" t="s">
        <v>123</v>
      </c>
      <c r="C64" s="44" t="s">
        <v>40</v>
      </c>
      <c r="D64" s="44" t="s">
        <v>40</v>
      </c>
      <c r="E64" s="44" t="s">
        <v>40</v>
      </c>
      <c r="F64" s="44" t="s">
        <v>40</v>
      </c>
      <c r="G64" s="44" t="s">
        <v>40</v>
      </c>
      <c r="H64" s="44" t="s">
        <v>40</v>
      </c>
      <c r="I64" s="44" t="s">
        <v>40</v>
      </c>
      <c r="J64" s="44" t="s">
        <v>40</v>
      </c>
      <c r="K64" s="44" t="s">
        <v>40</v>
      </c>
      <c r="L64" s="44" t="s">
        <v>43</v>
      </c>
      <c r="M64" s="240" t="s">
        <v>233</v>
      </c>
      <c r="N64" s="240" t="s">
        <v>141</v>
      </c>
      <c r="O64" s="257" t="s">
        <v>140</v>
      </c>
      <c r="P64" s="283" t="s">
        <v>287</v>
      </c>
    </row>
    <row r="65" spans="1:16" ht="15" customHeight="1" thickBot="1" x14ac:dyDescent="0.25">
      <c r="A65" s="424" t="s">
        <v>99</v>
      </c>
      <c r="B65" s="45" t="s">
        <v>43</v>
      </c>
      <c r="C65" s="45" t="s">
        <v>125</v>
      </c>
      <c r="D65" s="45" t="s">
        <v>127</v>
      </c>
      <c r="E65" s="45" t="s">
        <v>44</v>
      </c>
      <c r="F65" s="45" t="s">
        <v>45</v>
      </c>
      <c r="G65" s="45" t="s">
        <v>46</v>
      </c>
      <c r="H65" s="45" t="s">
        <v>42</v>
      </c>
      <c r="I65" s="45" t="s">
        <v>131</v>
      </c>
      <c r="J65" s="45" t="s">
        <v>132</v>
      </c>
      <c r="K65" s="45" t="s">
        <v>133</v>
      </c>
      <c r="L65" s="45" t="s">
        <v>134</v>
      </c>
      <c r="M65" s="252" t="s">
        <v>141</v>
      </c>
      <c r="N65" s="252" t="s">
        <v>134</v>
      </c>
      <c r="O65" s="259" t="s">
        <v>41</v>
      </c>
      <c r="P65" s="284" t="s">
        <v>242</v>
      </c>
    </row>
    <row r="66" spans="1:16" ht="15" customHeight="1" x14ac:dyDescent="0.25">
      <c r="A66" s="545" t="s">
        <v>203</v>
      </c>
      <c r="B66" s="193"/>
      <c r="C66" s="193"/>
      <c r="D66" s="193"/>
      <c r="E66" s="193"/>
      <c r="F66" s="193"/>
      <c r="G66" s="193"/>
      <c r="H66" s="193"/>
      <c r="I66" s="193"/>
      <c r="J66" s="193"/>
      <c r="K66" s="193"/>
      <c r="L66" s="193"/>
      <c r="M66" s="193"/>
      <c r="N66" s="193"/>
      <c r="O66" s="193"/>
    </row>
    <row r="67" spans="1:16" s="466" customFormat="1" ht="15.75" customHeight="1" x14ac:dyDescent="0.25">
      <c r="A67" s="488" t="s">
        <v>294</v>
      </c>
      <c r="B67" s="489">
        <f>B8/B$8</f>
        <v>1</v>
      </c>
      <c r="C67" s="489">
        <f t="shared" ref="C67:J67" si="0">C8/C$8</f>
        <v>1</v>
      </c>
      <c r="D67" s="489">
        <f t="shared" si="0"/>
        <v>1</v>
      </c>
      <c r="E67" s="489">
        <f t="shared" si="0"/>
        <v>1</v>
      </c>
      <c r="F67" s="489">
        <f t="shared" si="0"/>
        <v>1</v>
      </c>
      <c r="G67" s="489">
        <f t="shared" si="0"/>
        <v>1</v>
      </c>
      <c r="H67" s="489">
        <f t="shared" si="0"/>
        <v>1</v>
      </c>
      <c r="I67" s="489">
        <f t="shared" si="0"/>
        <v>1</v>
      </c>
      <c r="J67" s="489">
        <f t="shared" si="0"/>
        <v>1</v>
      </c>
      <c r="K67" s="489" t="s">
        <v>102</v>
      </c>
      <c r="L67" s="489" t="s">
        <v>102</v>
      </c>
      <c r="M67" s="490">
        <f t="shared" ref="M67:P67" si="1">M8/M$8</f>
        <v>1</v>
      </c>
      <c r="N67" s="490">
        <f t="shared" si="1"/>
        <v>1</v>
      </c>
      <c r="O67" s="490">
        <f t="shared" si="1"/>
        <v>1</v>
      </c>
      <c r="P67" s="489">
        <f t="shared" si="1"/>
        <v>1</v>
      </c>
    </row>
    <row r="68" spans="1:16" s="466" customFormat="1" ht="15.75" customHeight="1" x14ac:dyDescent="0.2">
      <c r="A68" s="491" t="s">
        <v>164</v>
      </c>
      <c r="B68" s="492">
        <f t="shared" ref="B68:J72" si="2">B9/B$8</f>
        <v>0.30843450265819422</v>
      </c>
      <c r="C68" s="492">
        <f t="shared" si="2"/>
        <v>0.31144047721485446</v>
      </c>
      <c r="D68" s="492">
        <f t="shared" si="2"/>
        <v>0.31343410977528696</v>
      </c>
      <c r="E68" s="492">
        <f t="shared" si="2"/>
        <v>0.31332488644473133</v>
      </c>
      <c r="F68" s="492">
        <f t="shared" si="2"/>
        <v>0.28962279311752781</v>
      </c>
      <c r="G68" s="492">
        <f t="shared" si="2"/>
        <v>0.28590736061449845</v>
      </c>
      <c r="H68" s="492">
        <f t="shared" si="2"/>
        <v>0.27951821311836877</v>
      </c>
      <c r="I68" s="492">
        <f t="shared" si="2"/>
        <v>0.23978022218537004</v>
      </c>
      <c r="J68" s="492">
        <f t="shared" si="2"/>
        <v>0.24651663797141546</v>
      </c>
      <c r="K68" s="492" t="s">
        <v>102</v>
      </c>
      <c r="L68" s="492" t="s">
        <v>102</v>
      </c>
      <c r="M68" s="485">
        <f t="shared" ref="M68:P68" si="3">M9/M$8</f>
        <v>0.29244582126856022</v>
      </c>
      <c r="N68" s="485">
        <f t="shared" si="3"/>
        <v>0.2417432473156263</v>
      </c>
      <c r="O68" s="485">
        <f t="shared" si="3"/>
        <v>0.27722625942339119</v>
      </c>
      <c r="P68" s="492">
        <f t="shared" si="3"/>
        <v>0.24347830803323237</v>
      </c>
    </row>
    <row r="69" spans="1:16" s="466" customFormat="1" ht="15.75" customHeight="1" x14ac:dyDescent="0.2">
      <c r="A69" s="493" t="s">
        <v>165</v>
      </c>
      <c r="B69" s="494">
        <f t="shared" si="2"/>
        <v>0.32178527354943459</v>
      </c>
      <c r="C69" s="494">
        <f t="shared" si="2"/>
        <v>0.29325946460217506</v>
      </c>
      <c r="D69" s="494">
        <f t="shared" si="2"/>
        <v>0.4177663286194459</v>
      </c>
      <c r="E69" s="494">
        <f t="shared" si="2"/>
        <v>0.46849786067968596</v>
      </c>
      <c r="F69" s="494">
        <f t="shared" si="2"/>
        <v>0.53096483412134921</v>
      </c>
      <c r="G69" s="494">
        <f t="shared" si="2"/>
        <v>0.5622105567483332</v>
      </c>
      <c r="H69" s="494">
        <f t="shared" si="2"/>
        <v>0.57512721655597621</v>
      </c>
      <c r="I69" s="494">
        <f t="shared" si="2"/>
        <v>0.5753202950291797</v>
      </c>
      <c r="J69" s="494">
        <f t="shared" si="2"/>
        <v>0.52181978652662342</v>
      </c>
      <c r="K69" s="494" t="s">
        <v>102</v>
      </c>
      <c r="L69" s="494" t="s">
        <v>102</v>
      </c>
      <c r="M69" s="495">
        <f t="shared" ref="M69:P69" si="4">M10/M$8</f>
        <v>0.53032799249939622</v>
      </c>
      <c r="N69" s="495">
        <f t="shared" si="4"/>
        <v>0.55972998023689713</v>
      </c>
      <c r="O69" s="495">
        <f t="shared" si="4"/>
        <v>0.53915368586836687</v>
      </c>
      <c r="P69" s="494">
        <f t="shared" si="4"/>
        <v>0.54637385897226354</v>
      </c>
    </row>
    <row r="70" spans="1:16" s="466" customFormat="1" ht="15.75" customHeight="1" x14ac:dyDescent="0.2">
      <c r="A70" s="491" t="s">
        <v>166</v>
      </c>
      <c r="B70" s="492">
        <f t="shared" si="2"/>
        <v>2.4327117281715292E-2</v>
      </c>
      <c r="C70" s="492">
        <f t="shared" si="2"/>
        <v>2.2944785506798716E-2</v>
      </c>
      <c r="D70" s="492">
        <f t="shared" si="2"/>
        <v>2.2920025255344291E-2</v>
      </c>
      <c r="E70" s="492">
        <f t="shared" si="2"/>
        <v>2.8571468254171468E-2</v>
      </c>
      <c r="F70" s="492">
        <f t="shared" si="2"/>
        <v>2.6475750182893772E-2</v>
      </c>
      <c r="G70" s="492">
        <f t="shared" si="2"/>
        <v>2.0421917216665853E-2</v>
      </c>
      <c r="H70" s="492">
        <f t="shared" si="2"/>
        <v>1.6415655306597814E-2</v>
      </c>
      <c r="I70" s="492">
        <f t="shared" si="2"/>
        <v>1.6407303595129284E-2</v>
      </c>
      <c r="J70" s="492">
        <f t="shared" si="2"/>
        <v>3.5788563291793897E-2</v>
      </c>
      <c r="K70" s="492" t="s">
        <v>102</v>
      </c>
      <c r="L70" s="492" t="s">
        <v>102</v>
      </c>
      <c r="M70" s="485">
        <f t="shared" ref="M70:P70" si="5">M11/M$8</f>
        <v>2.2760549911995047E-2</v>
      </c>
      <c r="N70" s="485">
        <f t="shared" si="5"/>
        <v>2.2055099255545517E-2</v>
      </c>
      <c r="O70" s="485">
        <f t="shared" si="5"/>
        <v>2.2548792419473707E-2</v>
      </c>
      <c r="P70" s="492">
        <f t="shared" si="5"/>
        <v>2.0169164713428528E-2</v>
      </c>
    </row>
    <row r="71" spans="1:16" s="466" customFormat="1" ht="15.75" customHeight="1" x14ac:dyDescent="0.2">
      <c r="A71" s="493" t="s">
        <v>167</v>
      </c>
      <c r="B71" s="494">
        <f t="shared" si="2"/>
        <v>0.12780343403992808</v>
      </c>
      <c r="C71" s="494">
        <f t="shared" si="2"/>
        <v>0.14868687190472399</v>
      </c>
      <c r="D71" s="494">
        <f t="shared" si="2"/>
        <v>0.13572795692285267</v>
      </c>
      <c r="E71" s="494">
        <f t="shared" si="2"/>
        <v>0.10162006688039557</v>
      </c>
      <c r="F71" s="494">
        <f t="shared" si="2"/>
        <v>9.5319054673262862E-2</v>
      </c>
      <c r="G71" s="494">
        <f t="shared" si="2"/>
        <v>7.886428526410906E-2</v>
      </c>
      <c r="H71" s="494">
        <f t="shared" si="2"/>
        <v>8.8789346770193914E-2</v>
      </c>
      <c r="I71" s="494">
        <f t="shared" si="2"/>
        <v>0.10518573518446252</v>
      </c>
      <c r="J71" s="494">
        <f t="shared" si="2"/>
        <v>0.12444537813736202</v>
      </c>
      <c r="K71" s="494" t="s">
        <v>102</v>
      </c>
      <c r="L71" s="494" t="s">
        <v>102</v>
      </c>
      <c r="M71" s="495">
        <f t="shared" ref="M71:P71" si="6">M12/M$8</f>
        <v>9.3388406834158222E-2</v>
      </c>
      <c r="N71" s="495">
        <f t="shared" si="6"/>
        <v>0.110798091119564</v>
      </c>
      <c r="O71" s="495">
        <f t="shared" si="6"/>
        <v>9.8614330215588658E-2</v>
      </c>
      <c r="P71" s="494">
        <f t="shared" si="6"/>
        <v>0.1434937370908928</v>
      </c>
    </row>
    <row r="72" spans="1:16" s="466" customFormat="1" ht="15.75" customHeight="1" x14ac:dyDescent="0.2">
      <c r="A72" s="496" t="s">
        <v>168</v>
      </c>
      <c r="B72" s="497">
        <f t="shared" si="2"/>
        <v>0.21764967247072786</v>
      </c>
      <c r="C72" s="497">
        <f t="shared" si="2"/>
        <v>0.2236684007714477</v>
      </c>
      <c r="D72" s="497">
        <f t="shared" si="2"/>
        <v>0.11015157942707017</v>
      </c>
      <c r="E72" s="497">
        <f t="shared" si="2"/>
        <v>8.7985717739520533E-2</v>
      </c>
      <c r="F72" s="497">
        <f t="shared" si="2"/>
        <v>5.7617567904966374E-2</v>
      </c>
      <c r="G72" s="497">
        <f t="shared" si="2"/>
        <v>5.259588015751545E-2</v>
      </c>
      <c r="H72" s="497">
        <f t="shared" si="2"/>
        <v>4.0149568248863274E-2</v>
      </c>
      <c r="I72" s="497">
        <f t="shared" si="2"/>
        <v>6.3306444005015242E-2</v>
      </c>
      <c r="J72" s="497">
        <f t="shared" si="2"/>
        <v>7.1429634072805059E-2</v>
      </c>
      <c r="K72" s="497" t="s">
        <v>102</v>
      </c>
      <c r="L72" s="497" t="s">
        <v>102</v>
      </c>
      <c r="M72" s="498">
        <f t="shared" ref="M72:P72" si="7">M13/M$8</f>
        <v>6.1077229485890401E-2</v>
      </c>
      <c r="N72" s="498">
        <f t="shared" si="7"/>
        <v>6.5673582072367107E-2</v>
      </c>
      <c r="O72" s="498">
        <f t="shared" si="7"/>
        <v>6.2456932072063306E-2</v>
      </c>
      <c r="P72" s="497">
        <f t="shared" si="7"/>
        <v>4.6484931190182766E-2</v>
      </c>
    </row>
    <row r="73" spans="1:16" s="466" customFormat="1" ht="15.75" customHeight="1" x14ac:dyDescent="0.25">
      <c r="A73" s="499" t="s">
        <v>290</v>
      </c>
      <c r="B73" s="500">
        <f>B14/B$14</f>
        <v>1</v>
      </c>
      <c r="C73" s="500">
        <f t="shared" ref="C73:J73" si="8">C14/C$14</f>
        <v>1</v>
      </c>
      <c r="D73" s="500">
        <f t="shared" si="8"/>
        <v>1</v>
      </c>
      <c r="E73" s="500">
        <f t="shared" si="8"/>
        <v>1</v>
      </c>
      <c r="F73" s="500">
        <f t="shared" si="8"/>
        <v>1</v>
      </c>
      <c r="G73" s="500">
        <f t="shared" si="8"/>
        <v>1</v>
      </c>
      <c r="H73" s="500">
        <f t="shared" si="8"/>
        <v>1</v>
      </c>
      <c r="I73" s="500">
        <f t="shared" si="8"/>
        <v>1</v>
      </c>
      <c r="J73" s="500">
        <f t="shared" si="8"/>
        <v>1</v>
      </c>
      <c r="K73" s="500" t="s">
        <v>102</v>
      </c>
      <c r="L73" s="500" t="s">
        <v>102</v>
      </c>
      <c r="M73" s="501">
        <f t="shared" ref="M73:P73" si="9">M14/M$14</f>
        <v>1</v>
      </c>
      <c r="N73" s="501">
        <f t="shared" si="9"/>
        <v>1</v>
      </c>
      <c r="O73" s="501">
        <f t="shared" si="9"/>
        <v>1</v>
      </c>
      <c r="P73" s="500">
        <f t="shared" si="9"/>
        <v>1</v>
      </c>
    </row>
    <row r="74" spans="1:16" s="466" customFormat="1" ht="15.75" customHeight="1" x14ac:dyDescent="0.2">
      <c r="A74" s="491" t="s">
        <v>79</v>
      </c>
      <c r="B74" s="492">
        <f t="shared" ref="B74:J84" si="10">B15/B$14</f>
        <v>0.40105741380525356</v>
      </c>
      <c r="C74" s="492">
        <f t="shared" si="10"/>
        <v>0.46442917181320792</v>
      </c>
      <c r="D74" s="492">
        <f t="shared" si="10"/>
        <v>0.5350783512963212</v>
      </c>
      <c r="E74" s="492">
        <f t="shared" si="10"/>
        <v>0.56059714396047999</v>
      </c>
      <c r="F74" s="492">
        <f t="shared" si="10"/>
        <v>0.63225583572627264</v>
      </c>
      <c r="G74" s="492">
        <f t="shared" si="10"/>
        <v>0.66517469678213659</v>
      </c>
      <c r="H74" s="492">
        <f t="shared" si="10"/>
        <v>0.71097672175555604</v>
      </c>
      <c r="I74" s="492">
        <f t="shared" si="10"/>
        <v>0.72581458904859497</v>
      </c>
      <c r="J74" s="492">
        <f t="shared" si="10"/>
        <v>0.67881749891532694</v>
      </c>
      <c r="K74" s="492" t="s">
        <v>102</v>
      </c>
      <c r="L74" s="492" t="s">
        <v>102</v>
      </c>
      <c r="M74" s="485">
        <f t="shared" ref="M74:P74" si="11">M15/M$14</f>
        <v>0.64062138866659701</v>
      </c>
      <c r="N74" s="485">
        <f t="shared" si="11"/>
        <v>0.71184609007244137</v>
      </c>
      <c r="O74" s="485">
        <f t="shared" si="11"/>
        <v>0.6608751231768214</v>
      </c>
      <c r="P74" s="492">
        <f t="shared" si="11"/>
        <v>0.66569840718595308</v>
      </c>
    </row>
    <row r="75" spans="1:16" s="466" customFormat="1" ht="15.75" customHeight="1" x14ac:dyDescent="0.2">
      <c r="A75" s="493" t="s">
        <v>170</v>
      </c>
      <c r="B75" s="494">
        <f t="shared" si="10"/>
        <v>0.37176297181698298</v>
      </c>
      <c r="C75" s="494">
        <f t="shared" si="10"/>
        <v>0.40712296816567123</v>
      </c>
      <c r="D75" s="494">
        <f t="shared" si="10"/>
        <v>0.44341463503767808</v>
      </c>
      <c r="E75" s="494">
        <f t="shared" si="10"/>
        <v>0.4916889619427624</v>
      </c>
      <c r="F75" s="494">
        <f t="shared" si="10"/>
        <v>0.56484981738896067</v>
      </c>
      <c r="G75" s="494">
        <f t="shared" si="10"/>
        <v>0.58794051991771679</v>
      </c>
      <c r="H75" s="494">
        <f t="shared" si="10"/>
        <v>0.60008321909966811</v>
      </c>
      <c r="I75" s="494">
        <f t="shared" si="10"/>
        <v>0.62825516297700201</v>
      </c>
      <c r="J75" s="494">
        <f t="shared" si="10"/>
        <v>0.59768538907520508</v>
      </c>
      <c r="K75" s="494" t="s">
        <v>102</v>
      </c>
      <c r="L75" s="494" t="s">
        <v>102</v>
      </c>
      <c r="M75" s="495">
        <f t="shared" ref="M75:P75" si="12">M16/M$14</f>
        <v>0.55731450797884807</v>
      </c>
      <c r="N75" s="495">
        <f t="shared" si="12"/>
        <v>0.61916919926645364</v>
      </c>
      <c r="O75" s="495">
        <f t="shared" si="12"/>
        <v>0.57490374978484149</v>
      </c>
      <c r="P75" s="494">
        <f t="shared" si="12"/>
        <v>0.56487925352408763</v>
      </c>
    </row>
    <row r="76" spans="1:16" s="466" customFormat="1" ht="15.75" customHeight="1" x14ac:dyDescent="0.2">
      <c r="A76" s="491" t="s">
        <v>326</v>
      </c>
      <c r="B76" s="492">
        <f t="shared" si="10"/>
        <v>1.4872403197154146E-2</v>
      </c>
      <c r="C76" s="492">
        <f t="shared" si="10"/>
        <v>4.9603369179494892E-2</v>
      </c>
      <c r="D76" s="492">
        <f t="shared" si="10"/>
        <v>8.6010058678593265E-2</v>
      </c>
      <c r="E76" s="492">
        <f t="shared" si="10"/>
        <v>8.4635802463957951E-2</v>
      </c>
      <c r="F76" s="492">
        <f t="shared" si="10"/>
        <v>0.12048536903568867</v>
      </c>
      <c r="G76" s="492">
        <f t="shared" si="10"/>
        <v>0.13469249429954841</v>
      </c>
      <c r="H76" s="492">
        <f t="shared" si="10"/>
        <v>0.11670514999889513</v>
      </c>
      <c r="I76" s="492">
        <f t="shared" si="10"/>
        <v>0.19152276749653535</v>
      </c>
      <c r="J76" s="492">
        <f t="shared" si="10"/>
        <v>8.9406617816062198E-2</v>
      </c>
      <c r="K76" s="492" t="s">
        <v>102</v>
      </c>
      <c r="L76" s="492" t="s">
        <v>102</v>
      </c>
      <c r="M76" s="485">
        <f t="shared" ref="M76:P76" si="13">M17/M$14</f>
        <v>0.11162840729357319</v>
      </c>
      <c r="N76" s="485">
        <f t="shared" si="13"/>
        <v>0.16117175367341888</v>
      </c>
      <c r="O76" s="485">
        <f t="shared" si="13"/>
        <v>0.12571674693629403</v>
      </c>
      <c r="P76" s="492">
        <f t="shared" si="13"/>
        <v>0.13058705505626281</v>
      </c>
    </row>
    <row r="77" spans="1:16" s="466" customFormat="1" ht="15.75" customHeight="1" x14ac:dyDescent="0.2">
      <c r="A77" s="493" t="s">
        <v>171</v>
      </c>
      <c r="B77" s="494">
        <f t="shared" si="10"/>
        <v>2.9294441987203639E-2</v>
      </c>
      <c r="C77" s="494">
        <f t="shared" si="10"/>
        <v>5.7306203647536628E-2</v>
      </c>
      <c r="D77" s="494">
        <f t="shared" si="10"/>
        <v>9.1663716258643085E-2</v>
      </c>
      <c r="E77" s="494">
        <f t="shared" si="10"/>
        <v>6.8908182017717617E-2</v>
      </c>
      <c r="F77" s="494">
        <f t="shared" si="10"/>
        <v>6.7406018337311899E-2</v>
      </c>
      <c r="G77" s="494">
        <f t="shared" si="10"/>
        <v>7.7234176864419732E-2</v>
      </c>
      <c r="H77" s="494">
        <f t="shared" si="10"/>
        <v>0.1108935026558879</v>
      </c>
      <c r="I77" s="494">
        <f t="shared" si="10"/>
        <v>9.7559426071592986E-2</v>
      </c>
      <c r="J77" s="494">
        <f t="shared" si="10"/>
        <v>8.1132109840121869E-2</v>
      </c>
      <c r="K77" s="494" t="s">
        <v>102</v>
      </c>
      <c r="L77" s="494" t="s">
        <v>102</v>
      </c>
      <c r="M77" s="495">
        <f t="shared" ref="M77:P77" si="14">M18/M$14</f>
        <v>8.3306880686750184E-2</v>
      </c>
      <c r="N77" s="495">
        <f t="shared" si="14"/>
        <v>9.2676890805987677E-2</v>
      </c>
      <c r="O77" s="495">
        <f t="shared" si="14"/>
        <v>8.5971373391979994E-2</v>
      </c>
      <c r="P77" s="494">
        <f t="shared" si="14"/>
        <v>0.10081915366186542</v>
      </c>
    </row>
    <row r="78" spans="1:16" s="466" customFormat="1" ht="15.75" customHeight="1" x14ac:dyDescent="0.2">
      <c r="A78" s="491" t="s">
        <v>172</v>
      </c>
      <c r="B78" s="492">
        <f t="shared" si="10"/>
        <v>0.41632320080783886</v>
      </c>
      <c r="C78" s="492">
        <f t="shared" si="10"/>
        <v>0.31082490121643275</v>
      </c>
      <c r="D78" s="492">
        <f t="shared" si="10"/>
        <v>0.22731400025278589</v>
      </c>
      <c r="E78" s="492">
        <f t="shared" si="10"/>
        <v>0.23581314674755438</v>
      </c>
      <c r="F78" s="492">
        <f t="shared" si="10"/>
        <v>0.20485315820063008</v>
      </c>
      <c r="G78" s="492">
        <f t="shared" si="10"/>
        <v>0.16484764608888011</v>
      </c>
      <c r="H78" s="492">
        <f t="shared" si="10"/>
        <v>0.14775348365542681</v>
      </c>
      <c r="I78" s="492">
        <f t="shared" si="10"/>
        <v>0.10507513222331064</v>
      </c>
      <c r="J78" s="492">
        <f t="shared" si="10"/>
        <v>0.19333113869695479</v>
      </c>
      <c r="K78" s="492" t="s">
        <v>102</v>
      </c>
      <c r="L78" s="492" t="s">
        <v>102</v>
      </c>
      <c r="M78" s="485">
        <f t="shared" ref="M78:P78" si="15">M19/M$14</f>
        <v>0.18947670315476328</v>
      </c>
      <c r="N78" s="485">
        <f t="shared" si="15"/>
        <v>0.13130662725010386</v>
      </c>
      <c r="O78" s="485">
        <f t="shared" si="15"/>
        <v>0.17293523298231422</v>
      </c>
      <c r="P78" s="492">
        <f t="shared" si="15"/>
        <v>0.17560917547237842</v>
      </c>
    </row>
    <row r="79" spans="1:16" s="466" customFormat="1" ht="15.75" customHeight="1" x14ac:dyDescent="0.2">
      <c r="A79" s="493" t="s">
        <v>173</v>
      </c>
      <c r="B79" s="494">
        <f t="shared" si="10"/>
        <v>0.2968678412900993</v>
      </c>
      <c r="C79" s="494">
        <f t="shared" si="10"/>
        <v>0.24738552657553156</v>
      </c>
      <c r="D79" s="494">
        <f t="shared" si="10"/>
        <v>0.1841759085796062</v>
      </c>
      <c r="E79" s="494">
        <f t="shared" si="10"/>
        <v>0.20069689634487323</v>
      </c>
      <c r="F79" s="494">
        <f t="shared" si="10"/>
        <v>0.15387787762886768</v>
      </c>
      <c r="G79" s="494">
        <f t="shared" si="10"/>
        <v>0.12149164756481154</v>
      </c>
      <c r="H79" s="494">
        <f t="shared" si="10"/>
        <v>0.11540107791163762</v>
      </c>
      <c r="I79" s="494">
        <f t="shared" si="10"/>
        <v>8.1532496142621244E-2</v>
      </c>
      <c r="J79" s="494">
        <f t="shared" si="10"/>
        <v>0.17309518210656047</v>
      </c>
      <c r="K79" s="494" t="s">
        <v>102</v>
      </c>
      <c r="L79" s="494" t="s">
        <v>102</v>
      </c>
      <c r="M79" s="495">
        <f t="shared" ref="M79:P79" si="16">M20/M$14</f>
        <v>0.1494667201465649</v>
      </c>
      <c r="N79" s="495">
        <f t="shared" si="16"/>
        <v>0.1087468041251191</v>
      </c>
      <c r="O79" s="495">
        <f t="shared" si="16"/>
        <v>0.13788744565165628</v>
      </c>
      <c r="P79" s="494">
        <f t="shared" si="16"/>
        <v>0.13865040384877067</v>
      </c>
    </row>
    <row r="80" spans="1:16" s="466" customFormat="1" ht="15.75" customHeight="1" x14ac:dyDescent="0.2">
      <c r="A80" s="491" t="s">
        <v>174</v>
      </c>
      <c r="B80" s="492">
        <f t="shared" si="10"/>
        <v>4.7871866875880908E-2</v>
      </c>
      <c r="C80" s="492">
        <f t="shared" si="10"/>
        <v>3.2872818095029704E-2</v>
      </c>
      <c r="D80" s="492">
        <f t="shared" si="10"/>
        <v>1.3362763311545999E-2</v>
      </c>
      <c r="E80" s="492">
        <f t="shared" si="10"/>
        <v>3.5886671197214092E-3</v>
      </c>
      <c r="F80" s="492">
        <f t="shared" si="10"/>
        <v>2.0835009070816531E-3</v>
      </c>
      <c r="G80" s="492">
        <f t="shared" si="10"/>
        <v>1.8542359306435486E-3</v>
      </c>
      <c r="H80" s="492">
        <f t="shared" si="10"/>
        <v>1.7285239698306715E-3</v>
      </c>
      <c r="I80" s="492">
        <f t="shared" si="10"/>
        <v>9.2960310225446508E-4</v>
      </c>
      <c r="J80" s="492">
        <f t="shared" si="10"/>
        <v>3.1208275777655117E-3</v>
      </c>
      <c r="K80" s="492" t="s">
        <v>102</v>
      </c>
      <c r="L80" s="492" t="s">
        <v>102</v>
      </c>
      <c r="M80" s="485">
        <f t="shared" ref="M80:P80" si="17">M21/M$14</f>
        <v>2.7925157664201125E-3</v>
      </c>
      <c r="N80" s="485">
        <f t="shared" si="17"/>
        <v>1.5808799522307726E-3</v>
      </c>
      <c r="O80" s="485">
        <f t="shared" si="17"/>
        <v>2.4479702702455502E-3</v>
      </c>
      <c r="P80" s="492">
        <f t="shared" si="17"/>
        <v>4.3374841517608738E-3</v>
      </c>
    </row>
    <row r="81" spans="1:16" s="466" customFormat="1" ht="15.75" customHeight="1" x14ac:dyDescent="0.2">
      <c r="A81" s="696" t="s">
        <v>627</v>
      </c>
      <c r="B81" s="494">
        <f t="shared" si="10"/>
        <v>7.1583492641858662E-2</v>
      </c>
      <c r="C81" s="494">
        <f t="shared" si="10"/>
        <v>3.0566556544568909E-2</v>
      </c>
      <c r="D81" s="494">
        <f t="shared" si="10"/>
        <v>2.9775328361633671E-2</v>
      </c>
      <c r="E81" s="494">
        <f t="shared" si="10"/>
        <v>3.1527583281747797E-2</v>
      </c>
      <c r="F81" s="494">
        <f t="shared" si="10"/>
        <v>4.8891779664680765E-2</v>
      </c>
      <c r="G81" s="494">
        <f t="shared" si="10"/>
        <v>4.1501762593425015E-2</v>
      </c>
      <c r="H81" s="494">
        <f t="shared" si="10"/>
        <v>3.0623881774813653E-2</v>
      </c>
      <c r="I81" s="494">
        <f t="shared" si="10"/>
        <v>2.2613032979179118E-2</v>
      </c>
      <c r="J81" s="494">
        <f t="shared" si="10"/>
        <v>1.7115129012628804E-2</v>
      </c>
      <c r="K81" s="494" t="s">
        <v>102</v>
      </c>
      <c r="L81" s="494" t="s">
        <v>102</v>
      </c>
      <c r="M81" s="495">
        <f t="shared" ref="M81:P81" si="18">M22/M$14</f>
        <v>3.7217467241778303E-2</v>
      </c>
      <c r="N81" s="495">
        <f t="shared" si="18"/>
        <v>2.0978943172753992E-2</v>
      </c>
      <c r="O81" s="495">
        <f t="shared" si="18"/>
        <v>3.25998170604124E-2</v>
      </c>
      <c r="P81" s="494">
        <f t="shared" si="18"/>
        <v>3.2621287471846873E-2</v>
      </c>
    </row>
    <row r="82" spans="1:16" s="466" customFormat="1" ht="15.75" customHeight="1" x14ac:dyDescent="0.2">
      <c r="A82" s="491" t="s">
        <v>175</v>
      </c>
      <c r="B82" s="494">
        <f t="shared" si="10"/>
        <v>8.472852076406516E-3</v>
      </c>
      <c r="C82" s="492">
        <f t="shared" si="10"/>
        <v>1.7624123593683247E-2</v>
      </c>
      <c r="D82" s="492">
        <f t="shared" si="10"/>
        <v>4.3068192802802267E-2</v>
      </c>
      <c r="E82" s="492">
        <f t="shared" si="10"/>
        <v>3.7856708269773061E-2</v>
      </c>
      <c r="F82" s="492">
        <f t="shared" si="10"/>
        <v>4.0945111593372129E-2</v>
      </c>
      <c r="G82" s="492">
        <f t="shared" si="10"/>
        <v>3.7118041806866883E-2</v>
      </c>
      <c r="H82" s="492">
        <f t="shared" si="10"/>
        <v>3.7454367249949432E-2</v>
      </c>
      <c r="I82" s="492">
        <f t="shared" si="10"/>
        <v>5.0617964257610608E-2</v>
      </c>
      <c r="J82" s="492">
        <f t="shared" si="10"/>
        <v>2.1112287813163981E-2</v>
      </c>
      <c r="K82" s="492" t="s">
        <v>102</v>
      </c>
      <c r="L82" s="492" t="s">
        <v>102</v>
      </c>
      <c r="M82" s="485">
        <f t="shared" ref="M82:P82" si="19">M23/M$14</f>
        <v>3.8416828770891691E-2</v>
      </c>
      <c r="N82" s="485">
        <f t="shared" si="19"/>
        <v>4.1848272133522033E-2</v>
      </c>
      <c r="O82" s="485">
        <f t="shared" si="19"/>
        <v>3.9392607418884534E-2</v>
      </c>
      <c r="P82" s="492">
        <f t="shared" si="19"/>
        <v>4.3090524513798183E-2</v>
      </c>
    </row>
    <row r="83" spans="1:16" s="466" customFormat="1" ht="15.75" customHeight="1" x14ac:dyDescent="0.2">
      <c r="A83" s="493" t="s">
        <v>176</v>
      </c>
      <c r="B83" s="494">
        <f t="shared" si="10"/>
        <v>4.9942077820349866E-2</v>
      </c>
      <c r="C83" s="494">
        <f t="shared" si="10"/>
        <v>2.9444501687387992E-2</v>
      </c>
      <c r="D83" s="494">
        <f t="shared" si="10"/>
        <v>8.9775376803201468E-2</v>
      </c>
      <c r="E83" s="494">
        <f t="shared" si="10"/>
        <v>8.9207793791002618E-2</v>
      </c>
      <c r="F83" s="494">
        <f t="shared" si="10"/>
        <v>7.1453668002828097E-2</v>
      </c>
      <c r="G83" s="494">
        <f t="shared" si="10"/>
        <v>7.8111341487412181E-2</v>
      </c>
      <c r="H83" s="494">
        <f t="shared" si="10"/>
        <v>6.813920069875494E-2</v>
      </c>
      <c r="I83" s="494">
        <f t="shared" si="10"/>
        <v>8.1431856258101301E-2</v>
      </c>
      <c r="J83" s="494">
        <f t="shared" si="10"/>
        <v>7.8281154235490966E-2</v>
      </c>
      <c r="K83" s="494" t="s">
        <v>102</v>
      </c>
      <c r="L83" s="494" t="s">
        <v>102</v>
      </c>
      <c r="M83" s="495">
        <f t="shared" ref="M83:P83" si="20">M24/M$14</f>
        <v>7.6247343637461065E-2</v>
      </c>
      <c r="N83" s="495">
        <f t="shared" si="20"/>
        <v>8.0495403004430213E-2</v>
      </c>
      <c r="O83" s="495">
        <f t="shared" si="20"/>
        <v>7.7455338404591567E-2</v>
      </c>
      <c r="P83" s="494">
        <f t="shared" si="20"/>
        <v>7.3330926954421949E-2</v>
      </c>
    </row>
    <row r="84" spans="1:16" s="466" customFormat="1" ht="15.75" customHeight="1" x14ac:dyDescent="0.2">
      <c r="A84" s="496" t="s">
        <v>177</v>
      </c>
      <c r="B84" s="497">
        <f t="shared" si="10"/>
        <v>0.12420445549015116</v>
      </c>
      <c r="C84" s="497">
        <f t="shared" si="10"/>
        <v>0.17767730168798551</v>
      </c>
      <c r="D84" s="497">
        <f t="shared" si="10"/>
        <v>0.10476407884488925</v>
      </c>
      <c r="E84" s="497">
        <f t="shared" si="10"/>
        <v>7.652520723118994E-2</v>
      </c>
      <c r="F84" s="497">
        <f t="shared" si="10"/>
        <v>5.0492226477883553E-2</v>
      </c>
      <c r="G84" s="497">
        <f t="shared" si="10"/>
        <v>5.4748273833783737E-2</v>
      </c>
      <c r="H84" s="497">
        <f t="shared" si="10"/>
        <v>3.5676226640312822E-2</v>
      </c>
      <c r="I84" s="497">
        <f t="shared" si="10"/>
        <v>3.7060458211638357E-2</v>
      </c>
      <c r="J84" s="497">
        <f t="shared" si="10"/>
        <v>2.8457920339063362E-2</v>
      </c>
      <c r="K84" s="497" t="s">
        <v>102</v>
      </c>
      <c r="L84" s="497" t="s">
        <v>102</v>
      </c>
      <c r="M84" s="498">
        <f t="shared" ref="M84:P84" si="21">M25/M$14</f>
        <v>5.5237735770286865E-2</v>
      </c>
      <c r="N84" s="498">
        <f t="shared" si="21"/>
        <v>3.4503607540243897E-2</v>
      </c>
      <c r="O84" s="498">
        <f t="shared" si="21"/>
        <v>4.9341698016462564E-2</v>
      </c>
      <c r="P84" s="497">
        <f t="shared" si="21"/>
        <v>4.2270965872596378E-2</v>
      </c>
    </row>
    <row r="85" spans="1:16" s="466" customFormat="1" ht="15.75" customHeight="1" x14ac:dyDescent="0.25">
      <c r="A85" s="502" t="s">
        <v>204</v>
      </c>
      <c r="B85" s="503"/>
      <c r="C85" s="503"/>
      <c r="D85" s="503"/>
      <c r="E85" s="503"/>
      <c r="F85" s="503"/>
      <c r="G85" s="503"/>
      <c r="H85" s="503"/>
      <c r="I85" s="503"/>
      <c r="J85" s="503"/>
      <c r="K85" s="503"/>
      <c r="L85" s="503"/>
      <c r="M85" s="504"/>
      <c r="N85" s="504"/>
      <c r="O85" s="504"/>
      <c r="P85" s="558"/>
    </row>
    <row r="86" spans="1:16" s="466" customFormat="1" ht="15.75" customHeight="1" x14ac:dyDescent="0.25">
      <c r="A86" s="499" t="s">
        <v>291</v>
      </c>
      <c r="B86" s="500">
        <f>B28/B$28</f>
        <v>1</v>
      </c>
      <c r="C86" s="500">
        <f t="shared" ref="C86:J86" si="22">C28/C$28</f>
        <v>1</v>
      </c>
      <c r="D86" s="500">
        <f t="shared" si="22"/>
        <v>1</v>
      </c>
      <c r="E86" s="500">
        <f t="shared" si="22"/>
        <v>1</v>
      </c>
      <c r="F86" s="500">
        <f t="shared" si="22"/>
        <v>1</v>
      </c>
      <c r="G86" s="500">
        <f t="shared" si="22"/>
        <v>1</v>
      </c>
      <c r="H86" s="500">
        <f t="shared" si="22"/>
        <v>1</v>
      </c>
      <c r="I86" s="500">
        <f t="shared" si="22"/>
        <v>1</v>
      </c>
      <c r="J86" s="500">
        <f t="shared" si="22"/>
        <v>1</v>
      </c>
      <c r="K86" s="500" t="s">
        <v>102</v>
      </c>
      <c r="L86" s="500" t="s">
        <v>102</v>
      </c>
      <c r="M86" s="501">
        <f t="shared" ref="M86:P86" si="23">M28/M$28</f>
        <v>1</v>
      </c>
      <c r="N86" s="501">
        <f t="shared" si="23"/>
        <v>1</v>
      </c>
      <c r="O86" s="501">
        <f t="shared" si="23"/>
        <v>1</v>
      </c>
      <c r="P86" s="500">
        <f t="shared" si="23"/>
        <v>1</v>
      </c>
    </row>
    <row r="87" spans="1:16" s="466" customFormat="1" ht="15.75" customHeight="1" x14ac:dyDescent="0.2">
      <c r="A87" s="491" t="s">
        <v>181</v>
      </c>
      <c r="B87" s="492">
        <f t="shared" ref="B87:J89" si="24">B29/B$28</f>
        <v>0.99621454107274199</v>
      </c>
      <c r="C87" s="492">
        <f t="shared" si="24"/>
        <v>0.94493578990689919</v>
      </c>
      <c r="D87" s="492">
        <f t="shared" si="24"/>
        <v>0.95684049570756347</v>
      </c>
      <c r="E87" s="492">
        <f t="shared" si="24"/>
        <v>0.92038835118558449</v>
      </c>
      <c r="F87" s="492">
        <f t="shared" si="24"/>
        <v>0.94933513446570061</v>
      </c>
      <c r="G87" s="492">
        <f t="shared" si="24"/>
        <v>0.96187369441086024</v>
      </c>
      <c r="H87" s="492">
        <f t="shared" si="24"/>
        <v>0.96241765086932807</v>
      </c>
      <c r="I87" s="492">
        <f t="shared" si="24"/>
        <v>0.89302293285690237</v>
      </c>
      <c r="J87" s="492">
        <f t="shared" si="24"/>
        <v>0.94187665412619914</v>
      </c>
      <c r="K87" s="492" t="s">
        <v>102</v>
      </c>
      <c r="L87" s="492" t="s">
        <v>102</v>
      </c>
      <c r="M87" s="485">
        <f t="shared" ref="M87:P87" si="25">M29/M$28</f>
        <v>0.94737991178499692</v>
      </c>
      <c r="N87" s="485">
        <f t="shared" si="25"/>
        <v>0.90694423130565893</v>
      </c>
      <c r="O87" s="485">
        <f t="shared" si="25"/>
        <v>0.93805996637447941</v>
      </c>
      <c r="P87" s="492">
        <f t="shared" si="25"/>
        <v>0.88555842628673964</v>
      </c>
    </row>
    <row r="88" spans="1:16" s="466" customFormat="1" ht="15.75" customHeight="1" x14ac:dyDescent="0.2">
      <c r="A88" s="493" t="s">
        <v>182</v>
      </c>
      <c r="B88" s="494" t="s">
        <v>102</v>
      </c>
      <c r="C88" s="494">
        <f t="shared" si="24"/>
        <v>5.1559266739456489E-2</v>
      </c>
      <c r="D88" s="494">
        <f t="shared" si="24"/>
        <v>2.7938560768908667E-2</v>
      </c>
      <c r="E88" s="494">
        <f t="shared" si="24"/>
        <v>5.0217229902984169E-2</v>
      </c>
      <c r="F88" s="494">
        <f t="shared" si="24"/>
        <v>2.7105477906411265E-2</v>
      </c>
      <c r="G88" s="494">
        <f t="shared" si="24"/>
        <v>1.5462477431143339E-2</v>
      </c>
      <c r="H88" s="494">
        <f t="shared" si="24"/>
        <v>2.9683838468818155E-2</v>
      </c>
      <c r="I88" s="494">
        <f t="shared" si="24"/>
        <v>6.165192556731823E-2</v>
      </c>
      <c r="J88" s="494">
        <f t="shared" si="24"/>
        <v>4.7302157328599818E-2</v>
      </c>
      <c r="K88" s="494" t="s">
        <v>102</v>
      </c>
      <c r="L88" s="494" t="s">
        <v>102</v>
      </c>
      <c r="M88" s="495">
        <f t="shared" ref="M88:P88" si="26">M30/M$28</f>
        <v>3.2283612469938376E-2</v>
      </c>
      <c r="N88" s="495">
        <f t="shared" si="26"/>
        <v>5.7562832636515307E-2</v>
      </c>
      <c r="O88" s="495">
        <f t="shared" si="26"/>
        <v>3.8110173299356058E-2</v>
      </c>
      <c r="P88" s="494">
        <f t="shared" si="26"/>
        <v>7.2065784997628141E-2</v>
      </c>
    </row>
    <row r="89" spans="1:16" s="466" customFormat="1" ht="15.75" customHeight="1" x14ac:dyDescent="0.2">
      <c r="A89" s="496" t="s">
        <v>183</v>
      </c>
      <c r="B89" s="497">
        <f t="shared" si="24"/>
        <v>0</v>
      </c>
      <c r="C89" s="497">
        <f t="shared" si="24"/>
        <v>3.5049433574071472E-3</v>
      </c>
      <c r="D89" s="497">
        <f t="shared" si="24"/>
        <v>1.5220943523527911E-2</v>
      </c>
      <c r="E89" s="497">
        <f t="shared" si="24"/>
        <v>2.9394418907787875E-2</v>
      </c>
      <c r="F89" s="497">
        <f t="shared" si="24"/>
        <v>2.3559387630680398E-2</v>
      </c>
      <c r="G89" s="497">
        <f t="shared" si="24"/>
        <v>2.2663828154518832E-2</v>
      </c>
      <c r="H89" s="497">
        <f t="shared" si="24"/>
        <v>7.898510661853814E-3</v>
      </c>
      <c r="I89" s="497">
        <f t="shared" si="24"/>
        <v>4.5325141572656324E-2</v>
      </c>
      <c r="J89" s="497">
        <f t="shared" si="24"/>
        <v>1.0821188541928147E-2</v>
      </c>
      <c r="K89" s="497" t="s">
        <v>102</v>
      </c>
      <c r="L89" s="497" t="s">
        <v>102</v>
      </c>
      <c r="M89" s="498">
        <f t="shared" ref="M89:P89" si="27">M31/M$28</f>
        <v>2.0336475745064603E-2</v>
      </c>
      <c r="N89" s="498">
        <f t="shared" si="27"/>
        <v>3.549293605782583E-2</v>
      </c>
      <c r="O89" s="498">
        <f t="shared" si="27"/>
        <v>2.3829860326164493E-2</v>
      </c>
      <c r="P89" s="497">
        <f t="shared" si="27"/>
        <v>4.2375788718806151E-2</v>
      </c>
    </row>
    <row r="90" spans="1:16" s="466" customFormat="1" ht="15.75" customHeight="1" x14ac:dyDescent="0.25">
      <c r="A90" s="499" t="s">
        <v>292</v>
      </c>
      <c r="B90" s="500">
        <f>B32/B$32</f>
        <v>1</v>
      </c>
      <c r="C90" s="500">
        <f t="shared" ref="C90:J90" si="28">C32/C$32</f>
        <v>1</v>
      </c>
      <c r="D90" s="500">
        <f t="shared" si="28"/>
        <v>1</v>
      </c>
      <c r="E90" s="500">
        <f t="shared" si="28"/>
        <v>1</v>
      </c>
      <c r="F90" s="500">
        <f t="shared" si="28"/>
        <v>1</v>
      </c>
      <c r="G90" s="500">
        <f t="shared" si="28"/>
        <v>1</v>
      </c>
      <c r="H90" s="500">
        <f t="shared" si="28"/>
        <v>1</v>
      </c>
      <c r="I90" s="500">
        <f t="shared" si="28"/>
        <v>1</v>
      </c>
      <c r="J90" s="500">
        <f t="shared" si="28"/>
        <v>1</v>
      </c>
      <c r="K90" s="500" t="s">
        <v>102</v>
      </c>
      <c r="L90" s="500" t="s">
        <v>102</v>
      </c>
      <c r="M90" s="501">
        <f t="shared" ref="M90:P90" si="29">M32/M$32</f>
        <v>1</v>
      </c>
      <c r="N90" s="501">
        <f t="shared" si="29"/>
        <v>1</v>
      </c>
      <c r="O90" s="501">
        <f t="shared" si="29"/>
        <v>1</v>
      </c>
      <c r="P90" s="500">
        <f t="shared" si="29"/>
        <v>1</v>
      </c>
    </row>
    <row r="91" spans="1:16" s="466" customFormat="1" ht="15.75" customHeight="1" x14ac:dyDescent="0.2">
      <c r="A91" s="491" t="s">
        <v>185</v>
      </c>
      <c r="B91" s="492">
        <f t="shared" ref="B91:J93" si="30">B33/B$32</f>
        <v>0.22546616760045501</v>
      </c>
      <c r="C91" s="492">
        <f t="shared" si="30"/>
        <v>0.1968863205088075</v>
      </c>
      <c r="D91" s="492">
        <f t="shared" si="30"/>
        <v>0.15781902535864986</v>
      </c>
      <c r="E91" s="492">
        <f t="shared" si="30"/>
        <v>0.23557864961348943</v>
      </c>
      <c r="F91" s="492">
        <f t="shared" si="30"/>
        <v>0.22861254498528624</v>
      </c>
      <c r="G91" s="492">
        <f t="shared" si="30"/>
        <v>0.24447371306917423</v>
      </c>
      <c r="H91" s="492">
        <f t="shared" si="30"/>
        <v>0.3195354516261974</v>
      </c>
      <c r="I91" s="492">
        <f t="shared" si="30"/>
        <v>0.12169980182023776</v>
      </c>
      <c r="J91" s="492">
        <f t="shared" si="30"/>
        <v>0.25998875792522891</v>
      </c>
      <c r="K91" s="492" t="s">
        <v>102</v>
      </c>
      <c r="L91" s="492" t="s">
        <v>102</v>
      </c>
      <c r="M91" s="485">
        <f t="shared" ref="M91:P91" si="31">M33/M$32</f>
        <v>0.2495855797411429</v>
      </c>
      <c r="N91" s="485">
        <f t="shared" si="31"/>
        <v>0.15233053729513951</v>
      </c>
      <c r="O91" s="485">
        <f t="shared" si="31"/>
        <v>0.22230651685443742</v>
      </c>
      <c r="P91" s="492">
        <f t="shared" si="31"/>
        <v>0.26159076288034122</v>
      </c>
    </row>
    <row r="92" spans="1:16" s="466" customFormat="1" ht="15.75" customHeight="1" x14ac:dyDescent="0.2">
      <c r="A92" s="493" t="s">
        <v>186</v>
      </c>
      <c r="B92" s="494">
        <f t="shared" si="30"/>
        <v>0.77453383239181273</v>
      </c>
      <c r="C92" s="494">
        <f t="shared" si="30"/>
        <v>0.53633525581820385</v>
      </c>
      <c r="D92" s="494">
        <f t="shared" si="30"/>
        <v>0.59596498230195427</v>
      </c>
      <c r="E92" s="494">
        <f t="shared" si="30"/>
        <v>0.6029726049402524</v>
      </c>
      <c r="F92" s="494">
        <f t="shared" si="30"/>
        <v>0.56210833643028391</v>
      </c>
      <c r="G92" s="494">
        <f t="shared" si="30"/>
        <v>0.62095652085849684</v>
      </c>
      <c r="H92" s="494">
        <f t="shared" si="30"/>
        <v>0.54668942030175049</v>
      </c>
      <c r="I92" s="494">
        <f t="shared" si="30"/>
        <v>0.38084146040802941</v>
      </c>
      <c r="J92" s="494">
        <f t="shared" si="30"/>
        <v>0.61063492039080125</v>
      </c>
      <c r="K92" s="494" t="s">
        <v>102</v>
      </c>
      <c r="L92" s="494" t="s">
        <v>102</v>
      </c>
      <c r="M92" s="495">
        <f t="shared" ref="M92:P92" si="32">M34/M$32</f>
        <v>0.5798604819280474</v>
      </c>
      <c r="N92" s="495">
        <f t="shared" si="32"/>
        <v>0.43174026595633991</v>
      </c>
      <c r="O92" s="495">
        <f t="shared" si="32"/>
        <v>0.53831424859577959</v>
      </c>
      <c r="P92" s="494">
        <f t="shared" si="32"/>
        <v>0.52593085640666937</v>
      </c>
    </row>
    <row r="93" spans="1:16" s="466" customFormat="1" ht="15.75" customHeight="1" x14ac:dyDescent="0.2">
      <c r="A93" s="491" t="s">
        <v>187</v>
      </c>
      <c r="B93" s="497">
        <f t="shared" si="30"/>
        <v>0</v>
      </c>
      <c r="C93" s="497">
        <f t="shared" si="30"/>
        <v>0.26677842366540933</v>
      </c>
      <c r="D93" s="497">
        <f t="shared" si="30"/>
        <v>0.24621599233528232</v>
      </c>
      <c r="E93" s="497">
        <f t="shared" si="30"/>
        <v>0.16144874544625826</v>
      </c>
      <c r="F93" s="497">
        <f t="shared" si="30"/>
        <v>0.2092791185894001</v>
      </c>
      <c r="G93" s="497">
        <f t="shared" si="30"/>
        <v>0.13456976607232901</v>
      </c>
      <c r="H93" s="497">
        <f t="shared" si="30"/>
        <v>0.13377512807205202</v>
      </c>
      <c r="I93" s="497">
        <f t="shared" si="30"/>
        <v>0.49745873777173283</v>
      </c>
      <c r="J93" s="497">
        <f t="shared" si="30"/>
        <v>0.12937632167786473</v>
      </c>
      <c r="K93" s="497" t="s">
        <v>102</v>
      </c>
      <c r="L93" s="497" t="s">
        <v>102</v>
      </c>
      <c r="M93" s="498">
        <f t="shared" ref="M93:P93" si="33">M35/M$32</f>
        <v>0.17055393833080976</v>
      </c>
      <c r="N93" s="498">
        <f t="shared" si="33"/>
        <v>0.4159291967439302</v>
      </c>
      <c r="O93" s="498">
        <f t="shared" si="33"/>
        <v>0.23937923454413051</v>
      </c>
      <c r="P93" s="497">
        <f t="shared" si="33"/>
        <v>0.2124783807129895</v>
      </c>
    </row>
    <row r="94" spans="1:16" s="466" customFormat="1" ht="15.75" customHeight="1" x14ac:dyDescent="0.25">
      <c r="A94" s="545" t="s">
        <v>229</v>
      </c>
      <c r="B94" s="559"/>
      <c r="C94" s="559"/>
      <c r="D94" s="559"/>
      <c r="E94" s="559"/>
      <c r="F94" s="559"/>
      <c r="G94" s="559"/>
      <c r="H94" s="559"/>
      <c r="I94" s="559"/>
      <c r="J94" s="559"/>
      <c r="K94" s="559"/>
      <c r="L94" s="559"/>
      <c r="M94" s="560"/>
      <c r="N94" s="560"/>
      <c r="O94" s="560"/>
      <c r="P94" s="472"/>
    </row>
    <row r="95" spans="1:16" s="466" customFormat="1" ht="15.75" customHeight="1" x14ac:dyDescent="0.25">
      <c r="A95" s="551" t="s">
        <v>983</v>
      </c>
      <c r="B95" s="561">
        <v>0.18842610100000001</v>
      </c>
      <c r="C95" s="561">
        <v>0.22652893599999999</v>
      </c>
      <c r="D95" s="561">
        <v>0.225024894</v>
      </c>
      <c r="E95" s="561">
        <v>0.189385627</v>
      </c>
      <c r="F95" s="561">
        <v>0.19365306299999999</v>
      </c>
      <c r="G95" s="561">
        <v>0.179631812</v>
      </c>
      <c r="H95" s="561">
        <v>0.18643516800000001</v>
      </c>
      <c r="I95" s="561">
        <v>0.117409454</v>
      </c>
      <c r="J95" s="561">
        <v>0.14178033700000001</v>
      </c>
      <c r="K95" s="561" t="s">
        <v>102</v>
      </c>
      <c r="L95" s="561" t="s">
        <v>102</v>
      </c>
      <c r="M95" s="562">
        <v>0.18907474199999999</v>
      </c>
      <c r="N95" s="562">
        <v>0.12465298</v>
      </c>
      <c r="O95" s="562">
        <v>0.170755518</v>
      </c>
      <c r="P95" s="739">
        <v>0.15763930200000001</v>
      </c>
    </row>
    <row r="96" spans="1:16" s="572" customFormat="1" ht="15.75" customHeight="1" x14ac:dyDescent="0.2">
      <c r="A96" s="563" t="s">
        <v>414</v>
      </c>
      <c r="B96" s="569">
        <v>0.32178527400000001</v>
      </c>
      <c r="C96" s="569">
        <v>0.293259465</v>
      </c>
      <c r="D96" s="569">
        <v>0.41776632899999999</v>
      </c>
      <c r="E96" s="569">
        <v>0.46849786100000002</v>
      </c>
      <c r="F96" s="569">
        <v>0.53096483400000005</v>
      </c>
      <c r="G96" s="569">
        <v>0.562210557</v>
      </c>
      <c r="H96" s="569">
        <v>0.57512721700000002</v>
      </c>
      <c r="I96" s="569">
        <v>0.57532029500000004</v>
      </c>
      <c r="J96" s="569">
        <v>0.52181978699999998</v>
      </c>
      <c r="K96" s="492" t="s">
        <v>102</v>
      </c>
      <c r="L96" s="492" t="s">
        <v>102</v>
      </c>
      <c r="M96" s="570">
        <v>0.53032799200000003</v>
      </c>
      <c r="N96" s="570">
        <v>0.55972997999999996</v>
      </c>
      <c r="O96" s="570">
        <v>0.53915368600000002</v>
      </c>
      <c r="P96" s="725">
        <v>0.54637385900000002</v>
      </c>
    </row>
    <row r="97" spans="1:16" s="466" customFormat="1" ht="15.75" customHeight="1" x14ac:dyDescent="0.25">
      <c r="A97" s="547" t="s">
        <v>427</v>
      </c>
      <c r="B97" s="564">
        <v>0.85136353799999998</v>
      </c>
      <c r="C97" s="564">
        <v>0.84808842699999998</v>
      </c>
      <c r="D97" s="564">
        <v>0.86902285499999998</v>
      </c>
      <c r="E97" s="564">
        <v>0.90740836800000002</v>
      </c>
      <c r="F97" s="564">
        <v>0.880047519</v>
      </c>
      <c r="G97" s="564">
        <v>0.90289535099999996</v>
      </c>
      <c r="H97" s="564">
        <v>0.88140847499999997</v>
      </c>
      <c r="I97" s="564">
        <v>0.96204857799999999</v>
      </c>
      <c r="J97" s="564">
        <v>0.95000007900000005</v>
      </c>
      <c r="K97" s="564" t="s">
        <v>102</v>
      </c>
      <c r="L97" s="564" t="s">
        <v>102</v>
      </c>
      <c r="M97" s="565">
        <v>0.89055852000000002</v>
      </c>
      <c r="N97" s="565">
        <v>0.95846751699999999</v>
      </c>
      <c r="O97" s="565">
        <v>0.90986938799999995</v>
      </c>
      <c r="P97" s="727">
        <v>0.91570668300000002</v>
      </c>
    </row>
    <row r="98" spans="1:16" s="466" customFormat="1" ht="16.5" customHeight="1" x14ac:dyDescent="0.2">
      <c r="A98" s="563" t="s">
        <v>470</v>
      </c>
      <c r="B98" s="492">
        <v>0.346543673</v>
      </c>
      <c r="C98" s="492">
        <v>0.32711314699999999</v>
      </c>
      <c r="D98" s="492">
        <v>0.418391387</v>
      </c>
      <c r="E98" s="492">
        <v>0.30993670699999998</v>
      </c>
      <c r="F98" s="492">
        <v>0.34299789800000002</v>
      </c>
      <c r="G98" s="492">
        <v>0.26165067199999997</v>
      </c>
      <c r="H98" s="492">
        <v>0.26760231800000001</v>
      </c>
      <c r="I98" s="492">
        <v>0.22379448699999999</v>
      </c>
      <c r="J98" s="492">
        <v>0.22026918700000001</v>
      </c>
      <c r="K98" s="492" t="s">
        <v>102</v>
      </c>
      <c r="L98" s="492" t="s">
        <v>102</v>
      </c>
      <c r="M98" s="485">
        <v>0.30024917600000001</v>
      </c>
      <c r="N98" s="485">
        <v>0.22274669599999999</v>
      </c>
      <c r="O98" s="485">
        <v>0.27821026799999998</v>
      </c>
      <c r="P98" s="725">
        <v>0.243419051</v>
      </c>
    </row>
    <row r="99" spans="1:16" s="466" customFormat="1" ht="15.75" customHeight="1" x14ac:dyDescent="0.25">
      <c r="A99" s="493" t="s">
        <v>416</v>
      </c>
      <c r="B99" s="494">
        <v>0.55128058800000002</v>
      </c>
      <c r="C99" s="494">
        <v>0.80395613700000002</v>
      </c>
      <c r="D99" s="494">
        <v>0.72750927700000001</v>
      </c>
      <c r="E99" s="494">
        <v>0.80781671300000002</v>
      </c>
      <c r="F99" s="494">
        <v>0.74866186300000004</v>
      </c>
      <c r="G99" s="494">
        <v>0.66458007299999999</v>
      </c>
      <c r="H99" s="494">
        <v>0.62715833300000001</v>
      </c>
      <c r="I99" s="494">
        <v>0.64753442800000005</v>
      </c>
      <c r="J99" s="494">
        <v>1.20642439</v>
      </c>
      <c r="K99" s="494" t="s">
        <v>102</v>
      </c>
      <c r="L99" s="494" t="s">
        <v>102</v>
      </c>
      <c r="M99" s="495">
        <v>0.71134763000000001</v>
      </c>
      <c r="N99" s="495">
        <v>0.81364798599999999</v>
      </c>
      <c r="O99" s="495">
        <v>0.74043815899999998</v>
      </c>
      <c r="P99" s="741">
        <v>0.76901132000000005</v>
      </c>
    </row>
    <row r="100" spans="1:16" s="466" customFormat="1" ht="15.75" customHeight="1" x14ac:dyDescent="0.2">
      <c r="A100" s="496" t="s">
        <v>986</v>
      </c>
      <c r="B100" s="715">
        <v>2.925712436</v>
      </c>
      <c r="C100" s="715">
        <v>3.5490218210000002</v>
      </c>
      <c r="D100" s="715">
        <v>3.2330168669999999</v>
      </c>
      <c r="E100" s="715">
        <v>4.2654594619999999</v>
      </c>
      <c r="F100" s="715">
        <v>3.8659954559999998</v>
      </c>
      <c r="G100" s="715">
        <v>3.6996791720000002</v>
      </c>
      <c r="H100" s="715">
        <v>3.3639486490000001</v>
      </c>
      <c r="I100" s="715">
        <v>5.5151813140000003</v>
      </c>
      <c r="J100" s="715">
        <v>8.5091093450000006</v>
      </c>
      <c r="K100" s="715" t="s">
        <v>102</v>
      </c>
      <c r="L100" s="715" t="s">
        <v>102</v>
      </c>
      <c r="M100" s="716">
        <v>3.7622562579999999</v>
      </c>
      <c r="N100" s="716">
        <v>6.5273047120000003</v>
      </c>
      <c r="O100" s="716">
        <v>4.3362473369999996</v>
      </c>
      <c r="P100" s="743">
        <v>4.8782969009999997</v>
      </c>
    </row>
    <row r="101" spans="1:16" ht="15" customHeight="1" x14ac:dyDescent="0.2">
      <c r="A101" s="256" t="s">
        <v>288</v>
      </c>
      <c r="B101" s="13"/>
      <c r="C101" s="13"/>
      <c r="D101" s="13"/>
      <c r="E101" s="13"/>
      <c r="F101" s="13"/>
      <c r="G101" s="13"/>
      <c r="H101" s="13"/>
      <c r="I101" s="13"/>
      <c r="J101" s="13"/>
      <c r="K101" s="13"/>
      <c r="L101" s="13"/>
      <c r="M101" s="216"/>
      <c r="N101" s="216"/>
      <c r="O101" s="216"/>
      <c r="P101" s="40"/>
    </row>
    <row r="102" spans="1:16" ht="15" customHeight="1" x14ac:dyDescent="0.2">
      <c r="A102" s="169" t="s">
        <v>636</v>
      </c>
      <c r="B102" s="13"/>
      <c r="C102" s="13"/>
      <c r="D102" s="13"/>
      <c r="E102" s="13"/>
      <c r="F102" s="13"/>
      <c r="G102" s="13"/>
      <c r="H102" s="13"/>
      <c r="I102" s="13"/>
      <c r="J102" s="13"/>
      <c r="K102" s="13"/>
      <c r="L102" s="13"/>
      <c r="M102" s="216"/>
      <c r="N102" s="216"/>
      <c r="O102" s="216"/>
      <c r="P102" s="40"/>
    </row>
    <row r="103" spans="1:16" ht="15" customHeight="1" x14ac:dyDescent="0.2">
      <c r="A103" s="256" t="s">
        <v>844</v>
      </c>
      <c r="B103" s="3"/>
      <c r="C103" s="3"/>
      <c r="D103" s="3"/>
      <c r="G103" s="186"/>
      <c r="J103" s="186"/>
      <c r="M103" s="216"/>
      <c r="N103" s="216"/>
      <c r="O103" s="216"/>
    </row>
    <row r="104" spans="1:16" ht="15" customHeight="1" x14ac:dyDescent="0.2">
      <c r="A104" s="287" t="s">
        <v>832</v>
      </c>
      <c r="B104" s="3"/>
      <c r="C104" s="3"/>
      <c r="D104" s="3"/>
      <c r="G104" s="186"/>
      <c r="J104" s="186"/>
      <c r="M104" s="216"/>
      <c r="N104" s="216"/>
      <c r="O104" s="216"/>
    </row>
    <row r="105" spans="1:16" x14ac:dyDescent="0.2">
      <c r="A105" s="13"/>
      <c r="B105" s="13"/>
      <c r="C105" s="13"/>
      <c r="D105" s="13"/>
      <c r="E105" s="13"/>
      <c r="F105" s="13"/>
      <c r="G105" s="13"/>
      <c r="H105" s="13"/>
      <c r="I105" s="13"/>
      <c r="J105" s="13"/>
      <c r="K105" s="13"/>
      <c r="L105" s="13"/>
      <c r="M105" s="216"/>
      <c r="N105" s="216"/>
      <c r="O105" s="216"/>
      <c r="P105" s="40"/>
    </row>
    <row r="106" spans="1:16" ht="21" x14ac:dyDescent="0.25">
      <c r="A106" s="281" t="s">
        <v>842</v>
      </c>
      <c r="B106" s="13"/>
      <c r="C106" s="13"/>
      <c r="D106" s="13"/>
      <c r="E106" s="13"/>
      <c r="F106" s="13"/>
      <c r="G106" s="13"/>
      <c r="H106" s="13"/>
      <c r="I106" s="13"/>
      <c r="J106" s="13"/>
      <c r="K106" s="13"/>
      <c r="L106" s="13"/>
      <c r="M106" s="216"/>
      <c r="N106" s="216"/>
      <c r="O106" s="216"/>
      <c r="P106" s="40"/>
    </row>
    <row r="107" spans="1:16" ht="13.5" thickBot="1" x14ac:dyDescent="0.25">
      <c r="A107" s="13"/>
      <c r="B107" s="13"/>
      <c r="C107" s="13"/>
      <c r="D107" s="13"/>
      <c r="E107" s="13"/>
      <c r="F107" s="13"/>
      <c r="G107" s="13"/>
      <c r="H107" s="13"/>
      <c r="I107" s="13"/>
      <c r="J107" s="13"/>
      <c r="K107" s="13"/>
      <c r="L107" s="13"/>
      <c r="M107" s="216"/>
      <c r="N107" s="216"/>
      <c r="O107" s="216"/>
      <c r="P107" s="286" t="s">
        <v>23</v>
      </c>
    </row>
    <row r="108" spans="1:16" x14ac:dyDescent="0.2">
      <c r="A108" s="566" t="s">
        <v>81</v>
      </c>
      <c r="B108" s="43" t="s">
        <v>35</v>
      </c>
      <c r="C108" s="43" t="s">
        <v>124</v>
      </c>
      <c r="D108" s="43" t="s">
        <v>126</v>
      </c>
      <c r="E108" s="43" t="s">
        <v>36</v>
      </c>
      <c r="F108" s="43" t="s">
        <v>37</v>
      </c>
      <c r="G108" s="43" t="s">
        <v>38</v>
      </c>
      <c r="H108" s="43" t="s">
        <v>39</v>
      </c>
      <c r="I108" s="43" t="s">
        <v>128</v>
      </c>
      <c r="J108" s="43" t="s">
        <v>129</v>
      </c>
      <c r="K108" s="43" t="s">
        <v>130</v>
      </c>
      <c r="L108" s="253">
        <v>100000</v>
      </c>
      <c r="M108" s="251" t="s">
        <v>234</v>
      </c>
      <c r="N108" s="251" t="s">
        <v>232</v>
      </c>
      <c r="O108" s="258" t="s">
        <v>77</v>
      </c>
      <c r="P108" s="282" t="s">
        <v>223</v>
      </c>
    </row>
    <row r="109" spans="1:16" x14ac:dyDescent="0.2">
      <c r="A109" s="230" t="s">
        <v>228</v>
      </c>
      <c r="B109" s="44" t="s">
        <v>123</v>
      </c>
      <c r="C109" s="44" t="s">
        <v>40</v>
      </c>
      <c r="D109" s="44" t="s">
        <v>40</v>
      </c>
      <c r="E109" s="44" t="s">
        <v>40</v>
      </c>
      <c r="F109" s="44" t="s">
        <v>40</v>
      </c>
      <c r="G109" s="44" t="s">
        <v>40</v>
      </c>
      <c r="H109" s="44" t="s">
        <v>40</v>
      </c>
      <c r="I109" s="44" t="s">
        <v>40</v>
      </c>
      <c r="J109" s="44" t="s">
        <v>40</v>
      </c>
      <c r="K109" s="44" t="s">
        <v>40</v>
      </c>
      <c r="L109" s="44" t="s">
        <v>43</v>
      </c>
      <c r="M109" s="240" t="s">
        <v>233</v>
      </c>
      <c r="N109" s="240" t="s">
        <v>141</v>
      </c>
      <c r="O109" s="257" t="s">
        <v>140</v>
      </c>
      <c r="P109" s="283" t="s">
        <v>287</v>
      </c>
    </row>
    <row r="110" spans="1:16" ht="15.75" customHeight="1" thickBot="1" x14ac:dyDescent="0.25">
      <c r="A110" s="424" t="s">
        <v>82</v>
      </c>
      <c r="B110" s="45" t="s">
        <v>43</v>
      </c>
      <c r="C110" s="45" t="s">
        <v>125</v>
      </c>
      <c r="D110" s="45" t="s">
        <v>127</v>
      </c>
      <c r="E110" s="45" t="s">
        <v>44</v>
      </c>
      <c r="F110" s="45" t="s">
        <v>45</v>
      </c>
      <c r="G110" s="45" t="s">
        <v>46</v>
      </c>
      <c r="H110" s="45" t="s">
        <v>42</v>
      </c>
      <c r="I110" s="45" t="s">
        <v>131</v>
      </c>
      <c r="J110" s="45" t="s">
        <v>132</v>
      </c>
      <c r="K110" s="45" t="s">
        <v>133</v>
      </c>
      <c r="L110" s="45" t="s">
        <v>134</v>
      </c>
      <c r="M110" s="252" t="s">
        <v>141</v>
      </c>
      <c r="N110" s="252" t="s">
        <v>134</v>
      </c>
      <c r="O110" s="259" t="s">
        <v>41</v>
      </c>
      <c r="P110" s="284" t="s">
        <v>242</v>
      </c>
    </row>
    <row r="111" spans="1:16" ht="15" x14ac:dyDescent="0.25">
      <c r="A111" s="545" t="s">
        <v>226</v>
      </c>
      <c r="B111" s="193"/>
      <c r="C111" s="193"/>
      <c r="D111" s="193"/>
      <c r="E111" s="193"/>
      <c r="F111" s="193"/>
      <c r="G111" s="193"/>
      <c r="H111" s="193"/>
      <c r="I111" s="193"/>
      <c r="J111" s="193"/>
      <c r="K111" s="193"/>
      <c r="L111" s="193"/>
      <c r="M111" s="254"/>
      <c r="N111" s="254"/>
      <c r="O111" s="254"/>
    </row>
    <row r="112" spans="1:16" s="466" customFormat="1" ht="15.75" customHeight="1" x14ac:dyDescent="0.25">
      <c r="A112" s="488" t="s">
        <v>289</v>
      </c>
      <c r="B112" s="573">
        <v>11.920838807999999</v>
      </c>
      <c r="C112" s="573">
        <v>13.823749979</v>
      </c>
      <c r="D112" s="573">
        <v>4.7768215329999997</v>
      </c>
      <c r="E112" s="573">
        <v>5.8339025710000003</v>
      </c>
      <c r="F112" s="573">
        <v>3.3467200570000002</v>
      </c>
      <c r="G112" s="573">
        <v>1.080601299</v>
      </c>
      <c r="H112" s="573">
        <v>3.0457959529999998</v>
      </c>
      <c r="I112" s="573">
        <v>3.000314044</v>
      </c>
      <c r="J112" s="573">
        <v>1.733895601</v>
      </c>
      <c r="K112" s="573" t="s">
        <v>102</v>
      </c>
      <c r="L112" s="573" t="s">
        <v>102</v>
      </c>
      <c r="M112" s="574">
        <v>3.532324032</v>
      </c>
      <c r="N112" s="574">
        <v>2.6280299180000002</v>
      </c>
      <c r="O112" s="574">
        <v>3.2592095990000001</v>
      </c>
      <c r="P112" s="573">
        <v>2.8031138470000001</v>
      </c>
    </row>
    <row r="113" spans="1:16" s="466" customFormat="1" ht="15.75" customHeight="1" x14ac:dyDescent="0.2">
      <c r="A113" s="491" t="s">
        <v>164</v>
      </c>
      <c r="B113" s="575">
        <v>12.135392747999999</v>
      </c>
      <c r="C113" s="575">
        <v>1.9995540380000001</v>
      </c>
      <c r="D113" s="575">
        <v>6.6498244519999998</v>
      </c>
      <c r="E113" s="575">
        <v>8.4389174150000006</v>
      </c>
      <c r="F113" s="575">
        <v>7.0877401669999998</v>
      </c>
      <c r="G113" s="575">
        <v>2.0608878920000002</v>
      </c>
      <c r="H113" s="575">
        <v>8.422235293</v>
      </c>
      <c r="I113" s="575">
        <v>10.815557138999999</v>
      </c>
      <c r="J113" s="575">
        <v>13.395313052000001</v>
      </c>
      <c r="K113" s="575" t="s">
        <v>102</v>
      </c>
      <c r="L113" s="575" t="s">
        <v>102</v>
      </c>
      <c r="M113" s="576">
        <v>6.8996637029999999</v>
      </c>
      <c r="N113" s="576">
        <v>11.569813669</v>
      </c>
      <c r="O113" s="576">
        <v>8.083896931</v>
      </c>
      <c r="P113" s="575">
        <v>6.455983453</v>
      </c>
    </row>
    <row r="114" spans="1:16" s="466" customFormat="1" ht="15.75" customHeight="1" x14ac:dyDescent="0.2">
      <c r="A114" s="493" t="s">
        <v>165</v>
      </c>
      <c r="B114" s="577">
        <v>13.912228733999999</v>
      </c>
      <c r="C114" s="578">
        <v>10.774382044999999</v>
      </c>
      <c r="D114" s="577">
        <v>3.0280421739999999</v>
      </c>
      <c r="E114" s="577">
        <v>4.3669599579999998</v>
      </c>
      <c r="F114" s="577">
        <v>2.9186362180000001</v>
      </c>
      <c r="G114" s="577">
        <v>2.5025093009999999</v>
      </c>
      <c r="H114" s="577">
        <v>3.2963101290000001</v>
      </c>
      <c r="I114" s="577">
        <v>3.2724730540000002</v>
      </c>
      <c r="J114" s="577">
        <v>1.208275486</v>
      </c>
      <c r="K114" s="577" t="s">
        <v>102</v>
      </c>
      <c r="L114" s="577" t="s">
        <v>102</v>
      </c>
      <c r="M114" s="579">
        <v>3.2992193259999998</v>
      </c>
      <c r="N114" s="579">
        <v>2.7034117480000002</v>
      </c>
      <c r="O114" s="579">
        <v>3.1128081700000001</v>
      </c>
      <c r="P114" s="577">
        <v>2.5955764330000002</v>
      </c>
    </row>
    <row r="115" spans="1:16" s="466" customFormat="1" ht="15.75" customHeight="1" x14ac:dyDescent="0.2">
      <c r="A115" s="491" t="s">
        <v>166</v>
      </c>
      <c r="B115" s="575">
        <v>-11.937272347</v>
      </c>
      <c r="C115" s="575">
        <v>-5.0705910540000003</v>
      </c>
      <c r="D115" s="575">
        <v>-8.9803809539999992</v>
      </c>
      <c r="E115" s="575">
        <v>10.178617253000001</v>
      </c>
      <c r="F115" s="575">
        <v>3.3022143819999998</v>
      </c>
      <c r="G115" s="575">
        <v>-6.9151867009999997</v>
      </c>
      <c r="H115" s="575">
        <v>-15.707611398999999</v>
      </c>
      <c r="I115" s="575">
        <v>-9.4622654550000007</v>
      </c>
      <c r="J115" s="575">
        <v>-15.278999169</v>
      </c>
      <c r="K115" s="575" t="s">
        <v>102</v>
      </c>
      <c r="L115" s="575" t="s">
        <v>102</v>
      </c>
      <c r="M115" s="576">
        <v>-1.7764848799999999</v>
      </c>
      <c r="N115" s="576">
        <v>-12.309180172</v>
      </c>
      <c r="O115" s="576">
        <v>-5.1223406999999996</v>
      </c>
      <c r="P115" s="575">
        <v>-7.5040548960000004</v>
      </c>
    </row>
    <row r="116" spans="1:16" s="466" customFormat="1" ht="15.75" customHeight="1" x14ac:dyDescent="0.2">
      <c r="A116" s="493" t="s">
        <v>167</v>
      </c>
      <c r="B116" s="577">
        <v>52.760558316999997</v>
      </c>
      <c r="C116" s="577">
        <v>14.388666112999999</v>
      </c>
      <c r="D116" s="577">
        <v>4.9891697849999996</v>
      </c>
      <c r="E116" s="577">
        <v>7.3747974369999998</v>
      </c>
      <c r="F116" s="577">
        <v>-2.9981098300000002</v>
      </c>
      <c r="G116" s="577">
        <v>-2.7002313889999998</v>
      </c>
      <c r="H116" s="577">
        <v>-1.0847981840000001</v>
      </c>
      <c r="I116" s="577">
        <v>-5.1764720850000003</v>
      </c>
      <c r="J116" s="577">
        <v>-6.1482560209999999</v>
      </c>
      <c r="K116" s="577" t="s">
        <v>102</v>
      </c>
      <c r="L116" s="577" t="s">
        <v>102</v>
      </c>
      <c r="M116" s="579">
        <v>0.63357011900000004</v>
      </c>
      <c r="N116" s="579">
        <v>-5.4967430830000001</v>
      </c>
      <c r="O116" s="579">
        <v>-1.52091881</v>
      </c>
      <c r="P116" s="577">
        <v>-0.45066425100000002</v>
      </c>
    </row>
    <row r="117" spans="1:16" s="466" customFormat="1" ht="15.75" customHeight="1" x14ac:dyDescent="0.2">
      <c r="A117" s="496" t="s">
        <v>168</v>
      </c>
      <c r="B117" s="580">
        <v>-3.1206711970000001</v>
      </c>
      <c r="C117" s="580">
        <v>44.932387187000003</v>
      </c>
      <c r="D117" s="580">
        <v>9.5259367299999997</v>
      </c>
      <c r="E117" s="580">
        <v>1.7550412550000001</v>
      </c>
      <c r="F117" s="580">
        <v>0.44744716499999998</v>
      </c>
      <c r="G117" s="580">
        <v>-8.8440296529999998</v>
      </c>
      <c r="H117" s="580">
        <v>-13.888497028</v>
      </c>
      <c r="I117" s="580">
        <v>-7.383664284</v>
      </c>
      <c r="J117" s="580">
        <v>-4.9253471160000002</v>
      </c>
      <c r="K117" s="580" t="s">
        <v>102</v>
      </c>
      <c r="L117" s="580" t="s">
        <v>102</v>
      </c>
      <c r="M117" s="581">
        <v>-2.9730989559999998</v>
      </c>
      <c r="N117" s="581">
        <v>-6.6183862720000004</v>
      </c>
      <c r="O117" s="581">
        <v>-4.1540351229999999</v>
      </c>
      <c r="P117" s="580">
        <v>2.118546035</v>
      </c>
    </row>
    <row r="118" spans="1:16" s="466" customFormat="1" ht="15.75" customHeight="1" x14ac:dyDescent="0.25">
      <c r="A118" s="499" t="s">
        <v>290</v>
      </c>
      <c r="B118" s="582">
        <v>7.2425409680000001</v>
      </c>
      <c r="C118" s="582">
        <v>8.0148354160000004</v>
      </c>
      <c r="D118" s="582">
        <v>4.7104483259999999</v>
      </c>
      <c r="E118" s="582">
        <v>3.6073129069999998</v>
      </c>
      <c r="F118" s="582">
        <v>3.6045036920000002</v>
      </c>
      <c r="G118" s="582">
        <v>1.2816632269999999</v>
      </c>
      <c r="H118" s="582">
        <v>3.8020361290000002</v>
      </c>
      <c r="I118" s="582">
        <v>1.7930319079999999</v>
      </c>
      <c r="J118" s="582">
        <v>0.20461496800000001</v>
      </c>
      <c r="K118" s="582" t="s">
        <v>102</v>
      </c>
      <c r="L118" s="582" t="s">
        <v>102</v>
      </c>
      <c r="M118" s="583">
        <v>3.313672253</v>
      </c>
      <c r="N118" s="583">
        <v>1.3156870469999999</v>
      </c>
      <c r="O118" s="583">
        <v>2.7375439250000002</v>
      </c>
      <c r="P118" s="582">
        <v>3.6881325989999998</v>
      </c>
    </row>
    <row r="119" spans="1:16" s="466" customFormat="1" ht="15.75" customHeight="1" x14ac:dyDescent="0.2">
      <c r="A119" s="491" t="s">
        <v>79</v>
      </c>
      <c r="B119" s="575">
        <v>17.305480251999999</v>
      </c>
      <c r="C119" s="575">
        <v>2.6417985590000002</v>
      </c>
      <c r="D119" s="575">
        <v>1.7257143559999999</v>
      </c>
      <c r="E119" s="575">
        <v>1.7102279039999999</v>
      </c>
      <c r="F119" s="575">
        <v>3.458273E-3</v>
      </c>
      <c r="G119" s="575">
        <v>0.27891100000000002</v>
      </c>
      <c r="H119" s="575">
        <v>3.4826014980000002</v>
      </c>
      <c r="I119" s="575">
        <v>2.8313169280000001</v>
      </c>
      <c r="J119" s="575">
        <v>3.675587438</v>
      </c>
      <c r="K119" s="575" t="s">
        <v>102</v>
      </c>
      <c r="L119" s="575" t="s">
        <v>102</v>
      </c>
      <c r="M119" s="576">
        <v>1.626190131</v>
      </c>
      <c r="N119" s="576">
        <v>3.0692088819999999</v>
      </c>
      <c r="O119" s="576">
        <v>2.0638696630000002</v>
      </c>
      <c r="P119" s="575">
        <v>2.4274777190000001</v>
      </c>
    </row>
    <row r="120" spans="1:16" s="466" customFormat="1" ht="15.75" customHeight="1" x14ac:dyDescent="0.2">
      <c r="A120" s="493" t="s">
        <v>170</v>
      </c>
      <c r="B120" s="577">
        <v>19.294748542000001</v>
      </c>
      <c r="C120" s="577">
        <v>2.3664866490000001</v>
      </c>
      <c r="D120" s="577">
        <v>2.8310570990000001</v>
      </c>
      <c r="E120" s="577">
        <v>2.3568025709999998</v>
      </c>
      <c r="F120" s="577">
        <v>8.8036331999999995E-2</v>
      </c>
      <c r="G120" s="577">
        <v>1.0993095959999999</v>
      </c>
      <c r="H120" s="577">
        <v>1.509288269</v>
      </c>
      <c r="I120" s="577">
        <v>2.1023293079999998</v>
      </c>
      <c r="J120" s="577">
        <v>3.0933692229999998</v>
      </c>
      <c r="K120" s="577" t="s">
        <v>102</v>
      </c>
      <c r="L120" s="577" t="s">
        <v>102</v>
      </c>
      <c r="M120" s="579">
        <v>1.2942259060000001</v>
      </c>
      <c r="N120" s="579">
        <v>2.3847116860000002</v>
      </c>
      <c r="O120" s="579">
        <v>1.6257210820000001</v>
      </c>
      <c r="P120" s="577">
        <v>-0.30431648900000002</v>
      </c>
    </row>
    <row r="121" spans="1:16" s="466" customFormat="1" ht="15.75" customHeight="1" x14ac:dyDescent="0.2">
      <c r="A121" s="491" t="s">
        <v>326</v>
      </c>
      <c r="B121" s="575">
        <v>8.7415116299999998</v>
      </c>
      <c r="C121" s="575">
        <v>-16.001283745999999</v>
      </c>
      <c r="D121" s="575">
        <v>-3.7471591970000002</v>
      </c>
      <c r="E121" s="575">
        <v>-0.68609752099999999</v>
      </c>
      <c r="F121" s="575">
        <v>2.3164417990000001</v>
      </c>
      <c r="G121" s="575">
        <v>0.12006729200000001</v>
      </c>
      <c r="H121" s="575">
        <v>-0.629910796</v>
      </c>
      <c r="I121" s="575">
        <v>-0.88193923200000002</v>
      </c>
      <c r="J121" s="575">
        <v>-1.9717353900000001</v>
      </c>
      <c r="K121" s="575" t="s">
        <v>102</v>
      </c>
      <c r="L121" s="575" t="s">
        <v>102</v>
      </c>
      <c r="M121" s="576">
        <v>0.17709692499999999</v>
      </c>
      <c r="N121" s="576">
        <v>-1.0632864689999999</v>
      </c>
      <c r="O121" s="576">
        <v>-0.278684618</v>
      </c>
      <c r="P121" s="575">
        <v>0.60504695500000005</v>
      </c>
    </row>
    <row r="122" spans="1:16" s="466" customFormat="1" ht="15.75" customHeight="1" x14ac:dyDescent="0.2">
      <c r="A122" s="493" t="s">
        <v>171</v>
      </c>
      <c r="B122" s="577">
        <v>-3.1827979640000001</v>
      </c>
      <c r="C122" s="577">
        <v>4.6411712649999997</v>
      </c>
      <c r="D122" s="577">
        <v>-3.3023535050000001</v>
      </c>
      <c r="E122" s="577">
        <v>-2.6764870649999999</v>
      </c>
      <c r="F122" s="577">
        <v>-0.69971178700000003</v>
      </c>
      <c r="G122" s="577">
        <v>-5.5552500010000001</v>
      </c>
      <c r="H122" s="577">
        <v>15.648232050000001</v>
      </c>
      <c r="I122" s="577">
        <v>7.7871697610000004</v>
      </c>
      <c r="J122" s="577">
        <v>8.1761461289999993</v>
      </c>
      <c r="K122" s="577" t="s">
        <v>102</v>
      </c>
      <c r="L122" s="577" t="s">
        <v>102</v>
      </c>
      <c r="M122" s="579">
        <v>3.9042191509999999</v>
      </c>
      <c r="N122" s="579">
        <v>7.888110245</v>
      </c>
      <c r="O122" s="579">
        <v>5.0938251279999998</v>
      </c>
      <c r="P122" s="577">
        <v>21.004831713000002</v>
      </c>
    </row>
    <row r="123" spans="1:16" s="466" customFormat="1" ht="15.75" customHeight="1" x14ac:dyDescent="0.2">
      <c r="A123" s="491" t="s">
        <v>172</v>
      </c>
      <c r="B123" s="575">
        <v>-0.100476042</v>
      </c>
      <c r="C123" s="575">
        <v>-3.078641095</v>
      </c>
      <c r="D123" s="575">
        <v>1.0518346519999999</v>
      </c>
      <c r="E123" s="575">
        <v>8.2892762999999994E-2</v>
      </c>
      <c r="F123" s="575">
        <v>14.177512524999999</v>
      </c>
      <c r="G123" s="575">
        <v>6.6021694200000001</v>
      </c>
      <c r="H123" s="575">
        <v>5.4189281759999997</v>
      </c>
      <c r="I123" s="575">
        <v>0.26057509699999998</v>
      </c>
      <c r="J123" s="575">
        <v>-6.6269634569999996</v>
      </c>
      <c r="K123" s="575" t="s">
        <v>102</v>
      </c>
      <c r="L123" s="575" t="s">
        <v>102</v>
      </c>
      <c r="M123" s="576">
        <v>5.8168149160000002</v>
      </c>
      <c r="N123" s="576">
        <v>-2.8746525470000002</v>
      </c>
      <c r="O123" s="576">
        <v>3.81104223</v>
      </c>
      <c r="P123" s="575">
        <v>3.6803634199999999</v>
      </c>
    </row>
    <row r="124" spans="1:16" s="466" customFormat="1" ht="15.75" customHeight="1" x14ac:dyDescent="0.2">
      <c r="A124" s="493" t="s">
        <v>173</v>
      </c>
      <c r="B124" s="577">
        <v>8.0555348060000007</v>
      </c>
      <c r="C124" s="577">
        <v>-0.57406432100000004</v>
      </c>
      <c r="D124" s="577">
        <v>0.62893825400000003</v>
      </c>
      <c r="E124" s="577">
        <v>-6.4529674999999995E-2</v>
      </c>
      <c r="F124" s="577">
        <v>1.5447988509999999</v>
      </c>
      <c r="G124" s="577">
        <v>0.201246326</v>
      </c>
      <c r="H124" s="577">
        <v>1.6235575149999999</v>
      </c>
      <c r="I124" s="577">
        <v>-0.945924553</v>
      </c>
      <c r="J124" s="577">
        <v>-0.21569074499999999</v>
      </c>
      <c r="K124" s="577" t="s">
        <v>102</v>
      </c>
      <c r="L124" s="577" t="s">
        <v>102</v>
      </c>
      <c r="M124" s="579">
        <v>0.80282935499999997</v>
      </c>
      <c r="N124" s="579">
        <v>-0.60179221699999996</v>
      </c>
      <c r="O124" s="579">
        <v>0.48437618799999999</v>
      </c>
      <c r="P124" s="577">
        <v>0.347206036</v>
      </c>
    </row>
    <row r="125" spans="1:16" s="466" customFormat="1" ht="15.75" customHeight="1" x14ac:dyDescent="0.2">
      <c r="A125" s="491" t="s">
        <v>174</v>
      </c>
      <c r="B125" s="575">
        <v>-8.9385030840000006</v>
      </c>
      <c r="C125" s="575">
        <v>-6.3759155119999997</v>
      </c>
      <c r="D125" s="575">
        <v>-1.549857255</v>
      </c>
      <c r="E125" s="575">
        <v>20.947023325</v>
      </c>
      <c r="F125" s="575">
        <v>-0.32740389600000003</v>
      </c>
      <c r="G125" s="586">
        <v>22.453236538999999</v>
      </c>
      <c r="H125" s="575">
        <v>-11.376482827</v>
      </c>
      <c r="I125" s="575">
        <v>-7.9291538140000002</v>
      </c>
      <c r="J125" s="575">
        <v>11.508542207</v>
      </c>
      <c r="K125" s="575" t="s">
        <v>102</v>
      </c>
      <c r="L125" s="575" t="s">
        <v>102</v>
      </c>
      <c r="M125" s="576">
        <v>4.5594125520000004</v>
      </c>
      <c r="N125" s="576">
        <v>2.5606419520000001</v>
      </c>
      <c r="O125" s="576">
        <v>4.186539443</v>
      </c>
      <c r="P125" s="575">
        <v>5.5365149120000003</v>
      </c>
    </row>
    <row r="126" spans="1:16" s="466" customFormat="1" ht="15.75" customHeight="1" x14ac:dyDescent="0.2">
      <c r="A126" s="696" t="s">
        <v>627</v>
      </c>
      <c r="B126" s="577">
        <v>-19.959999644</v>
      </c>
      <c r="C126" s="577">
        <v>-16.876966242999998</v>
      </c>
      <c r="D126" s="577">
        <v>5.0276242189999998</v>
      </c>
      <c r="E126" s="577">
        <v>-0.932072295</v>
      </c>
      <c r="F126" s="577">
        <v>89.583138478999999</v>
      </c>
      <c r="G126" s="577">
        <v>30.196335706999999</v>
      </c>
      <c r="H126" s="577">
        <v>24.231890254</v>
      </c>
      <c r="I126" s="577">
        <v>5.2685226729999997</v>
      </c>
      <c r="J126" s="577">
        <v>-44.403156647000003</v>
      </c>
      <c r="K126" s="577" t="s">
        <v>102</v>
      </c>
      <c r="L126" s="577" t="s">
        <v>102</v>
      </c>
      <c r="M126" s="579">
        <v>32.380579570000002</v>
      </c>
      <c r="N126" s="579">
        <v>-13.475867102</v>
      </c>
      <c r="O126" s="579">
        <v>20.676708751</v>
      </c>
      <c r="P126" s="577">
        <v>20.395716267000001</v>
      </c>
    </row>
    <row r="127" spans="1:16" s="466" customFormat="1" ht="15.75" customHeight="1" x14ac:dyDescent="0.2">
      <c r="A127" s="491" t="s">
        <v>175</v>
      </c>
      <c r="B127" s="575">
        <v>51.326773224999997</v>
      </c>
      <c r="C127" s="575">
        <v>79.794021948999998</v>
      </c>
      <c r="D127" s="575">
        <v>34.674061961</v>
      </c>
      <c r="E127" s="575">
        <v>10.641535529</v>
      </c>
      <c r="F127" s="575">
        <v>-7.0008095389999996</v>
      </c>
      <c r="G127" s="575">
        <v>-22.356554378999999</v>
      </c>
      <c r="H127" s="575">
        <v>-2.6068926999999999E-2</v>
      </c>
      <c r="I127" s="575">
        <v>8.0111734800000001</v>
      </c>
      <c r="J127" s="575">
        <v>19.065800891999999</v>
      </c>
      <c r="K127" s="575" t="s">
        <v>102</v>
      </c>
      <c r="L127" s="575" t="s">
        <v>102</v>
      </c>
      <c r="M127" s="576">
        <v>-3.3703800350000002</v>
      </c>
      <c r="N127" s="576">
        <v>9.5361070029999997</v>
      </c>
      <c r="O127" s="576">
        <v>0.19609188499999999</v>
      </c>
      <c r="P127" s="575">
        <v>-3.3235833540000002</v>
      </c>
    </row>
    <row r="128" spans="1:16" s="466" customFormat="1" ht="15.75" customHeight="1" x14ac:dyDescent="0.2">
      <c r="A128" s="493" t="s">
        <v>176</v>
      </c>
      <c r="B128" s="577">
        <v>10.470429738</v>
      </c>
      <c r="C128" s="577">
        <v>0.97793960700000004</v>
      </c>
      <c r="D128" s="577">
        <v>26.165925999999999</v>
      </c>
      <c r="E128" s="577">
        <v>23.181787623999998</v>
      </c>
      <c r="F128" s="577">
        <v>15.551382872</v>
      </c>
      <c r="G128" s="577">
        <v>5.317883514</v>
      </c>
      <c r="H128" s="577">
        <v>17.898058704</v>
      </c>
      <c r="I128" s="577">
        <v>17.231705744999999</v>
      </c>
      <c r="J128" s="577">
        <v>-7.3984616399999998</v>
      </c>
      <c r="K128" s="577" t="s">
        <v>102</v>
      </c>
      <c r="L128" s="577" t="s">
        <v>102</v>
      </c>
      <c r="M128" s="579">
        <v>16.572641697000002</v>
      </c>
      <c r="N128" s="579">
        <v>8.8623544469999995</v>
      </c>
      <c r="O128" s="579">
        <v>14.182699805</v>
      </c>
      <c r="P128" s="577">
        <v>18.274237907</v>
      </c>
    </row>
    <row r="129" spans="1:16" s="466" customFormat="1" ht="15.75" customHeight="1" x14ac:dyDescent="0.2">
      <c r="A129" s="496" t="s">
        <v>177</v>
      </c>
      <c r="B129" s="580">
        <v>0.95886849100000004</v>
      </c>
      <c r="C129" s="580">
        <v>56.318975883999997</v>
      </c>
      <c r="D129" s="580">
        <v>3.7993998160000002</v>
      </c>
      <c r="E129" s="580">
        <v>6.6421660109999996</v>
      </c>
      <c r="F129" s="580">
        <v>5.866745946</v>
      </c>
      <c r="G129" s="580">
        <v>15.478829102000001</v>
      </c>
      <c r="H129" s="580">
        <v>-12.783076829000001</v>
      </c>
      <c r="I129" s="580">
        <v>-33.136720889999999</v>
      </c>
      <c r="J129" s="580">
        <v>-16.021064646999999</v>
      </c>
      <c r="K129" s="580" t="s">
        <v>102</v>
      </c>
      <c r="L129" s="580" t="s">
        <v>102</v>
      </c>
      <c r="M129" s="581">
        <v>3.5766124119999998</v>
      </c>
      <c r="N129" s="581">
        <v>-29.620409293000002</v>
      </c>
      <c r="O129" s="581">
        <v>-5.3052338470000002</v>
      </c>
      <c r="P129" s="580">
        <v>9.6223480559999999</v>
      </c>
    </row>
    <row r="130" spans="1:16" s="466" customFormat="1" ht="15.75" customHeight="1" x14ac:dyDescent="0.25">
      <c r="A130" s="545" t="s">
        <v>227</v>
      </c>
      <c r="B130" s="584"/>
      <c r="C130" s="584"/>
      <c r="D130" s="584"/>
      <c r="E130" s="584"/>
      <c r="F130" s="584"/>
      <c r="G130" s="584"/>
      <c r="H130" s="584"/>
      <c r="I130" s="584"/>
      <c r="J130" s="584"/>
      <c r="K130" s="584"/>
      <c r="L130" s="584"/>
      <c r="M130" s="585"/>
      <c r="N130" s="585"/>
      <c r="O130" s="585"/>
      <c r="P130" s="584"/>
    </row>
    <row r="131" spans="1:16" s="466" customFormat="1" ht="15.75" customHeight="1" x14ac:dyDescent="0.25">
      <c r="A131" s="488" t="s">
        <v>291</v>
      </c>
      <c r="B131" s="573">
        <v>112.566880102</v>
      </c>
      <c r="C131" s="573">
        <v>-10.470783388999999</v>
      </c>
      <c r="D131" s="573">
        <v>8.6849815390000007</v>
      </c>
      <c r="E131" s="573">
        <v>13.784771493999999</v>
      </c>
      <c r="F131" s="573">
        <v>18.452445425000001</v>
      </c>
      <c r="G131" s="573">
        <v>13.647187837000001</v>
      </c>
      <c r="H131" s="573">
        <v>6.3414826059999996</v>
      </c>
      <c r="I131" s="573">
        <v>-6.2304849310000003</v>
      </c>
      <c r="J131" s="573">
        <v>-11.403145447</v>
      </c>
      <c r="K131" s="573" t="s">
        <v>102</v>
      </c>
      <c r="L131" s="573" t="s">
        <v>102</v>
      </c>
      <c r="M131" s="574">
        <v>12.589226457000001</v>
      </c>
      <c r="N131" s="574">
        <v>-7.7650082060000001</v>
      </c>
      <c r="O131" s="574">
        <v>7.139707918</v>
      </c>
      <c r="P131" s="573">
        <v>6.2078419809999996</v>
      </c>
    </row>
    <row r="132" spans="1:16" s="466" customFormat="1" ht="15.75" customHeight="1" x14ac:dyDescent="0.2">
      <c r="A132" s="546" t="s">
        <v>181</v>
      </c>
      <c r="B132" s="586">
        <v>111.762216908</v>
      </c>
      <c r="C132" s="586">
        <v>-15.138591759000001</v>
      </c>
      <c r="D132" s="586">
        <v>12.098178895</v>
      </c>
      <c r="E132" s="586">
        <v>11.073780807</v>
      </c>
      <c r="F132" s="586">
        <v>19.987529249000001</v>
      </c>
      <c r="G132" s="586">
        <v>14.453412164</v>
      </c>
      <c r="H132" s="586">
        <v>8.6048683599999993</v>
      </c>
      <c r="I132" s="586">
        <v>-6.4922391819999996</v>
      </c>
      <c r="J132" s="586">
        <v>4.231420795</v>
      </c>
      <c r="K132" s="586" t="s">
        <v>102</v>
      </c>
      <c r="L132" s="586" t="s">
        <v>102</v>
      </c>
      <c r="M132" s="587">
        <v>13.150828319</v>
      </c>
      <c r="N132" s="587">
        <v>-3.5558346919999999</v>
      </c>
      <c r="O132" s="587">
        <v>8.9452973470000003</v>
      </c>
      <c r="P132" s="586">
        <v>5.8748658770000004</v>
      </c>
    </row>
    <row r="133" spans="1:16" s="466" customFormat="1" ht="15.75" customHeight="1" x14ac:dyDescent="0.2">
      <c r="A133" s="547" t="s">
        <v>182</v>
      </c>
      <c r="B133" s="588" t="s">
        <v>102</v>
      </c>
      <c r="C133" s="588">
        <v>2780.4218138780002</v>
      </c>
      <c r="D133" s="588">
        <v>-39.859523678000002</v>
      </c>
      <c r="E133" s="588">
        <v>106.951798435</v>
      </c>
      <c r="F133" s="588">
        <v>-20.527653755999999</v>
      </c>
      <c r="G133" s="588">
        <v>-37.379271398</v>
      </c>
      <c r="H133" s="588">
        <v>-24.829863199999998</v>
      </c>
      <c r="I133" s="588">
        <v>31.929702938999998</v>
      </c>
      <c r="J133" s="588">
        <v>-36.787403247999997</v>
      </c>
      <c r="K133" s="588" t="s">
        <v>102</v>
      </c>
      <c r="L133" s="588" t="s">
        <v>102</v>
      </c>
      <c r="M133" s="589">
        <v>1.145697239</v>
      </c>
      <c r="N133" s="589">
        <v>5.1605335129999999</v>
      </c>
      <c r="O133" s="589">
        <v>2.5081558720000001</v>
      </c>
      <c r="P133" s="588">
        <v>7.3680276259999999</v>
      </c>
    </row>
    <row r="134" spans="1:16" s="466" customFormat="1" ht="15.75" customHeight="1" x14ac:dyDescent="0.2">
      <c r="A134" s="546" t="s">
        <v>183</v>
      </c>
      <c r="B134" s="586" t="s">
        <v>102</v>
      </c>
      <c r="C134" s="586">
        <v>111.255703904</v>
      </c>
      <c r="D134" s="586">
        <v>-24.127419462999999</v>
      </c>
      <c r="E134" s="586">
        <v>13.233432521999999</v>
      </c>
      <c r="F134" s="586">
        <v>24.527618496999999</v>
      </c>
      <c r="G134" s="586">
        <v>52.951966566999999</v>
      </c>
      <c r="H134" s="586">
        <v>-46.318148272000002</v>
      </c>
      <c r="I134" s="586">
        <v>-29.933029089000001</v>
      </c>
      <c r="J134" s="586">
        <v>-92.797308440999998</v>
      </c>
      <c r="K134" s="586" t="s">
        <v>102</v>
      </c>
      <c r="L134" s="586" t="s">
        <v>102</v>
      </c>
      <c r="M134" s="587">
        <v>7.0635173379999996</v>
      </c>
      <c r="N134" s="587">
        <v>-60.150065464999997</v>
      </c>
      <c r="O134" s="587">
        <v>-32.196505819000002</v>
      </c>
      <c r="P134" s="586">
        <v>11.486325915</v>
      </c>
    </row>
    <row r="135" spans="1:16" s="466" customFormat="1" ht="15.75" customHeight="1" x14ac:dyDescent="0.25">
      <c r="A135" s="548" t="s">
        <v>292</v>
      </c>
      <c r="B135" s="590">
        <v>45.070346563999998</v>
      </c>
      <c r="C135" s="590">
        <v>-14.987645801999999</v>
      </c>
      <c r="D135" s="590">
        <v>29.479351506</v>
      </c>
      <c r="E135" s="590">
        <v>1.232415059</v>
      </c>
      <c r="F135" s="590">
        <v>11.630712316</v>
      </c>
      <c r="G135" s="590">
        <v>22.134637756</v>
      </c>
      <c r="H135" s="590">
        <v>1.676613476</v>
      </c>
      <c r="I135" s="590">
        <v>45.320883668</v>
      </c>
      <c r="J135" s="590">
        <v>-18.098186229</v>
      </c>
      <c r="K135" s="590" t="s">
        <v>102</v>
      </c>
      <c r="L135" s="590" t="s">
        <v>102</v>
      </c>
      <c r="M135" s="591">
        <v>8.0481104489999993</v>
      </c>
      <c r="N135" s="591">
        <v>24.045504657999999</v>
      </c>
      <c r="O135" s="591">
        <v>12.103229993999999</v>
      </c>
      <c r="P135" s="590">
        <v>2.6317899730000001</v>
      </c>
    </row>
    <row r="136" spans="1:16" s="466" customFormat="1" ht="15.75" customHeight="1" x14ac:dyDescent="0.2">
      <c r="A136" s="546" t="s">
        <v>185</v>
      </c>
      <c r="B136" s="586">
        <v>9.3014554520000008</v>
      </c>
      <c r="C136" s="586">
        <v>-46.666851680000001</v>
      </c>
      <c r="D136" s="586">
        <v>11.154783223000001</v>
      </c>
      <c r="E136" s="586">
        <v>-13.024403846</v>
      </c>
      <c r="F136" s="586">
        <v>4.2730178470000002</v>
      </c>
      <c r="G136" s="586">
        <v>-15.462158069999999</v>
      </c>
      <c r="H136" s="586">
        <v>9.2287021970000005</v>
      </c>
      <c r="I136" s="586">
        <v>-32.543707832999999</v>
      </c>
      <c r="J136" s="586">
        <v>-9.8875503200000008</v>
      </c>
      <c r="K136" s="586" t="s">
        <v>102</v>
      </c>
      <c r="L136" s="586" t="s">
        <v>102</v>
      </c>
      <c r="M136" s="587">
        <v>-2.7278889149999999</v>
      </c>
      <c r="N136" s="587">
        <v>-25.458779157999999</v>
      </c>
      <c r="O136" s="587">
        <v>-8.1133683780000005</v>
      </c>
      <c r="P136" s="586">
        <v>-2.673816134</v>
      </c>
    </row>
    <row r="137" spans="1:16" s="466" customFormat="1" ht="15.75" customHeight="1" x14ac:dyDescent="0.2">
      <c r="A137" s="549" t="s">
        <v>186</v>
      </c>
      <c r="B137" s="588">
        <v>60.345177972999998</v>
      </c>
      <c r="C137" s="588">
        <v>-22.074069762000001</v>
      </c>
      <c r="D137" s="588">
        <v>16.498378056</v>
      </c>
      <c r="E137" s="588">
        <v>1.868995486</v>
      </c>
      <c r="F137" s="588">
        <v>-0.95896946900000002</v>
      </c>
      <c r="G137" s="588">
        <v>49.441982662000001</v>
      </c>
      <c r="H137" s="588">
        <v>1.5569464369999999</v>
      </c>
      <c r="I137" s="588">
        <v>3.1749801820000001</v>
      </c>
      <c r="J137" s="588">
        <v>-3.6038600550000002</v>
      </c>
      <c r="K137" s="588" t="s">
        <v>102</v>
      </c>
      <c r="L137" s="588" t="s">
        <v>102</v>
      </c>
      <c r="M137" s="589">
        <v>6.532099594</v>
      </c>
      <c r="N137" s="589">
        <v>0.95097757299999996</v>
      </c>
      <c r="O137" s="589">
        <v>5.2234376490000001</v>
      </c>
      <c r="P137" s="588">
        <v>7.8184770830000003</v>
      </c>
    </row>
    <row r="138" spans="1:16" s="466" customFormat="1" ht="15.75" customHeight="1" x14ac:dyDescent="0.2">
      <c r="A138" s="546" t="s">
        <v>187</v>
      </c>
      <c r="B138" s="586" t="s">
        <v>102</v>
      </c>
      <c r="C138" s="586">
        <v>124.421919544</v>
      </c>
      <c r="D138" s="586">
        <v>107.291685247</v>
      </c>
      <c r="E138" s="586">
        <v>29.097014285</v>
      </c>
      <c r="F138" s="586">
        <v>91.971641848999994</v>
      </c>
      <c r="G138" s="586">
        <v>17.978178466999999</v>
      </c>
      <c r="H138" s="586">
        <v>-12.372892718999999</v>
      </c>
      <c r="I138" s="586">
        <v>258.92304089700002</v>
      </c>
      <c r="J138" s="586">
        <v>-56.729486053000002</v>
      </c>
      <c r="K138" s="586" t="s">
        <v>102</v>
      </c>
      <c r="L138" s="586" t="s">
        <v>102</v>
      </c>
      <c r="M138" s="587">
        <v>36.856096293999997</v>
      </c>
      <c r="N138" s="587">
        <v>138.86797999999999</v>
      </c>
      <c r="O138" s="587">
        <v>72.827347821999993</v>
      </c>
      <c r="P138" s="586">
        <v>-2.4375262420000001</v>
      </c>
    </row>
    <row r="139" spans="1:16" s="466" customFormat="1" ht="15.75" customHeight="1" x14ac:dyDescent="0.25">
      <c r="A139" s="550" t="s">
        <v>229</v>
      </c>
      <c r="B139" s="592"/>
      <c r="C139" s="592"/>
      <c r="D139" s="592"/>
      <c r="E139" s="592"/>
      <c r="F139" s="592"/>
      <c r="G139" s="592"/>
      <c r="H139" s="592"/>
      <c r="I139" s="592"/>
      <c r="J139" s="592"/>
      <c r="K139" s="592"/>
      <c r="L139" s="592"/>
      <c r="M139" s="593"/>
      <c r="N139" s="593"/>
      <c r="O139" s="593"/>
      <c r="P139" s="592"/>
    </row>
    <row r="140" spans="1:16" s="466" customFormat="1" ht="15.75" customHeight="1" x14ac:dyDescent="0.25">
      <c r="A140" s="551" t="s">
        <v>466</v>
      </c>
      <c r="B140" s="594">
        <v>13.347880469</v>
      </c>
      <c r="C140" s="594">
        <v>14.554144566</v>
      </c>
      <c r="D140" s="594">
        <v>4.9930114699999999</v>
      </c>
      <c r="E140" s="594">
        <v>5.6522554380000001</v>
      </c>
      <c r="F140" s="594">
        <v>2.8802611200000001</v>
      </c>
      <c r="G140" s="594">
        <v>1.0747291349999999</v>
      </c>
      <c r="H140" s="594">
        <v>2.5380569529999999</v>
      </c>
      <c r="I140" s="594">
        <v>2.0852356520000002</v>
      </c>
      <c r="J140" s="594">
        <v>0.79666860799999994</v>
      </c>
      <c r="K140" s="594" t="s">
        <v>102</v>
      </c>
      <c r="L140" s="594" t="s">
        <v>102</v>
      </c>
      <c r="M140" s="595">
        <v>3.2537755179999999</v>
      </c>
      <c r="N140" s="595">
        <v>1.707859478</v>
      </c>
      <c r="O140" s="595">
        <v>2.8270747520000001</v>
      </c>
      <c r="P140" s="594">
        <v>2.4118924690000001</v>
      </c>
    </row>
    <row r="141" spans="1:16" s="466" customFormat="1" ht="15.75" customHeight="1" x14ac:dyDescent="0.2">
      <c r="A141" s="552" t="s">
        <v>409</v>
      </c>
      <c r="B141" s="596">
        <v>17.375034522</v>
      </c>
      <c r="C141" s="596">
        <v>5.6913269980000001</v>
      </c>
      <c r="D141" s="596">
        <v>3.3581096220000002</v>
      </c>
      <c r="E141" s="596">
        <v>2.7503224020000001</v>
      </c>
      <c r="F141" s="596">
        <v>-0.92963849200000004</v>
      </c>
      <c r="G141" s="596">
        <v>1.216228063</v>
      </c>
      <c r="H141" s="596">
        <v>1.439258119</v>
      </c>
      <c r="I141" s="596">
        <v>2.2231315889999999</v>
      </c>
      <c r="J141" s="596">
        <v>3.2820243179999999</v>
      </c>
      <c r="K141" s="596" t="s">
        <v>102</v>
      </c>
      <c r="L141" s="596" t="s">
        <v>102</v>
      </c>
      <c r="M141" s="597">
        <v>1.207988112</v>
      </c>
      <c r="N141" s="597">
        <v>2.5784742509999998</v>
      </c>
      <c r="O141" s="597">
        <v>1.6324108900000001</v>
      </c>
      <c r="P141" s="596">
        <v>-0.81809993999999997</v>
      </c>
    </row>
    <row r="142" spans="1:16" s="466" customFormat="1" ht="15.75" customHeight="1" x14ac:dyDescent="0.25">
      <c r="A142" s="553" t="s">
        <v>410</v>
      </c>
      <c r="B142" s="598">
        <v>20.81581091</v>
      </c>
      <c r="C142" s="598">
        <v>3.0233612270000001</v>
      </c>
      <c r="D142" s="598">
        <v>2.6120856250000002</v>
      </c>
      <c r="E142" s="598">
        <v>2.2473505839999999</v>
      </c>
      <c r="F142" s="598">
        <v>-0.24030217200000001</v>
      </c>
      <c r="G142" s="598">
        <v>1.0993095959999999</v>
      </c>
      <c r="H142" s="598">
        <v>0.84509681299999995</v>
      </c>
      <c r="I142" s="598">
        <v>1.3021752310000001</v>
      </c>
      <c r="J142" s="598">
        <v>2.1253695389999998</v>
      </c>
      <c r="K142" s="598" t="s">
        <v>102</v>
      </c>
      <c r="L142" s="598" t="s">
        <v>102</v>
      </c>
      <c r="M142" s="599">
        <v>1.0051957600000001</v>
      </c>
      <c r="N142" s="599">
        <v>1.535510967</v>
      </c>
      <c r="O142" s="599">
        <v>1.2097961340000001</v>
      </c>
      <c r="P142" s="598">
        <v>-0.68245178399999995</v>
      </c>
    </row>
    <row r="143" spans="1:16" s="466" customFormat="1" ht="15.75" customHeight="1" x14ac:dyDescent="0.25">
      <c r="A143" s="554" t="s">
        <v>411</v>
      </c>
      <c r="B143" s="596">
        <v>8.6099322009999995</v>
      </c>
      <c r="C143" s="596">
        <v>8.7079548320000004</v>
      </c>
      <c r="D143" s="596">
        <v>4.4874748210000002</v>
      </c>
      <c r="E143" s="596">
        <v>3.496523727</v>
      </c>
      <c r="F143" s="596">
        <v>3.2646294280000001</v>
      </c>
      <c r="G143" s="596">
        <v>1.2816632269999999</v>
      </c>
      <c r="H143" s="596">
        <v>3.1228428579999998</v>
      </c>
      <c r="I143" s="596">
        <v>0.99530172800000005</v>
      </c>
      <c r="J143" s="596">
        <v>-0.73626063200000003</v>
      </c>
      <c r="K143" s="596" t="s">
        <v>102</v>
      </c>
      <c r="L143" s="596" t="s">
        <v>102</v>
      </c>
      <c r="M143" s="597">
        <v>3.0188798750000001</v>
      </c>
      <c r="N143" s="597">
        <v>0.47535304699999997</v>
      </c>
      <c r="O143" s="597">
        <v>2.3170686049999998</v>
      </c>
      <c r="P143" s="596">
        <v>3.2948543620000001</v>
      </c>
    </row>
    <row r="144" spans="1:16" s="466" customFormat="1" ht="15.75" customHeight="1" x14ac:dyDescent="0.25">
      <c r="A144" s="549" t="s">
        <v>682</v>
      </c>
      <c r="B144" s="600">
        <v>114.462281604</v>
      </c>
      <c r="C144" s="600">
        <v>-14.594045359000001</v>
      </c>
      <c r="D144" s="600">
        <v>9.2646558199999998</v>
      </c>
      <c r="E144" s="600">
        <v>10.669223307999999</v>
      </c>
      <c r="F144" s="600">
        <v>19.135763033</v>
      </c>
      <c r="G144" s="600">
        <v>13.275788531</v>
      </c>
      <c r="H144" s="600">
        <v>6.8927117930000001</v>
      </c>
      <c r="I144" s="600">
        <v>-7.2982374410000004</v>
      </c>
      <c r="J144" s="600">
        <v>3.1343309530000001</v>
      </c>
      <c r="K144" s="600" t="s">
        <v>102</v>
      </c>
      <c r="L144" s="600" t="s">
        <v>102</v>
      </c>
      <c r="M144" s="601">
        <v>12.073454052000001</v>
      </c>
      <c r="N144" s="601">
        <v>-4.46100794</v>
      </c>
      <c r="O144" s="601">
        <v>7.8420846409999996</v>
      </c>
      <c r="P144" s="600">
        <v>5.4534089730000002</v>
      </c>
    </row>
    <row r="145" spans="1:17" s="466" customFormat="1" ht="15.75" customHeight="1" x14ac:dyDescent="0.25">
      <c r="A145" s="555" t="s">
        <v>412</v>
      </c>
      <c r="B145" s="596">
        <v>4.9664232869999996</v>
      </c>
      <c r="C145" s="596">
        <v>-3.1762177020000002</v>
      </c>
      <c r="D145" s="596">
        <v>-2.1368022459999998</v>
      </c>
      <c r="E145" s="596">
        <v>-1.871500824</v>
      </c>
      <c r="F145" s="596">
        <v>2.2289711940000001</v>
      </c>
      <c r="G145" s="596">
        <v>-7.1580867000000001</v>
      </c>
      <c r="H145" s="596">
        <v>-6.1648746189999999</v>
      </c>
      <c r="I145" s="596">
        <v>2.5489324870000001</v>
      </c>
      <c r="J145" s="596">
        <v>-3.5343563910000002</v>
      </c>
      <c r="K145" s="596" t="s">
        <v>102</v>
      </c>
      <c r="L145" s="596" t="s">
        <v>102</v>
      </c>
      <c r="M145" s="597">
        <v>-2.930037081</v>
      </c>
      <c r="N145" s="597">
        <v>-0.19877369</v>
      </c>
      <c r="O145" s="597">
        <v>-2.0506201169999998</v>
      </c>
      <c r="P145" s="596">
        <v>-0.39499742999999998</v>
      </c>
    </row>
    <row r="146" spans="1:17" s="466" customFormat="1" ht="15.75" customHeight="1" x14ac:dyDescent="0.25">
      <c r="A146" s="547" t="s">
        <v>413</v>
      </c>
      <c r="B146" s="602">
        <v>9.4332920799999993</v>
      </c>
      <c r="C146" s="602">
        <v>6.3941062000000007E-2</v>
      </c>
      <c r="D146" s="602">
        <v>0.41465603600000001</v>
      </c>
      <c r="E146" s="602">
        <v>-0.17139248800000001</v>
      </c>
      <c r="F146" s="602">
        <v>1.2116814419999999</v>
      </c>
      <c r="G146" s="602">
        <v>0.201246326</v>
      </c>
      <c r="H146" s="602">
        <v>0.95861837699999997</v>
      </c>
      <c r="I146" s="602">
        <v>-1.722190117</v>
      </c>
      <c r="J146" s="602">
        <v>-1.152619866</v>
      </c>
      <c r="K146" s="602" t="s">
        <v>102</v>
      </c>
      <c r="L146" s="602" t="s">
        <v>102</v>
      </c>
      <c r="M146" s="603">
        <v>0.51520134699999998</v>
      </c>
      <c r="N146" s="603">
        <v>-1.4262222330000001</v>
      </c>
      <c r="O146" s="603">
        <v>7.3122436999999998E-2</v>
      </c>
      <c r="P146" s="602">
        <v>-3.3400416000000002E-2</v>
      </c>
    </row>
    <row r="147" spans="1:17" s="466" customFormat="1" ht="15.75" customHeight="1" x14ac:dyDescent="0.2">
      <c r="A147" s="552" t="s">
        <v>424</v>
      </c>
      <c r="B147" s="596">
        <v>0.56253833200000003</v>
      </c>
      <c r="C147" s="596">
        <v>-0.80727690900000004</v>
      </c>
      <c r="D147" s="596">
        <v>-0.70910901199999998</v>
      </c>
      <c r="E147" s="596">
        <v>-0.65850291699999997</v>
      </c>
      <c r="F147" s="596">
        <v>-0.220851609</v>
      </c>
      <c r="G147" s="596">
        <v>0.77989475100000005</v>
      </c>
      <c r="H147" s="596">
        <v>0.139479833</v>
      </c>
      <c r="I147" s="596">
        <v>0.15161697699999999</v>
      </c>
      <c r="J147" s="596">
        <v>-0.27100449500000001</v>
      </c>
      <c r="K147" s="596" t="s">
        <v>102</v>
      </c>
      <c r="L147" s="596" t="s">
        <v>102</v>
      </c>
      <c r="M147" s="597">
        <v>-0.119673655</v>
      </c>
      <c r="N147" s="597">
        <v>4.1082832E-2</v>
      </c>
      <c r="O147" s="597">
        <v>-7.6550014999999999E-2</v>
      </c>
      <c r="P147" s="596">
        <v>-0.11052452</v>
      </c>
    </row>
    <row r="148" spans="1:17" s="466" customFormat="1" ht="15.75" customHeight="1" x14ac:dyDescent="0.2">
      <c r="A148" s="553" t="s">
        <v>987</v>
      </c>
      <c r="B148" s="598">
        <v>-3.3923838119999998</v>
      </c>
      <c r="C148" s="598">
        <v>-3.9473548620000001</v>
      </c>
      <c r="D148" s="598">
        <v>-4.9092521E-2</v>
      </c>
      <c r="E148" s="598">
        <v>-1.7054134270000001</v>
      </c>
      <c r="F148" s="598">
        <v>0.20113172900000001</v>
      </c>
      <c r="G148" s="598">
        <v>0.163181469</v>
      </c>
      <c r="H148" s="598">
        <v>0.59706502900000002</v>
      </c>
      <c r="I148" s="598">
        <v>-1.034497622</v>
      </c>
      <c r="J148" s="598">
        <v>-1.2900898970000001</v>
      </c>
      <c r="K148" s="598" t="s">
        <v>102</v>
      </c>
      <c r="L148" s="598" t="s">
        <v>102</v>
      </c>
      <c r="M148" s="599">
        <v>-0.17126076600000001</v>
      </c>
      <c r="N148" s="599">
        <v>-1.1193388609999999</v>
      </c>
      <c r="O148" s="599">
        <v>-0.41893443000000002</v>
      </c>
      <c r="P148" s="598">
        <v>0.72517804600000002</v>
      </c>
    </row>
    <row r="149" spans="1:17" s="518" customFormat="1" ht="15.75" customHeight="1" x14ac:dyDescent="0.25">
      <c r="A149" s="554" t="s">
        <v>425</v>
      </c>
      <c r="B149" s="596">
        <v>2.7393617670000001</v>
      </c>
      <c r="C149" s="596">
        <v>3.8465539679999998</v>
      </c>
      <c r="D149" s="596">
        <v>-3.9068603940000002</v>
      </c>
      <c r="E149" s="596">
        <v>1.9376831059999999</v>
      </c>
      <c r="F149" s="596">
        <v>-1.016179344</v>
      </c>
      <c r="G149" s="596">
        <v>0.88518568900000005</v>
      </c>
      <c r="H149" s="596">
        <v>-0.89678913000000005</v>
      </c>
      <c r="I149" s="596">
        <v>1.1881654749999999</v>
      </c>
      <c r="J149" s="596">
        <v>0.81354589300000002</v>
      </c>
      <c r="K149" s="596" t="s">
        <v>102</v>
      </c>
      <c r="L149" s="596" t="s">
        <v>102</v>
      </c>
      <c r="M149" s="597">
        <v>3.0025400000000002E-3</v>
      </c>
      <c r="N149" s="597">
        <v>1.0795569519999999</v>
      </c>
      <c r="O149" s="597">
        <v>0.28633128299999999</v>
      </c>
      <c r="P149" s="596">
        <v>-0.87876046399999996</v>
      </c>
      <c r="Q149" s="466"/>
    </row>
    <row r="150" spans="1:17" s="466" customFormat="1" ht="15.75" customHeight="1" x14ac:dyDescent="0.25">
      <c r="A150" s="549" t="s">
        <v>471</v>
      </c>
      <c r="B150" s="600">
        <v>17.104388547999999</v>
      </c>
      <c r="C150" s="600">
        <v>-8.9248936469999993</v>
      </c>
      <c r="D150" s="600">
        <v>1.829257017</v>
      </c>
      <c r="E150" s="600">
        <v>2.0087634300000001</v>
      </c>
      <c r="F150" s="600">
        <v>4.5693797800000002</v>
      </c>
      <c r="G150" s="600">
        <v>2.7704693050000002</v>
      </c>
      <c r="H150" s="600">
        <v>0.94377404300000001</v>
      </c>
      <c r="I150" s="600">
        <v>-2.0021715790000001</v>
      </c>
      <c r="J150" s="600">
        <v>0.82666174699999995</v>
      </c>
      <c r="K150" s="600" t="s">
        <v>102</v>
      </c>
      <c r="L150" s="600" t="s">
        <v>102</v>
      </c>
      <c r="M150" s="601">
        <v>2.4257559139999998</v>
      </c>
      <c r="N150" s="601">
        <v>-1.150899831</v>
      </c>
      <c r="O150" s="601">
        <v>1.425339836</v>
      </c>
      <c r="P150" s="600">
        <v>0.49826601799999998</v>
      </c>
    </row>
    <row r="151" spans="1:17" s="466" customFormat="1" ht="15.75" customHeight="1" x14ac:dyDescent="0.25">
      <c r="A151" s="555" t="s">
        <v>426</v>
      </c>
      <c r="B151" s="596">
        <v>-1.913560234</v>
      </c>
      <c r="C151" s="596">
        <v>-9.8677754669999995</v>
      </c>
      <c r="D151" s="596">
        <v>-4.924448752</v>
      </c>
      <c r="E151" s="596">
        <v>-4.4190831250000002</v>
      </c>
      <c r="F151" s="596">
        <v>-0.75845214299999997</v>
      </c>
      <c r="G151" s="596">
        <v>-6.0413335100000003</v>
      </c>
      <c r="H151" s="596">
        <v>-6.2075575519999999</v>
      </c>
      <c r="I151" s="596">
        <v>0.98102377100000004</v>
      </c>
      <c r="J151" s="596">
        <v>-3.4993712189999999</v>
      </c>
      <c r="K151" s="596" t="s">
        <v>102</v>
      </c>
      <c r="L151" s="596" t="s">
        <v>102</v>
      </c>
      <c r="M151" s="597">
        <v>-4.3594824279999997</v>
      </c>
      <c r="N151" s="597">
        <v>-0.549594311</v>
      </c>
      <c r="O151" s="597">
        <v>-3.3017089030000002</v>
      </c>
      <c r="P151" s="596">
        <v>-2.8488056369999999</v>
      </c>
    </row>
    <row r="152" spans="1:17" s="466" customFormat="1" ht="15.75" customHeight="1" x14ac:dyDescent="0.2">
      <c r="A152" s="556" t="s">
        <v>988</v>
      </c>
      <c r="B152" s="604">
        <v>0.360313985</v>
      </c>
      <c r="C152" s="604">
        <v>0.15569302199999999</v>
      </c>
      <c r="D152" s="604">
        <v>-0.21132583199999999</v>
      </c>
      <c r="E152" s="604">
        <v>0.138310987</v>
      </c>
      <c r="F152" s="604">
        <v>-8.0150933999999993E-2</v>
      </c>
      <c r="G152" s="604">
        <v>-0.37331756700000002</v>
      </c>
      <c r="H152" s="604">
        <v>-0.45527252299999998</v>
      </c>
      <c r="I152" s="604">
        <v>0.52338425399999999</v>
      </c>
      <c r="J152" s="604">
        <v>0.48345519999999997</v>
      </c>
      <c r="K152" s="604" t="s">
        <v>102</v>
      </c>
      <c r="L152" s="604" t="s">
        <v>102</v>
      </c>
      <c r="M152" s="605">
        <v>-0.19472756199999999</v>
      </c>
      <c r="N152" s="605">
        <v>0.49737593699999999</v>
      </c>
      <c r="O152" s="605">
        <v>-8.4889923000000006E-2</v>
      </c>
      <c r="P152" s="604">
        <v>-0.42466968999999999</v>
      </c>
    </row>
    <row r="153" spans="1:17" x14ac:dyDescent="0.2">
      <c r="A153" s="256" t="s">
        <v>817</v>
      </c>
      <c r="B153" s="13"/>
      <c r="C153" s="13"/>
      <c r="D153" s="13"/>
      <c r="E153" s="13"/>
      <c r="F153" s="13"/>
      <c r="G153" s="13"/>
      <c r="H153" s="13"/>
      <c r="I153" s="13"/>
      <c r="J153" s="13"/>
      <c r="K153" s="13"/>
      <c r="L153" s="13"/>
      <c r="M153" s="13"/>
      <c r="N153" s="13"/>
      <c r="O153" s="13"/>
      <c r="P153" s="40"/>
    </row>
    <row r="154" spans="1:17" x14ac:dyDescent="0.2">
      <c r="A154" s="256" t="s">
        <v>362</v>
      </c>
      <c r="B154" s="13"/>
      <c r="C154" s="13"/>
      <c r="D154" s="13"/>
      <c r="E154" s="13"/>
      <c r="F154" s="13"/>
      <c r="G154" s="13"/>
      <c r="H154" s="13"/>
      <c r="I154" s="13"/>
      <c r="J154" s="13"/>
      <c r="K154" s="13"/>
      <c r="L154" s="13"/>
      <c r="M154" s="13"/>
      <c r="N154" s="13"/>
      <c r="O154" s="13"/>
      <c r="P154" s="40"/>
    </row>
    <row r="155" spans="1:17" x14ac:dyDescent="0.2">
      <c r="A155" s="287" t="s">
        <v>812</v>
      </c>
      <c r="B155" s="13"/>
      <c r="C155" s="13"/>
      <c r="D155" s="13"/>
      <c r="E155" s="13"/>
      <c r="F155" s="13"/>
      <c r="G155" s="13"/>
      <c r="H155" s="13"/>
      <c r="I155" s="13"/>
      <c r="J155" s="13"/>
      <c r="K155" s="13"/>
      <c r="L155" s="13"/>
      <c r="M155" s="13"/>
      <c r="N155" s="13"/>
      <c r="O155" s="13"/>
      <c r="P155" s="40"/>
    </row>
    <row r="156" spans="1:17" x14ac:dyDescent="0.2">
      <c r="A156" s="38" t="s">
        <v>571</v>
      </c>
      <c r="B156" s="13"/>
      <c r="C156" s="13"/>
      <c r="D156" s="13"/>
      <c r="E156" s="13"/>
      <c r="F156" s="13"/>
      <c r="G156" s="13"/>
      <c r="H156" s="13"/>
      <c r="I156" s="13"/>
      <c r="J156" s="13"/>
      <c r="K156" s="13"/>
      <c r="L156" s="13"/>
      <c r="M156" s="13"/>
      <c r="N156" s="13"/>
      <c r="O156" s="13"/>
      <c r="P156" s="40"/>
    </row>
    <row r="157" spans="1:17" x14ac:dyDescent="0.2">
      <c r="A157" s="287" t="s">
        <v>813</v>
      </c>
      <c r="B157" s="13"/>
      <c r="C157" s="13"/>
      <c r="D157" s="13"/>
      <c r="E157" s="13"/>
      <c r="F157" s="13"/>
      <c r="G157" s="13"/>
      <c r="H157" s="13"/>
      <c r="I157" s="13"/>
      <c r="J157" s="13"/>
      <c r="K157" s="13"/>
      <c r="L157" s="13"/>
      <c r="M157" s="13"/>
      <c r="N157" s="13"/>
      <c r="O157" s="13"/>
      <c r="P157" s="40"/>
    </row>
    <row r="158" spans="1:17" x14ac:dyDescent="0.2">
      <c r="A158" s="256" t="s">
        <v>843</v>
      </c>
      <c r="B158" s="13"/>
      <c r="C158" s="13"/>
      <c r="D158" s="13"/>
      <c r="E158" s="13"/>
      <c r="F158" s="13"/>
      <c r="G158" s="13"/>
      <c r="H158" s="13"/>
      <c r="I158" s="13"/>
      <c r="J158" s="13"/>
      <c r="K158" s="13"/>
      <c r="L158" s="13"/>
      <c r="M158" s="13"/>
      <c r="N158" s="13"/>
      <c r="O158" s="13"/>
      <c r="P158" s="40"/>
    </row>
    <row r="159" spans="1:17" x14ac:dyDescent="0.2">
      <c r="A159" s="287" t="s">
        <v>832</v>
      </c>
      <c r="B159" s="13"/>
      <c r="C159" s="13"/>
      <c r="D159" s="13"/>
      <c r="E159" s="13"/>
      <c r="F159" s="13"/>
      <c r="G159" s="13"/>
      <c r="H159" s="13"/>
      <c r="I159" s="13"/>
      <c r="J159" s="13"/>
      <c r="K159" s="13"/>
      <c r="L159" s="13"/>
      <c r="M159" s="13"/>
      <c r="N159" s="13"/>
      <c r="O159" s="13"/>
      <c r="P159" s="40"/>
    </row>
    <row r="161" spans="1:16" ht="12.75" customHeight="1" x14ac:dyDescent="0.2">
      <c r="A161" s="995" t="s">
        <v>715</v>
      </c>
      <c r="B161" s="995"/>
      <c r="C161" s="995"/>
      <c r="D161" s="995"/>
      <c r="E161" s="995"/>
      <c r="F161" s="995"/>
      <c r="G161" s="995"/>
      <c r="H161" s="995"/>
      <c r="I161" s="995"/>
      <c r="J161" s="995"/>
      <c r="K161" s="995"/>
      <c r="L161" s="995"/>
      <c r="M161" s="995"/>
      <c r="N161" s="995"/>
      <c r="O161" s="995"/>
      <c r="P161" s="995"/>
    </row>
    <row r="162" spans="1:16" ht="13.5" customHeight="1" x14ac:dyDescent="0.2">
      <c r="A162" s="995"/>
      <c r="B162" s="995"/>
      <c r="C162" s="995"/>
      <c r="D162" s="995"/>
      <c r="E162" s="995"/>
      <c r="F162" s="995"/>
      <c r="G162" s="995"/>
      <c r="H162" s="995"/>
      <c r="I162" s="995"/>
      <c r="J162" s="995"/>
      <c r="K162" s="995"/>
      <c r="L162" s="995"/>
      <c r="M162" s="995"/>
      <c r="N162" s="995"/>
      <c r="O162" s="995"/>
      <c r="P162" s="995"/>
    </row>
    <row r="163" spans="1:16" x14ac:dyDescent="0.2">
      <c r="A163" s="995"/>
      <c r="B163" s="995"/>
      <c r="C163" s="995"/>
      <c r="D163" s="995"/>
      <c r="E163" s="995"/>
      <c r="F163" s="995"/>
      <c r="G163" s="995"/>
      <c r="H163" s="995"/>
      <c r="I163" s="995"/>
      <c r="J163" s="995"/>
      <c r="K163" s="995"/>
      <c r="L163" s="995"/>
      <c r="M163" s="995"/>
      <c r="N163" s="995"/>
      <c r="O163" s="995"/>
      <c r="P163" s="995"/>
    </row>
    <row r="164" spans="1:16" x14ac:dyDescent="0.2">
      <c r="A164" s="304"/>
      <c r="B164" s="304"/>
      <c r="C164" s="304"/>
      <c r="D164" s="304"/>
      <c r="E164" s="304"/>
      <c r="F164" s="304"/>
      <c r="G164" s="307"/>
      <c r="H164" s="307"/>
      <c r="I164" s="307"/>
      <c r="J164" s="307"/>
      <c r="K164" s="307"/>
      <c r="L164" s="307"/>
      <c r="M164" s="307"/>
      <c r="N164" s="307"/>
      <c r="O164" s="307"/>
      <c r="P164" s="307"/>
    </row>
    <row r="165" spans="1:16" x14ac:dyDescent="0.2">
      <c r="A165" s="1004" t="s">
        <v>328</v>
      </c>
      <c r="B165" s="1004"/>
      <c r="C165" s="1004"/>
      <c r="D165" s="1004"/>
      <c r="E165" s="1004"/>
      <c r="F165" s="1004"/>
      <c r="G165" s="307"/>
      <c r="H165" s="307"/>
      <c r="I165" s="307"/>
      <c r="J165" s="307"/>
      <c r="K165" s="307"/>
      <c r="L165" s="307"/>
      <c r="M165" s="307"/>
      <c r="N165" s="307"/>
      <c r="O165" s="307"/>
      <c r="P165" s="307"/>
    </row>
    <row r="166" spans="1:16" x14ac:dyDescent="0.2">
      <c r="A166" s="304"/>
      <c r="B166" s="304"/>
      <c r="C166" s="304"/>
      <c r="D166" s="304"/>
      <c r="E166" s="304"/>
      <c r="F166" s="304"/>
      <c r="G166" s="307"/>
      <c r="H166" s="307"/>
      <c r="I166" s="307"/>
      <c r="J166" s="307"/>
      <c r="K166" s="307"/>
      <c r="L166" s="307"/>
      <c r="M166" s="307"/>
      <c r="N166" s="307"/>
      <c r="O166" s="307"/>
      <c r="P166" s="307"/>
    </row>
    <row r="167" spans="1:16" ht="12.75" customHeight="1" x14ac:dyDescent="0.2">
      <c r="A167" s="995" t="s">
        <v>329</v>
      </c>
      <c r="B167" s="995"/>
      <c r="C167" s="995"/>
      <c r="D167" s="995"/>
      <c r="E167" s="995"/>
      <c r="F167" s="995"/>
      <c r="G167" s="995"/>
      <c r="H167" s="995"/>
      <c r="I167" s="995"/>
      <c r="J167" s="995"/>
      <c r="K167" s="995"/>
      <c r="L167" s="995"/>
      <c r="M167" s="995"/>
      <c r="N167" s="995"/>
      <c r="O167" s="995"/>
      <c r="P167" s="995"/>
    </row>
    <row r="168" spans="1:16" x14ac:dyDescent="0.2">
      <c r="A168" s="995"/>
      <c r="B168" s="995"/>
      <c r="C168" s="995"/>
      <c r="D168" s="995"/>
      <c r="E168" s="995"/>
      <c r="F168" s="995"/>
      <c r="G168" s="995"/>
      <c r="H168" s="995"/>
      <c r="I168" s="995"/>
      <c r="J168" s="995"/>
      <c r="K168" s="995"/>
      <c r="L168" s="995"/>
      <c r="M168" s="995"/>
      <c r="N168" s="995"/>
      <c r="O168" s="995"/>
      <c r="P168" s="995"/>
    </row>
    <row r="169" spans="1:16" x14ac:dyDescent="0.2">
      <c r="A169" s="304"/>
      <c r="B169" s="304"/>
      <c r="C169" s="304"/>
      <c r="D169" s="304"/>
      <c r="E169" s="304"/>
      <c r="F169" s="304"/>
      <c r="G169" s="307"/>
      <c r="H169" s="307"/>
      <c r="I169" s="307"/>
      <c r="J169" s="307"/>
      <c r="K169" s="307"/>
      <c r="L169" s="307"/>
      <c r="M169" s="307"/>
      <c r="N169" s="307"/>
      <c r="O169" s="307"/>
      <c r="P169" s="307"/>
    </row>
    <row r="170" spans="1:16" ht="12.75" customHeight="1" x14ac:dyDescent="0.2">
      <c r="A170" s="995" t="s">
        <v>330</v>
      </c>
      <c r="B170" s="995"/>
      <c r="C170" s="995"/>
      <c r="D170" s="995"/>
      <c r="E170" s="995"/>
      <c r="F170" s="995"/>
      <c r="G170" s="995"/>
      <c r="H170" s="995"/>
      <c r="I170" s="995"/>
      <c r="J170" s="995"/>
      <c r="K170" s="995"/>
      <c r="L170" s="995"/>
      <c r="M170" s="995"/>
      <c r="N170" s="995"/>
      <c r="O170" s="995"/>
      <c r="P170" s="995"/>
    </row>
    <row r="171" spans="1:16" x14ac:dyDescent="0.2">
      <c r="A171" s="995"/>
      <c r="B171" s="995"/>
      <c r="C171" s="995"/>
      <c r="D171" s="995"/>
      <c r="E171" s="995"/>
      <c r="F171" s="995"/>
      <c r="G171" s="995"/>
      <c r="H171" s="995"/>
      <c r="I171" s="995"/>
      <c r="J171" s="995"/>
      <c r="K171" s="995"/>
      <c r="L171" s="995"/>
      <c r="M171" s="995"/>
      <c r="N171" s="995"/>
      <c r="O171" s="995"/>
      <c r="P171" s="995"/>
    </row>
    <row r="172" spans="1:16" x14ac:dyDescent="0.2">
      <c r="A172" s="995"/>
      <c r="B172" s="995"/>
      <c r="C172" s="995"/>
      <c r="D172" s="995"/>
      <c r="E172" s="995"/>
      <c r="F172" s="995"/>
      <c r="G172" s="995"/>
      <c r="H172" s="995"/>
      <c r="I172" s="995"/>
      <c r="J172" s="995"/>
      <c r="K172" s="995"/>
      <c r="L172" s="995"/>
      <c r="M172" s="995"/>
      <c r="N172" s="995"/>
      <c r="O172" s="995"/>
      <c r="P172" s="995"/>
    </row>
    <row r="173" spans="1:16" x14ac:dyDescent="0.2">
      <c r="A173" s="304"/>
      <c r="B173" s="304"/>
      <c r="C173" s="304"/>
      <c r="D173" s="304"/>
      <c r="E173" s="304"/>
      <c r="F173" s="304"/>
      <c r="G173" s="307"/>
      <c r="H173" s="307"/>
      <c r="I173" s="307"/>
      <c r="J173" s="307"/>
      <c r="K173" s="307"/>
      <c r="L173" s="307"/>
      <c r="M173" s="307"/>
      <c r="N173" s="307"/>
      <c r="O173" s="307"/>
      <c r="P173" s="307"/>
    </row>
    <row r="174" spans="1:16" ht="12.75" customHeight="1" x14ac:dyDescent="0.2">
      <c r="A174" s="995" t="s">
        <v>331</v>
      </c>
      <c r="B174" s="995"/>
      <c r="C174" s="995"/>
      <c r="D174" s="995"/>
      <c r="E174" s="995"/>
      <c r="F174" s="995"/>
      <c r="G174" s="995"/>
      <c r="H174" s="995"/>
      <c r="I174" s="995"/>
      <c r="J174" s="995"/>
      <c r="K174" s="995"/>
      <c r="L174" s="995"/>
      <c r="M174" s="995"/>
      <c r="N174" s="995"/>
      <c r="O174" s="995"/>
      <c r="P174" s="995"/>
    </row>
    <row r="175" spans="1:16" x14ac:dyDescent="0.2">
      <c r="A175" s="995"/>
      <c r="B175" s="995"/>
      <c r="C175" s="995"/>
      <c r="D175" s="995"/>
      <c r="E175" s="995"/>
      <c r="F175" s="995"/>
      <c r="G175" s="995"/>
      <c r="H175" s="995"/>
      <c r="I175" s="995"/>
      <c r="J175" s="995"/>
      <c r="K175" s="995"/>
      <c r="L175" s="995"/>
      <c r="M175" s="995"/>
      <c r="N175" s="995"/>
      <c r="O175" s="995"/>
      <c r="P175" s="995"/>
    </row>
    <row r="176" spans="1:16" ht="10.5" customHeight="1" x14ac:dyDescent="0.2">
      <c r="A176" s="995"/>
      <c r="B176" s="995"/>
      <c r="C176" s="995"/>
      <c r="D176" s="995"/>
      <c r="E176" s="995"/>
      <c r="F176" s="995"/>
      <c r="G176" s="995"/>
      <c r="H176" s="995"/>
      <c r="I176" s="995"/>
      <c r="J176" s="995"/>
      <c r="K176" s="995"/>
      <c r="L176" s="995"/>
      <c r="M176" s="995"/>
      <c r="N176" s="995"/>
      <c r="O176" s="995"/>
      <c r="P176" s="995"/>
    </row>
    <row r="177" spans="1:16" x14ac:dyDescent="0.2">
      <c r="A177" s="995"/>
      <c r="B177" s="995"/>
      <c r="C177" s="995"/>
      <c r="D177" s="995"/>
      <c r="E177" s="995"/>
      <c r="F177" s="995"/>
      <c r="G177" s="995"/>
      <c r="H177" s="995"/>
      <c r="I177" s="995"/>
      <c r="J177" s="995"/>
      <c r="K177" s="995"/>
      <c r="L177" s="995"/>
      <c r="M177" s="995"/>
      <c r="N177" s="995"/>
      <c r="O177" s="995"/>
      <c r="P177" s="995"/>
    </row>
    <row r="178" spans="1:16" ht="12.75" customHeight="1" x14ac:dyDescent="0.2">
      <c r="A178" s="304"/>
      <c r="B178" s="304"/>
      <c r="C178" s="304"/>
      <c r="D178" s="304"/>
      <c r="E178" s="304"/>
      <c r="F178" s="304"/>
      <c r="G178" s="307"/>
      <c r="H178" s="307"/>
      <c r="I178" s="307"/>
      <c r="J178" s="307"/>
      <c r="K178" s="307"/>
      <c r="L178" s="307"/>
      <c r="M178" s="307"/>
      <c r="N178" s="307"/>
      <c r="O178" s="307"/>
      <c r="P178" s="307"/>
    </row>
    <row r="179" spans="1:16" ht="60.75" customHeight="1" x14ac:dyDescent="0.2">
      <c r="A179" s="995" t="s">
        <v>716</v>
      </c>
      <c r="B179" s="995"/>
      <c r="C179" s="995"/>
      <c r="D179" s="995"/>
      <c r="E179" s="995"/>
      <c r="F179" s="995"/>
      <c r="G179" s="995"/>
      <c r="H179" s="995"/>
      <c r="I179" s="995"/>
      <c r="J179" s="995"/>
      <c r="K179" s="995"/>
      <c r="L179" s="995"/>
      <c r="M179" s="995"/>
      <c r="N179" s="995"/>
      <c r="O179" s="995"/>
      <c r="P179" s="995"/>
    </row>
    <row r="180" spans="1:16" ht="12.75" customHeight="1" x14ac:dyDescent="0.2">
      <c r="A180" s="304"/>
      <c r="B180" s="304"/>
      <c r="C180" s="304"/>
      <c r="D180" s="304"/>
      <c r="E180" s="304"/>
      <c r="F180" s="304"/>
      <c r="G180" s="307"/>
      <c r="H180" s="307"/>
      <c r="I180" s="307"/>
      <c r="J180" s="307"/>
      <c r="K180" s="307"/>
      <c r="L180" s="307"/>
      <c r="M180" s="307"/>
      <c r="N180" s="307"/>
      <c r="O180" s="307"/>
      <c r="P180" s="307"/>
    </row>
    <row r="181" spans="1:16" ht="157.5" customHeight="1" x14ac:dyDescent="0.2">
      <c r="A181" s="995" t="s">
        <v>717</v>
      </c>
      <c r="B181" s="995"/>
      <c r="C181" s="995"/>
      <c r="D181" s="995"/>
      <c r="E181" s="995"/>
      <c r="F181" s="995"/>
      <c r="G181" s="995"/>
      <c r="H181" s="995"/>
      <c r="I181" s="995"/>
      <c r="J181" s="995"/>
      <c r="K181" s="995"/>
      <c r="L181" s="995"/>
      <c r="M181" s="995"/>
      <c r="N181" s="995"/>
      <c r="O181" s="995"/>
      <c r="P181" s="995"/>
    </row>
  </sheetData>
  <mergeCells count="7">
    <mergeCell ref="A179:P179"/>
    <mergeCell ref="A181:P181"/>
    <mergeCell ref="A165:F165"/>
    <mergeCell ref="A161:P163"/>
    <mergeCell ref="A167:P168"/>
    <mergeCell ref="A170:P172"/>
    <mergeCell ref="A174:P177"/>
  </mergeCells>
  <phoneticPr fontId="2" type="noConversion"/>
  <pageMargins left="0.59055118110236227" right="0.59055118110236227" top="0.59055118110236227" bottom="0.59055118110236227" header="0.39370078740157483" footer="0.39370078740157483"/>
  <pageSetup paperSize="9" scale="48" firstPageNumber="38" fitToHeight="0" orientation="landscape" useFirstPageNumber="1" r:id="rId1"/>
  <headerFooter alignWithMargins="0">
    <oddHeader>&amp;R&amp;12Les finances des communes en 2021</oddHeader>
    <oddFooter>&amp;L&amp;12Direction Générale des Collectivités Locales / DESL&amp;C&amp;12&amp;P&amp;R&amp;12Mise en ligne : février 2023</oddFooter>
  </headerFooter>
  <rowBreaks count="3" manualBreakCount="3">
    <brk id="59" max="15" man="1"/>
    <brk id="104" max="15" man="1"/>
    <brk id="159" max="15" man="1"/>
  </rowBreaks>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63"/>
  <sheetViews>
    <sheetView zoomScale="85" zoomScaleNormal="85" zoomScalePageLayoutView="85" workbookViewId="0">
      <selection activeCell="A161" sqref="A161:P162"/>
    </sheetView>
  </sheetViews>
  <sheetFormatPr baseColWidth="10" defaultRowHeight="12.75" x14ac:dyDescent="0.2"/>
  <cols>
    <col min="1" max="1" width="90.85546875" customWidth="1"/>
    <col min="13" max="14" width="15.5703125" customWidth="1"/>
    <col min="15" max="15" width="14.28515625" customWidth="1"/>
    <col min="16" max="16" width="19.28515625" customWidth="1"/>
  </cols>
  <sheetData>
    <row r="1" spans="1:16" ht="21" x14ac:dyDescent="0.2">
      <c r="A1" s="47" t="s">
        <v>846</v>
      </c>
    </row>
    <row r="2" spans="1:16" ht="18" x14ac:dyDescent="0.2">
      <c r="A2" s="47"/>
    </row>
    <row r="3" spans="1:16" ht="13.5" thickBot="1" x14ac:dyDescent="0.25">
      <c r="A3" s="13"/>
      <c r="P3" s="260" t="s">
        <v>216</v>
      </c>
    </row>
    <row r="4" spans="1:16" ht="12.75" customHeight="1" x14ac:dyDescent="0.2">
      <c r="A4" s="42"/>
      <c r="B4" s="43" t="s">
        <v>35</v>
      </c>
      <c r="C4" s="43" t="s">
        <v>124</v>
      </c>
      <c r="D4" s="43" t="s">
        <v>126</v>
      </c>
      <c r="E4" s="43" t="s">
        <v>36</v>
      </c>
      <c r="F4" s="43" t="s">
        <v>37</v>
      </c>
      <c r="G4" s="43" t="s">
        <v>38</v>
      </c>
      <c r="H4" s="43" t="s">
        <v>39</v>
      </c>
      <c r="I4" s="43" t="s">
        <v>128</v>
      </c>
      <c r="J4" s="43" t="s">
        <v>129</v>
      </c>
      <c r="K4" s="43" t="s">
        <v>130</v>
      </c>
      <c r="L4" s="253">
        <v>100000</v>
      </c>
      <c r="M4" s="251" t="s">
        <v>234</v>
      </c>
      <c r="N4" s="251" t="s">
        <v>234</v>
      </c>
      <c r="O4" s="258" t="s">
        <v>77</v>
      </c>
      <c r="P4" s="282" t="s">
        <v>223</v>
      </c>
    </row>
    <row r="5" spans="1:16" x14ac:dyDescent="0.2">
      <c r="A5" s="567" t="s">
        <v>81</v>
      </c>
      <c r="B5" s="44" t="s">
        <v>123</v>
      </c>
      <c r="C5" s="44" t="s">
        <v>40</v>
      </c>
      <c r="D5" s="44" t="s">
        <v>40</v>
      </c>
      <c r="E5" s="44" t="s">
        <v>40</v>
      </c>
      <c r="F5" s="44" t="s">
        <v>40</v>
      </c>
      <c r="G5" s="44" t="s">
        <v>40</v>
      </c>
      <c r="H5" s="44" t="s">
        <v>40</v>
      </c>
      <c r="I5" s="44" t="s">
        <v>40</v>
      </c>
      <c r="J5" s="44" t="s">
        <v>40</v>
      </c>
      <c r="K5" s="44" t="s">
        <v>40</v>
      </c>
      <c r="L5" s="44" t="s">
        <v>43</v>
      </c>
      <c r="M5" s="240" t="s">
        <v>233</v>
      </c>
      <c r="N5" s="240" t="s">
        <v>141</v>
      </c>
      <c r="O5" s="257" t="s">
        <v>140</v>
      </c>
      <c r="P5" s="283" t="s">
        <v>297</v>
      </c>
    </row>
    <row r="6" spans="1:16" ht="15" customHeight="1" thickBot="1" x14ac:dyDescent="0.25">
      <c r="A6" s="424" t="s">
        <v>216</v>
      </c>
      <c r="B6" s="45" t="s">
        <v>43</v>
      </c>
      <c r="C6" s="45" t="s">
        <v>125</v>
      </c>
      <c r="D6" s="45" t="s">
        <v>127</v>
      </c>
      <c r="E6" s="45" t="s">
        <v>44</v>
      </c>
      <c r="F6" s="45" t="s">
        <v>45</v>
      </c>
      <c r="G6" s="45" t="s">
        <v>46</v>
      </c>
      <c r="H6" s="45" t="s">
        <v>42</v>
      </c>
      <c r="I6" s="45" t="s">
        <v>131</v>
      </c>
      <c r="J6" s="45" t="s">
        <v>132</v>
      </c>
      <c r="K6" s="45" t="s">
        <v>133</v>
      </c>
      <c r="L6" s="45" t="s">
        <v>134</v>
      </c>
      <c r="M6" s="252" t="s">
        <v>141</v>
      </c>
      <c r="N6" s="252" t="s">
        <v>134</v>
      </c>
      <c r="O6" s="259" t="s">
        <v>41</v>
      </c>
      <c r="P6" s="284" t="s">
        <v>298</v>
      </c>
    </row>
    <row r="7" spans="1:16" ht="12.75" customHeight="1" x14ac:dyDescent="0.2">
      <c r="A7" s="228"/>
    </row>
    <row r="8" spans="1:16" ht="15.75" customHeight="1" x14ac:dyDescent="0.25">
      <c r="A8" s="475" t="s">
        <v>163</v>
      </c>
      <c r="B8" s="467">
        <v>748.83511426400003</v>
      </c>
      <c r="C8" s="467">
        <v>602.03322393999997</v>
      </c>
      <c r="D8" s="467">
        <v>553.23272966699994</v>
      </c>
      <c r="E8" s="467">
        <v>599.64981676000002</v>
      </c>
      <c r="F8" s="467">
        <v>699.82511644099998</v>
      </c>
      <c r="G8" s="467">
        <v>774.88552156699996</v>
      </c>
      <c r="H8" s="467">
        <v>827.83096876599996</v>
      </c>
      <c r="I8" s="467">
        <v>922.56083561000003</v>
      </c>
      <c r="J8" s="467">
        <v>740.94980056999998</v>
      </c>
      <c r="K8" s="571" t="s">
        <v>102</v>
      </c>
      <c r="L8" s="467" t="s">
        <v>102</v>
      </c>
      <c r="M8" s="480">
        <v>648.90529166299996</v>
      </c>
      <c r="N8" s="480">
        <v>873.32899232499994</v>
      </c>
      <c r="O8" s="480">
        <v>652.06140890999995</v>
      </c>
      <c r="P8" s="467">
        <v>996.84838684399995</v>
      </c>
    </row>
    <row r="9" spans="1:16" ht="15.75" customHeight="1" x14ac:dyDescent="0.2">
      <c r="A9" s="466" t="s">
        <v>164</v>
      </c>
      <c r="B9" s="468">
        <v>281.911657859</v>
      </c>
      <c r="C9" s="468">
        <v>215.58297634300001</v>
      </c>
      <c r="D9" s="468">
        <v>189.12787394700001</v>
      </c>
      <c r="E9" s="468">
        <v>193.44874033799999</v>
      </c>
      <c r="F9" s="468">
        <v>215.971361935</v>
      </c>
      <c r="G9" s="468">
        <v>229.89588222500001</v>
      </c>
      <c r="H9" s="468">
        <v>223.817915325</v>
      </c>
      <c r="I9" s="468">
        <v>248.58077572400001</v>
      </c>
      <c r="J9" s="468">
        <v>187.61486462600001</v>
      </c>
      <c r="K9" s="468" t="s">
        <v>102</v>
      </c>
      <c r="L9" s="468" t="s">
        <v>102</v>
      </c>
      <c r="M9" s="481">
        <v>204.85778141500001</v>
      </c>
      <c r="N9" s="481">
        <v>232.05389353199999</v>
      </c>
      <c r="O9" s="481">
        <v>205.240246004</v>
      </c>
      <c r="P9" s="468">
        <v>239.55889454499999</v>
      </c>
    </row>
    <row r="10" spans="1:16" ht="15.75" customHeight="1" x14ac:dyDescent="0.2">
      <c r="A10" s="466" t="s">
        <v>165</v>
      </c>
      <c r="B10" s="468">
        <v>171.31568970999999</v>
      </c>
      <c r="C10" s="468">
        <v>170.86676857</v>
      </c>
      <c r="D10" s="468">
        <v>194.38724995999999</v>
      </c>
      <c r="E10" s="468">
        <v>267.16825121599999</v>
      </c>
      <c r="F10" s="468">
        <v>355.47973116200001</v>
      </c>
      <c r="G10" s="468">
        <v>411.69612370599998</v>
      </c>
      <c r="H10" s="468">
        <v>465.22528685100002</v>
      </c>
      <c r="I10" s="468">
        <v>532.77902657499999</v>
      </c>
      <c r="J10" s="468">
        <v>357.98449803699998</v>
      </c>
      <c r="K10" s="468" t="s">
        <v>102</v>
      </c>
      <c r="L10" s="468" t="s">
        <v>102</v>
      </c>
      <c r="M10" s="481">
        <v>298.459217018</v>
      </c>
      <c r="N10" s="481">
        <v>485.39502904300002</v>
      </c>
      <c r="O10" s="481">
        <v>301.08813427799998</v>
      </c>
      <c r="P10" s="468">
        <v>548.95416128199997</v>
      </c>
    </row>
    <row r="11" spans="1:16" ht="15.75" customHeight="1" x14ac:dyDescent="0.2">
      <c r="A11" s="466" t="s">
        <v>166</v>
      </c>
      <c r="B11" s="468">
        <v>10.309753052</v>
      </c>
      <c r="C11" s="468">
        <v>10.505449862000001</v>
      </c>
      <c r="D11" s="468">
        <v>10.432618058999999</v>
      </c>
      <c r="E11" s="468">
        <v>13.214613418000001</v>
      </c>
      <c r="F11" s="468">
        <v>16.293958667999998</v>
      </c>
      <c r="G11" s="468">
        <v>16.593879228999999</v>
      </c>
      <c r="H11" s="468">
        <v>18.176533274000001</v>
      </c>
      <c r="I11" s="468">
        <v>14.107647906</v>
      </c>
      <c r="J11" s="468">
        <v>23.116043135000002</v>
      </c>
      <c r="K11" s="468" t="s">
        <v>102</v>
      </c>
      <c r="L11" s="468" t="s">
        <v>102</v>
      </c>
      <c r="M11" s="481">
        <v>13.975289288999999</v>
      </c>
      <c r="N11" s="481">
        <v>16.549679592</v>
      </c>
      <c r="O11" s="481">
        <v>14.011493476</v>
      </c>
      <c r="P11" s="468">
        <v>19.930601788000001</v>
      </c>
    </row>
    <row r="12" spans="1:16" ht="15.75" customHeight="1" x14ac:dyDescent="0.2">
      <c r="A12" s="466" t="s">
        <v>167</v>
      </c>
      <c r="B12" s="468">
        <v>98.638582987000007</v>
      </c>
      <c r="C12" s="468">
        <v>85.870129466999998</v>
      </c>
      <c r="D12" s="468">
        <v>86.760858780000007</v>
      </c>
      <c r="E12" s="468">
        <v>66.995474591000004</v>
      </c>
      <c r="F12" s="468">
        <v>68.632705795999996</v>
      </c>
      <c r="G12" s="468">
        <v>74.100875688000002</v>
      </c>
      <c r="H12" s="468">
        <v>83.898130565000002</v>
      </c>
      <c r="I12" s="468">
        <v>90.165291050999997</v>
      </c>
      <c r="J12" s="468">
        <v>139.734329909</v>
      </c>
      <c r="K12" s="468" t="s">
        <v>102</v>
      </c>
      <c r="L12" s="468" t="s">
        <v>102</v>
      </c>
      <c r="M12" s="481">
        <v>73.270224361000004</v>
      </c>
      <c r="N12" s="481">
        <v>103.60266368800001</v>
      </c>
      <c r="O12" s="481">
        <v>73.696795773000005</v>
      </c>
      <c r="P12" s="468">
        <v>142.75737008499999</v>
      </c>
    </row>
    <row r="13" spans="1:16" ht="15.75" customHeight="1" x14ac:dyDescent="0.2">
      <c r="A13" s="466" t="s">
        <v>168</v>
      </c>
      <c r="B13" s="468">
        <v>186.65943065600001</v>
      </c>
      <c r="C13" s="468">
        <v>119.20789969800001</v>
      </c>
      <c r="D13" s="468">
        <v>72.524128919999995</v>
      </c>
      <c r="E13" s="468">
        <v>58.822737197000002</v>
      </c>
      <c r="F13" s="468">
        <v>43.447358880000003</v>
      </c>
      <c r="G13" s="468">
        <v>42.598760718000001</v>
      </c>
      <c r="H13" s="468">
        <v>36.713102751000001</v>
      </c>
      <c r="I13" s="468">
        <v>36.928094354000002</v>
      </c>
      <c r="J13" s="468">
        <v>32.500064862999999</v>
      </c>
      <c r="K13" s="468" t="s">
        <v>102</v>
      </c>
      <c r="L13" s="468" t="s">
        <v>102</v>
      </c>
      <c r="M13" s="481">
        <v>58.342779581000002</v>
      </c>
      <c r="N13" s="481">
        <v>35.72772647</v>
      </c>
      <c r="O13" s="481">
        <v>58.024739379000003</v>
      </c>
      <c r="P13" s="468">
        <v>45.647359145000003</v>
      </c>
    </row>
    <row r="14" spans="1:16" ht="15.75" customHeight="1" x14ac:dyDescent="0.25">
      <c r="A14" s="475" t="s">
        <v>169</v>
      </c>
      <c r="B14" s="467">
        <v>1057.0033713150001</v>
      </c>
      <c r="C14" s="467">
        <v>818.16965628100002</v>
      </c>
      <c r="D14" s="467">
        <v>715.70970655999997</v>
      </c>
      <c r="E14" s="467">
        <v>758.40470991500001</v>
      </c>
      <c r="F14" s="467">
        <v>880.67769487099997</v>
      </c>
      <c r="G14" s="467">
        <v>965.84571202799998</v>
      </c>
      <c r="H14" s="467">
        <v>1046.8581371109999</v>
      </c>
      <c r="I14" s="467">
        <v>1114.2519940550001</v>
      </c>
      <c r="J14" s="467">
        <v>995.88547926599995</v>
      </c>
      <c r="K14" s="467" t="s">
        <v>102</v>
      </c>
      <c r="L14" s="467" t="s">
        <v>102</v>
      </c>
      <c r="M14" s="480">
        <v>824.14268081399996</v>
      </c>
      <c r="N14" s="480">
        <v>1082.164727414</v>
      </c>
      <c r="O14" s="480">
        <v>827.77129859700005</v>
      </c>
      <c r="P14" s="467">
        <v>1180.404458085</v>
      </c>
    </row>
    <row r="15" spans="1:16" ht="15.75" customHeight="1" x14ac:dyDescent="0.2">
      <c r="A15" s="466" t="s">
        <v>79</v>
      </c>
      <c r="B15" s="468">
        <v>437.24005107699998</v>
      </c>
      <c r="C15" s="468">
        <v>369.355835609</v>
      </c>
      <c r="D15" s="468">
        <v>352.00837985999999</v>
      </c>
      <c r="E15" s="468">
        <v>419.39727034100002</v>
      </c>
      <c r="F15" s="468">
        <v>527.03323577499998</v>
      </c>
      <c r="G15" s="468">
        <v>592.79691383600004</v>
      </c>
      <c r="H15" s="468">
        <v>663.69558548800001</v>
      </c>
      <c r="I15" s="468">
        <v>626.31730610900001</v>
      </c>
      <c r="J15" s="468">
        <v>565.39377755099997</v>
      </c>
      <c r="K15" s="468" t="s">
        <v>102</v>
      </c>
      <c r="L15" s="468" t="s">
        <v>102</v>
      </c>
      <c r="M15" s="481">
        <v>464.62182798600003</v>
      </c>
      <c r="N15" s="481">
        <v>609.80191314499996</v>
      </c>
      <c r="O15" s="481">
        <v>466.663525763</v>
      </c>
      <c r="P15" s="468">
        <v>788.50499260399999</v>
      </c>
    </row>
    <row r="16" spans="1:16" ht="15.75" customHeight="1" x14ac:dyDescent="0.2">
      <c r="A16" s="466" t="s">
        <v>170</v>
      </c>
      <c r="B16" s="468">
        <v>299.30962102699999</v>
      </c>
      <c r="C16" s="468">
        <v>284.114334918</v>
      </c>
      <c r="D16" s="468">
        <v>294.55116991099999</v>
      </c>
      <c r="E16" s="468">
        <v>373.70467541300002</v>
      </c>
      <c r="F16" s="468">
        <v>474.65275467200001</v>
      </c>
      <c r="G16" s="468">
        <v>527.23483153899997</v>
      </c>
      <c r="H16" s="468">
        <v>545.58578659900002</v>
      </c>
      <c r="I16" s="468">
        <v>449.908959208</v>
      </c>
      <c r="J16" s="468">
        <v>521.23456903099998</v>
      </c>
      <c r="K16" s="468" t="s">
        <v>102</v>
      </c>
      <c r="L16" s="468" t="s">
        <v>102</v>
      </c>
      <c r="M16" s="481">
        <v>405.666623641</v>
      </c>
      <c r="N16" s="481">
        <v>469.24418982399999</v>
      </c>
      <c r="O16" s="481">
        <v>406.56072819600001</v>
      </c>
      <c r="P16" s="468">
        <v>657.15216360399995</v>
      </c>
    </row>
    <row r="17" spans="1:16" ht="15.75" customHeight="1" x14ac:dyDescent="0.2">
      <c r="A17" s="466" t="s">
        <v>202</v>
      </c>
      <c r="B17" s="468">
        <v>54.887292649999999</v>
      </c>
      <c r="C17" s="468">
        <v>38.502514064000003</v>
      </c>
      <c r="D17" s="468">
        <v>38.651434938000001</v>
      </c>
      <c r="E17" s="468">
        <v>66.439158370000001</v>
      </c>
      <c r="F17" s="468">
        <v>95.985373116000005</v>
      </c>
      <c r="G17" s="468">
        <v>105.395739409</v>
      </c>
      <c r="H17" s="468">
        <v>118.143557977</v>
      </c>
      <c r="I17" s="468">
        <v>98.795834990000003</v>
      </c>
      <c r="J17" s="468">
        <v>106.345222288</v>
      </c>
      <c r="K17" s="468" t="s">
        <v>102</v>
      </c>
      <c r="L17" s="468" t="s">
        <v>102</v>
      </c>
      <c r="M17" s="481">
        <v>74.682391834000001</v>
      </c>
      <c r="N17" s="481">
        <v>100.842352991</v>
      </c>
      <c r="O17" s="481">
        <v>75.050284816000001</v>
      </c>
      <c r="P17" s="468">
        <v>150.80481989899999</v>
      </c>
    </row>
    <row r="18" spans="1:16" ht="15.75" customHeight="1" x14ac:dyDescent="0.2">
      <c r="A18" s="466" t="s">
        <v>171</v>
      </c>
      <c r="B18" s="468">
        <v>137.93043005000001</v>
      </c>
      <c r="C18" s="468">
        <v>85.241500689999995</v>
      </c>
      <c r="D18" s="468">
        <v>57.457209949999999</v>
      </c>
      <c r="E18" s="468">
        <v>45.692594927999998</v>
      </c>
      <c r="F18" s="468">
        <v>52.380481103000001</v>
      </c>
      <c r="G18" s="468">
        <v>65.562082297000003</v>
      </c>
      <c r="H18" s="468">
        <v>118.109798889</v>
      </c>
      <c r="I18" s="468">
        <v>176.40834690099999</v>
      </c>
      <c r="J18" s="468">
        <v>44.159208519000003</v>
      </c>
      <c r="K18" s="468" t="s">
        <v>102</v>
      </c>
      <c r="L18" s="468" t="s">
        <v>102</v>
      </c>
      <c r="M18" s="481">
        <v>58.955204344999999</v>
      </c>
      <c r="N18" s="481">
        <v>140.55772332000001</v>
      </c>
      <c r="O18" s="481">
        <v>60.102797566</v>
      </c>
      <c r="P18" s="468">
        <v>131.35282900000001</v>
      </c>
    </row>
    <row r="19" spans="1:16" ht="15.75" customHeight="1" x14ac:dyDescent="0.2">
      <c r="A19" s="466" t="s">
        <v>172</v>
      </c>
      <c r="B19" s="468">
        <v>352.17863700200002</v>
      </c>
      <c r="C19" s="468">
        <v>258.64467945400003</v>
      </c>
      <c r="D19" s="468">
        <v>210.981072627</v>
      </c>
      <c r="E19" s="468">
        <v>199.104373079</v>
      </c>
      <c r="F19" s="468">
        <v>210.905476166</v>
      </c>
      <c r="G19" s="468">
        <v>222.20544267299999</v>
      </c>
      <c r="H19" s="468">
        <v>232.37016302999999</v>
      </c>
      <c r="I19" s="468">
        <v>349.21485804500003</v>
      </c>
      <c r="J19" s="468">
        <v>317.67650814799998</v>
      </c>
      <c r="K19" s="468" t="s">
        <v>102</v>
      </c>
      <c r="L19" s="468" t="s">
        <v>102</v>
      </c>
      <c r="M19" s="481">
        <v>211.93475565599999</v>
      </c>
      <c r="N19" s="481">
        <v>340.66531644200001</v>
      </c>
      <c r="O19" s="481">
        <v>213.745120345</v>
      </c>
      <c r="P19" s="468">
        <v>208.00158022700001</v>
      </c>
    </row>
    <row r="20" spans="1:16" ht="15.75" customHeight="1" x14ac:dyDescent="0.2">
      <c r="A20" s="466" t="s">
        <v>173</v>
      </c>
      <c r="B20" s="468">
        <v>209.361264234</v>
      </c>
      <c r="C20" s="468">
        <v>173.42043862700001</v>
      </c>
      <c r="D20" s="468">
        <v>147.51705785300001</v>
      </c>
      <c r="E20" s="468">
        <v>150.99701945199999</v>
      </c>
      <c r="F20" s="468">
        <v>166.49545695099999</v>
      </c>
      <c r="G20" s="468">
        <v>174.73972115399999</v>
      </c>
      <c r="H20" s="468">
        <v>186.550117739</v>
      </c>
      <c r="I20" s="468">
        <v>239.594476243</v>
      </c>
      <c r="J20" s="468">
        <v>268.802054537</v>
      </c>
      <c r="K20" s="468" t="s">
        <v>102</v>
      </c>
      <c r="L20" s="468" t="s">
        <v>102</v>
      </c>
      <c r="M20" s="481">
        <v>160.064844346</v>
      </c>
      <c r="N20" s="481">
        <v>247.512182989</v>
      </c>
      <c r="O20" s="481">
        <v>161.29463448300001</v>
      </c>
      <c r="P20" s="468">
        <v>164.772979859</v>
      </c>
    </row>
    <row r="21" spans="1:16" ht="15.75" customHeight="1" x14ac:dyDescent="0.2">
      <c r="A21" s="466" t="s">
        <v>174</v>
      </c>
      <c r="B21" s="468">
        <v>66.616098327000003</v>
      </c>
      <c r="C21" s="468">
        <v>35.505400334000001</v>
      </c>
      <c r="D21" s="468">
        <v>14.541380675999999</v>
      </c>
      <c r="E21" s="468">
        <v>4.0962748519999996</v>
      </c>
      <c r="F21" s="468">
        <v>2.5226745340000001</v>
      </c>
      <c r="G21" s="468">
        <v>2.1175554729999999</v>
      </c>
      <c r="H21" s="468">
        <v>2.581259862</v>
      </c>
      <c r="I21" s="468">
        <v>4.4317747519999999</v>
      </c>
      <c r="J21" s="468">
        <v>6.1911857149999996</v>
      </c>
      <c r="K21" s="468" t="s">
        <v>102</v>
      </c>
      <c r="L21" s="468" t="s">
        <v>102</v>
      </c>
      <c r="M21" s="481">
        <v>6.8873026690000003</v>
      </c>
      <c r="N21" s="481">
        <v>4.9087228889999999</v>
      </c>
      <c r="O21" s="481">
        <v>6.8594774899999997</v>
      </c>
      <c r="P21" s="468">
        <v>5.0261984210000001</v>
      </c>
    </row>
    <row r="22" spans="1:16" ht="15.75" customHeight="1" x14ac:dyDescent="0.2">
      <c r="A22" s="690" t="s">
        <v>627</v>
      </c>
      <c r="B22" s="468">
        <v>76.201274440999995</v>
      </c>
      <c r="C22" s="468">
        <v>49.718840493000002</v>
      </c>
      <c r="D22" s="468">
        <v>48.922634097</v>
      </c>
      <c r="E22" s="468">
        <v>44.011078775000001</v>
      </c>
      <c r="F22" s="468">
        <v>41.887344679999998</v>
      </c>
      <c r="G22" s="468">
        <v>45.348166044999999</v>
      </c>
      <c r="H22" s="468">
        <v>43.238785429000004</v>
      </c>
      <c r="I22" s="468">
        <v>105.18860705</v>
      </c>
      <c r="J22" s="468">
        <v>42.683267897</v>
      </c>
      <c r="K22" s="468" t="s">
        <v>102</v>
      </c>
      <c r="L22" s="468" t="s">
        <v>102</v>
      </c>
      <c r="M22" s="481">
        <v>44.982608640999999</v>
      </c>
      <c r="N22" s="481">
        <v>88.244410564000006</v>
      </c>
      <c r="O22" s="481">
        <v>45.591008371999997</v>
      </c>
      <c r="P22" s="468">
        <v>38.202401946999998</v>
      </c>
    </row>
    <row r="23" spans="1:16" ht="15.75" customHeight="1" x14ac:dyDescent="0.2">
      <c r="A23" s="466" t="s">
        <v>175</v>
      </c>
      <c r="B23" s="468">
        <v>34.583976065999998</v>
      </c>
      <c r="C23" s="468">
        <v>24.808190525000001</v>
      </c>
      <c r="D23" s="468">
        <v>23.420576604000001</v>
      </c>
      <c r="E23" s="468">
        <v>26.853522909999999</v>
      </c>
      <c r="F23" s="468">
        <v>30.614257645999999</v>
      </c>
      <c r="G23" s="468">
        <v>37.517430746999999</v>
      </c>
      <c r="H23" s="468">
        <v>41.364182108999998</v>
      </c>
      <c r="I23" s="468">
        <v>42.655452828999998</v>
      </c>
      <c r="J23" s="468">
        <v>24.061695368999999</v>
      </c>
      <c r="K23" s="468" t="s">
        <v>102</v>
      </c>
      <c r="L23" s="468" t="s">
        <v>102</v>
      </c>
      <c r="M23" s="481">
        <v>29.296362475999999</v>
      </c>
      <c r="N23" s="481">
        <v>37.614982941999997</v>
      </c>
      <c r="O23" s="481">
        <v>29.413348968000001</v>
      </c>
      <c r="P23" s="468">
        <v>50.765192094</v>
      </c>
    </row>
    <row r="24" spans="1:16" ht="15.75" customHeight="1" x14ac:dyDescent="0.2">
      <c r="A24" s="466" t="s">
        <v>176</v>
      </c>
      <c r="B24" s="468">
        <v>104.623798163</v>
      </c>
      <c r="C24" s="468">
        <v>71.073486087000006</v>
      </c>
      <c r="D24" s="468">
        <v>57.173741720999999</v>
      </c>
      <c r="E24" s="468">
        <v>57.539368922999998</v>
      </c>
      <c r="F24" s="468">
        <v>65.300812293000007</v>
      </c>
      <c r="G24" s="468">
        <v>70.926812295999994</v>
      </c>
      <c r="H24" s="468">
        <v>72.075370077000002</v>
      </c>
      <c r="I24" s="468">
        <v>67.181603693</v>
      </c>
      <c r="J24" s="468">
        <v>59.924014305999997</v>
      </c>
      <c r="K24" s="468" t="s">
        <v>102</v>
      </c>
      <c r="L24" s="468" t="s">
        <v>102</v>
      </c>
      <c r="M24" s="481">
        <v>62.454161083999999</v>
      </c>
      <c r="N24" s="481">
        <v>65.214187433000006</v>
      </c>
      <c r="O24" s="481">
        <v>62.492975909000002</v>
      </c>
      <c r="P24" s="468">
        <v>84.178026914</v>
      </c>
    </row>
    <row r="25" spans="1:16" ht="15.75" customHeight="1" x14ac:dyDescent="0.2">
      <c r="A25" s="476" t="s">
        <v>177</v>
      </c>
      <c r="B25" s="469">
        <v>128.37690900699999</v>
      </c>
      <c r="C25" s="469">
        <v>94.287464606</v>
      </c>
      <c r="D25" s="469">
        <v>72.125935748000003</v>
      </c>
      <c r="E25" s="469">
        <v>55.510174661999997</v>
      </c>
      <c r="F25" s="469">
        <v>46.823912991</v>
      </c>
      <c r="G25" s="469">
        <v>42.399112475999999</v>
      </c>
      <c r="H25" s="469">
        <v>37.352836406000002</v>
      </c>
      <c r="I25" s="469">
        <v>28.88277338</v>
      </c>
      <c r="J25" s="469">
        <v>28.829483891999999</v>
      </c>
      <c r="K25" s="469" t="s">
        <v>102</v>
      </c>
      <c r="L25" s="469" t="s">
        <v>102</v>
      </c>
      <c r="M25" s="482">
        <v>55.835573611000001</v>
      </c>
      <c r="N25" s="482">
        <v>28.868327452999999</v>
      </c>
      <c r="O25" s="482">
        <v>55.456327612000003</v>
      </c>
      <c r="P25" s="469">
        <v>48.954666246000002</v>
      </c>
    </row>
    <row r="26" spans="1:16" ht="15.75" customHeight="1" x14ac:dyDescent="0.25">
      <c r="A26" s="475" t="s">
        <v>178</v>
      </c>
      <c r="B26" s="467">
        <v>308.16825705000002</v>
      </c>
      <c r="C26" s="467">
        <v>216.13643234099999</v>
      </c>
      <c r="D26" s="467">
        <v>162.476976893</v>
      </c>
      <c r="E26" s="467">
        <v>158.75489315499999</v>
      </c>
      <c r="F26" s="467">
        <v>180.852578429</v>
      </c>
      <c r="G26" s="467">
        <v>190.960190461</v>
      </c>
      <c r="H26" s="467">
        <v>219.02716834500001</v>
      </c>
      <c r="I26" s="467">
        <v>191.69115844500001</v>
      </c>
      <c r="J26" s="467">
        <v>254.935678696</v>
      </c>
      <c r="K26" s="467" t="s">
        <v>102</v>
      </c>
      <c r="L26" s="467" t="s">
        <v>102</v>
      </c>
      <c r="M26" s="480">
        <v>175.23738915000001</v>
      </c>
      <c r="N26" s="480">
        <v>208.835735089</v>
      </c>
      <c r="O26" s="480">
        <v>175.70988968699999</v>
      </c>
      <c r="P26" s="467">
        <v>183.55607123999999</v>
      </c>
    </row>
    <row r="27" spans="1:16" ht="15.75" customHeight="1" x14ac:dyDescent="0.25">
      <c r="A27" s="477" t="s">
        <v>179</v>
      </c>
      <c r="B27" s="470">
        <v>223.75024107199999</v>
      </c>
      <c r="C27" s="470">
        <v>135.196868228</v>
      </c>
      <c r="D27" s="470">
        <v>89.891515580000004</v>
      </c>
      <c r="E27" s="470">
        <v>87.885007967000007</v>
      </c>
      <c r="F27" s="470">
        <v>106.603336646</v>
      </c>
      <c r="G27" s="470">
        <v>114.01146919599999</v>
      </c>
      <c r="H27" s="470">
        <v>142.07561935800001</v>
      </c>
      <c r="I27" s="470">
        <v>108.54870438</v>
      </c>
      <c r="J27" s="470">
        <v>171.98963771300001</v>
      </c>
      <c r="K27" s="470" t="s">
        <v>102</v>
      </c>
      <c r="L27" s="470" t="s">
        <v>102</v>
      </c>
      <c r="M27" s="483">
        <v>101.869488918</v>
      </c>
      <c r="N27" s="483">
        <v>125.746525465</v>
      </c>
      <c r="O27" s="483">
        <v>102.205276657</v>
      </c>
      <c r="P27" s="470">
        <v>94.735931241000003</v>
      </c>
    </row>
    <row r="28" spans="1:16" ht="15.75" customHeight="1" x14ac:dyDescent="0.25">
      <c r="A28" s="475" t="s">
        <v>180</v>
      </c>
      <c r="B28" s="467">
        <v>462.09959906699999</v>
      </c>
      <c r="C28" s="467">
        <v>359.34425748299998</v>
      </c>
      <c r="D28" s="467">
        <v>292.364219832</v>
      </c>
      <c r="E28" s="467">
        <v>281.92561852300003</v>
      </c>
      <c r="F28" s="467">
        <v>302.258501341</v>
      </c>
      <c r="G28" s="467">
        <v>323.56084183399997</v>
      </c>
      <c r="H28" s="467">
        <v>322.84812044099999</v>
      </c>
      <c r="I28" s="467">
        <v>348.46455297199998</v>
      </c>
      <c r="J28" s="467">
        <v>296.69052062600002</v>
      </c>
      <c r="K28" s="467" t="s">
        <v>102</v>
      </c>
      <c r="L28" s="467" t="s">
        <v>102</v>
      </c>
      <c r="M28" s="480">
        <v>299.57730278600002</v>
      </c>
      <c r="N28" s="480">
        <v>334.42944191100003</v>
      </c>
      <c r="O28" s="480">
        <v>300.06743567699999</v>
      </c>
      <c r="P28" s="467">
        <v>313.59299618900002</v>
      </c>
    </row>
    <row r="29" spans="1:16" ht="15.75" customHeight="1" x14ac:dyDescent="0.2">
      <c r="A29" s="466" t="s">
        <v>181</v>
      </c>
      <c r="B29" s="468">
        <v>438.68767655699997</v>
      </c>
      <c r="C29" s="468">
        <v>338.581465616</v>
      </c>
      <c r="D29" s="468">
        <v>275.97034735199998</v>
      </c>
      <c r="E29" s="468">
        <v>263.918547816</v>
      </c>
      <c r="F29" s="468">
        <v>283.978362178</v>
      </c>
      <c r="G29" s="468">
        <v>305.862687075</v>
      </c>
      <c r="H29" s="468">
        <v>300.39123281299999</v>
      </c>
      <c r="I29" s="468">
        <v>310.60419957400001</v>
      </c>
      <c r="J29" s="468">
        <v>265.93196019999999</v>
      </c>
      <c r="K29" s="468" t="s">
        <v>102</v>
      </c>
      <c r="L29" s="468" t="s">
        <v>102</v>
      </c>
      <c r="M29" s="481">
        <v>281.25989468900002</v>
      </c>
      <c r="N29" s="481">
        <v>298.49427085899998</v>
      </c>
      <c r="O29" s="481">
        <v>281.50226531099997</v>
      </c>
      <c r="P29" s="468">
        <v>278.06203763000002</v>
      </c>
    </row>
    <row r="30" spans="1:16" ht="15.75" customHeight="1" x14ac:dyDescent="0.2">
      <c r="A30" s="466" t="s">
        <v>182</v>
      </c>
      <c r="B30" s="468">
        <v>14.382102109</v>
      </c>
      <c r="C30" s="468">
        <v>13.476333726</v>
      </c>
      <c r="D30" s="468">
        <v>9.7638168479999994</v>
      </c>
      <c r="E30" s="468">
        <v>10.115219063</v>
      </c>
      <c r="F30" s="468">
        <v>10.98325535</v>
      </c>
      <c r="G30" s="468">
        <v>10.757884407000001</v>
      </c>
      <c r="H30" s="468">
        <v>12.565999516</v>
      </c>
      <c r="I30" s="468">
        <v>27.632796702</v>
      </c>
      <c r="J30" s="468">
        <v>27.610460066000002</v>
      </c>
      <c r="K30" s="468" t="s">
        <v>102</v>
      </c>
      <c r="L30" s="468" t="s">
        <v>102</v>
      </c>
      <c r="M30" s="481">
        <v>10.659920524</v>
      </c>
      <c r="N30" s="481">
        <v>27.626741597999999</v>
      </c>
      <c r="O30" s="481">
        <v>10.898528463</v>
      </c>
      <c r="P30" s="468">
        <v>22.307745743000002</v>
      </c>
    </row>
    <row r="31" spans="1:16" ht="15.75" customHeight="1" x14ac:dyDescent="0.2">
      <c r="A31" s="466" t="s">
        <v>183</v>
      </c>
      <c r="B31" s="468">
        <v>9.0298204010000003</v>
      </c>
      <c r="C31" s="468">
        <v>7.2864581419999999</v>
      </c>
      <c r="D31" s="468">
        <v>6.6300556320000004</v>
      </c>
      <c r="E31" s="468">
        <v>7.8918516439999999</v>
      </c>
      <c r="F31" s="468">
        <v>7.296883813</v>
      </c>
      <c r="G31" s="468">
        <v>6.9402703519999998</v>
      </c>
      <c r="H31" s="468">
        <v>9.8908881120000007</v>
      </c>
      <c r="I31" s="468">
        <v>10.227556696000001</v>
      </c>
      <c r="J31" s="468">
        <v>3.1481003599999999</v>
      </c>
      <c r="K31" s="468" t="s">
        <v>102</v>
      </c>
      <c r="L31" s="468" t="s">
        <v>102</v>
      </c>
      <c r="M31" s="481">
        <v>7.657487572</v>
      </c>
      <c r="N31" s="481">
        <v>8.3084294540000005</v>
      </c>
      <c r="O31" s="481">
        <v>7.6666419039999996</v>
      </c>
      <c r="P31" s="468">
        <v>13.223212817</v>
      </c>
    </row>
    <row r="32" spans="1:16" ht="15.75" customHeight="1" x14ac:dyDescent="0.25">
      <c r="A32" s="475" t="s">
        <v>184</v>
      </c>
      <c r="B32" s="467">
        <v>270.91172377700002</v>
      </c>
      <c r="C32" s="467">
        <v>196.17964496499999</v>
      </c>
      <c r="D32" s="467">
        <v>164.66767916399999</v>
      </c>
      <c r="E32" s="467">
        <v>160.98012066699999</v>
      </c>
      <c r="F32" s="467">
        <v>169.976240598</v>
      </c>
      <c r="G32" s="467">
        <v>165.03519258</v>
      </c>
      <c r="H32" s="467">
        <v>175.279928641</v>
      </c>
      <c r="I32" s="467">
        <v>197.63881287199999</v>
      </c>
      <c r="J32" s="467">
        <v>133.38639466500001</v>
      </c>
      <c r="K32" s="467" t="s">
        <v>102</v>
      </c>
      <c r="L32" s="467" t="s">
        <v>102</v>
      </c>
      <c r="M32" s="480">
        <v>167.25460858100001</v>
      </c>
      <c r="N32" s="480">
        <v>180.221011232</v>
      </c>
      <c r="O32" s="480">
        <v>167.43695780199999</v>
      </c>
      <c r="P32" s="467">
        <v>158.23346585199999</v>
      </c>
    </row>
    <row r="33" spans="1:16" ht="15.75" customHeight="1" x14ac:dyDescent="0.2">
      <c r="A33" s="466" t="s">
        <v>185</v>
      </c>
      <c r="B33" s="468">
        <v>55.846957936999999</v>
      </c>
      <c r="C33" s="468">
        <v>45.174371143000002</v>
      </c>
      <c r="D33" s="468">
        <v>37.199678016999997</v>
      </c>
      <c r="E33" s="468">
        <v>37.276372850000001</v>
      </c>
      <c r="F33" s="468">
        <v>43.001325231999999</v>
      </c>
      <c r="G33" s="468">
        <v>44.303687893000003</v>
      </c>
      <c r="H33" s="468">
        <v>49.78517532</v>
      </c>
      <c r="I33" s="468">
        <v>55.618294296000002</v>
      </c>
      <c r="J33" s="468">
        <v>56.198289893999998</v>
      </c>
      <c r="K33" s="468" t="s">
        <v>102</v>
      </c>
      <c r="L33" s="468" t="s">
        <v>102</v>
      </c>
      <c r="M33" s="481">
        <v>40.522399524000001</v>
      </c>
      <c r="N33" s="481">
        <v>55.775521814000001</v>
      </c>
      <c r="O33" s="481">
        <v>40.736907359999996</v>
      </c>
      <c r="P33" s="468">
        <v>40.857026197000003</v>
      </c>
    </row>
    <row r="34" spans="1:16" ht="15.75" customHeight="1" x14ac:dyDescent="0.2">
      <c r="A34" s="466" t="s">
        <v>186</v>
      </c>
      <c r="B34" s="468">
        <v>191.560904472</v>
      </c>
      <c r="C34" s="468">
        <v>129.75338069099999</v>
      </c>
      <c r="D34" s="468">
        <v>103.29281082200001</v>
      </c>
      <c r="E34" s="468">
        <v>99.386515187000001</v>
      </c>
      <c r="F34" s="468">
        <v>101.453110787</v>
      </c>
      <c r="G34" s="468">
        <v>93.935285887000006</v>
      </c>
      <c r="H34" s="468">
        <v>102.637701792</v>
      </c>
      <c r="I34" s="468">
        <v>111.468232449</v>
      </c>
      <c r="J34" s="468">
        <v>47.159258430999998</v>
      </c>
      <c r="K34" s="468" t="s">
        <v>102</v>
      </c>
      <c r="L34" s="468" t="s">
        <v>102</v>
      </c>
      <c r="M34" s="481">
        <v>102.211003441</v>
      </c>
      <c r="N34" s="481">
        <v>94.035099435000006</v>
      </c>
      <c r="O34" s="481">
        <v>102.096024</v>
      </c>
      <c r="P34" s="468">
        <v>84.417366311999999</v>
      </c>
    </row>
    <row r="35" spans="1:16" ht="15.75" customHeight="1" x14ac:dyDescent="0.2">
      <c r="A35" s="476" t="s">
        <v>187</v>
      </c>
      <c r="B35" s="469">
        <v>23.503861368999999</v>
      </c>
      <c r="C35" s="469">
        <v>21.251893131999999</v>
      </c>
      <c r="D35" s="469">
        <v>24.175190324999999</v>
      </c>
      <c r="E35" s="469">
        <v>24.317232631</v>
      </c>
      <c r="F35" s="469">
        <v>25.521804579000001</v>
      </c>
      <c r="G35" s="469">
        <v>26.796218800999998</v>
      </c>
      <c r="H35" s="469">
        <v>22.857051529</v>
      </c>
      <c r="I35" s="469">
        <v>30.552286126999999</v>
      </c>
      <c r="J35" s="469">
        <v>30.028846340000001</v>
      </c>
      <c r="K35" s="469" t="s">
        <v>102</v>
      </c>
      <c r="L35" s="469" t="s">
        <v>102</v>
      </c>
      <c r="M35" s="482">
        <v>24.521205616</v>
      </c>
      <c r="N35" s="482">
        <v>30.410389983000002</v>
      </c>
      <c r="O35" s="482">
        <v>24.604026442999999</v>
      </c>
      <c r="P35" s="469">
        <v>32.959073343999997</v>
      </c>
    </row>
    <row r="36" spans="1:16" ht="15.75" customHeight="1" x14ac:dyDescent="0.25">
      <c r="A36" s="478" t="s">
        <v>188</v>
      </c>
      <c r="B36" s="467">
        <v>1210.934713332</v>
      </c>
      <c r="C36" s="467">
        <v>961.37748142299995</v>
      </c>
      <c r="D36" s="467">
        <v>845.59694949899995</v>
      </c>
      <c r="E36" s="467">
        <v>881.57543528300005</v>
      </c>
      <c r="F36" s="467">
        <v>1002.083617782</v>
      </c>
      <c r="G36" s="467">
        <v>1098.4463634000001</v>
      </c>
      <c r="H36" s="467">
        <v>1150.6790892060001</v>
      </c>
      <c r="I36" s="467">
        <v>1271.025388582</v>
      </c>
      <c r="J36" s="467">
        <v>1037.6403211960001</v>
      </c>
      <c r="K36" s="467" t="s">
        <v>102</v>
      </c>
      <c r="L36" s="467" t="s">
        <v>102</v>
      </c>
      <c r="M36" s="480">
        <v>948.48259444899998</v>
      </c>
      <c r="N36" s="480">
        <v>1207.7584342360001</v>
      </c>
      <c r="O36" s="480">
        <v>952.12884458799999</v>
      </c>
      <c r="P36" s="467">
        <v>1310.441383033</v>
      </c>
    </row>
    <row r="37" spans="1:16" ht="15.75" customHeight="1" x14ac:dyDescent="0.25">
      <c r="A37" s="478" t="s">
        <v>189</v>
      </c>
      <c r="B37" s="467">
        <v>1327.915095092</v>
      </c>
      <c r="C37" s="467">
        <v>1014.349301246</v>
      </c>
      <c r="D37" s="467">
        <v>880.37738572399996</v>
      </c>
      <c r="E37" s="467">
        <v>919.38483058199995</v>
      </c>
      <c r="F37" s="467">
        <v>1050.6539354680001</v>
      </c>
      <c r="G37" s="467">
        <v>1130.880904608</v>
      </c>
      <c r="H37" s="467">
        <v>1222.1380657510001</v>
      </c>
      <c r="I37" s="467">
        <v>1311.8908069270001</v>
      </c>
      <c r="J37" s="467">
        <v>1129.2718739310001</v>
      </c>
      <c r="K37" s="467" t="s">
        <v>102</v>
      </c>
      <c r="L37" s="467" t="s">
        <v>102</v>
      </c>
      <c r="M37" s="480">
        <v>991.39728939500003</v>
      </c>
      <c r="N37" s="480">
        <v>1262.3857386469999</v>
      </c>
      <c r="O37" s="480">
        <v>995.20825639999998</v>
      </c>
      <c r="P37" s="467">
        <v>1338.6379239370001</v>
      </c>
    </row>
    <row r="38" spans="1:16" ht="15.75" customHeight="1" x14ac:dyDescent="0.25">
      <c r="A38" s="477" t="s">
        <v>190</v>
      </c>
      <c r="B38" s="470">
        <v>116.98038176</v>
      </c>
      <c r="C38" s="470">
        <v>52.971819822999997</v>
      </c>
      <c r="D38" s="470">
        <v>34.780436225999999</v>
      </c>
      <c r="E38" s="470">
        <v>37.809395297999998</v>
      </c>
      <c r="F38" s="470">
        <v>48.570317686000003</v>
      </c>
      <c r="G38" s="470">
        <v>32.434541207999999</v>
      </c>
      <c r="H38" s="470">
        <v>71.458976544999999</v>
      </c>
      <c r="I38" s="470">
        <v>40.865418345000002</v>
      </c>
      <c r="J38" s="470">
        <v>91.631552735</v>
      </c>
      <c r="K38" s="470" t="s">
        <v>102</v>
      </c>
      <c r="L38" s="470" t="s">
        <v>102</v>
      </c>
      <c r="M38" s="483">
        <v>42.914694945999997</v>
      </c>
      <c r="N38" s="483">
        <v>54.627304410999997</v>
      </c>
      <c r="O38" s="483">
        <v>43.079411811999996</v>
      </c>
      <c r="P38" s="470">
        <v>28.196540903999999</v>
      </c>
    </row>
    <row r="39" spans="1:16" ht="15.75" customHeight="1" x14ac:dyDescent="0.2">
      <c r="A39" s="466" t="s">
        <v>191</v>
      </c>
      <c r="B39" s="468">
        <v>84.418015979000003</v>
      </c>
      <c r="C39" s="468">
        <v>80.939564113000003</v>
      </c>
      <c r="D39" s="468">
        <v>72.585461312999996</v>
      </c>
      <c r="E39" s="468">
        <v>70.869885187999998</v>
      </c>
      <c r="F39" s="468">
        <v>74.249241783000002</v>
      </c>
      <c r="G39" s="468">
        <v>76.948721265000003</v>
      </c>
      <c r="H39" s="468">
        <v>76.951548986999995</v>
      </c>
      <c r="I39" s="468">
        <v>83.142454064999995</v>
      </c>
      <c r="J39" s="468">
        <v>82.946040983000003</v>
      </c>
      <c r="K39" s="468" t="s">
        <v>102</v>
      </c>
      <c r="L39" s="468" t="s">
        <v>102</v>
      </c>
      <c r="M39" s="481">
        <v>73.367900231999997</v>
      </c>
      <c r="N39" s="481">
        <v>83.089209624000006</v>
      </c>
      <c r="O39" s="481">
        <v>73.504613031000005</v>
      </c>
      <c r="P39" s="468">
        <v>88.820139999999995</v>
      </c>
    </row>
    <row r="40" spans="1:16" ht="15.75" customHeight="1" x14ac:dyDescent="0.2">
      <c r="A40" s="466" t="s">
        <v>192</v>
      </c>
      <c r="B40" s="468">
        <v>91.622682716</v>
      </c>
      <c r="C40" s="468">
        <v>89.243828527000005</v>
      </c>
      <c r="D40" s="468">
        <v>68.042180264999999</v>
      </c>
      <c r="E40" s="468">
        <v>61.862187294000002</v>
      </c>
      <c r="F40" s="468">
        <v>62.344004806000001</v>
      </c>
      <c r="G40" s="468">
        <v>78.568170034999994</v>
      </c>
      <c r="H40" s="468">
        <v>57.375517682000002</v>
      </c>
      <c r="I40" s="468">
        <v>29.019330728</v>
      </c>
      <c r="J40" s="468">
        <v>16.226421449</v>
      </c>
      <c r="K40" s="468" t="s">
        <v>102</v>
      </c>
      <c r="L40" s="468" t="s">
        <v>102</v>
      </c>
      <c r="M40" s="481">
        <v>65.565560052999999</v>
      </c>
      <c r="N40" s="481">
        <v>25.551377888000001</v>
      </c>
      <c r="O40" s="481">
        <v>65.002832275000003</v>
      </c>
      <c r="P40" s="468">
        <v>89.649334445999997</v>
      </c>
    </row>
    <row r="41" spans="1:16" ht="15.75" customHeight="1" x14ac:dyDescent="0.2">
      <c r="A41" s="476" t="s">
        <v>193</v>
      </c>
      <c r="B41" s="469">
        <v>7.2046667370000002</v>
      </c>
      <c r="C41" s="469">
        <v>8.3042644140000004</v>
      </c>
      <c r="D41" s="469">
        <v>-4.5432810479999999</v>
      </c>
      <c r="E41" s="469">
        <v>-9.0076978929999996</v>
      </c>
      <c r="F41" s="469">
        <v>-11.905236976999999</v>
      </c>
      <c r="G41" s="469">
        <v>1.61944877</v>
      </c>
      <c r="H41" s="469">
        <v>-19.576031305000001</v>
      </c>
      <c r="I41" s="469">
        <v>-54.123123337000003</v>
      </c>
      <c r="J41" s="469">
        <v>-66.719619534000003</v>
      </c>
      <c r="K41" s="469" t="s">
        <v>102</v>
      </c>
      <c r="L41" s="469" t="s">
        <v>102</v>
      </c>
      <c r="M41" s="482">
        <v>-7.8023401789999998</v>
      </c>
      <c r="N41" s="482">
        <v>-57.537831736000001</v>
      </c>
      <c r="O41" s="482">
        <v>-8.5017807560000005</v>
      </c>
      <c r="P41" s="469">
        <v>0.82919444600000003</v>
      </c>
    </row>
    <row r="42" spans="1:16" ht="15.75" customHeight="1" x14ac:dyDescent="0.25">
      <c r="A42" s="478" t="s">
        <v>194</v>
      </c>
      <c r="B42" s="467">
        <v>1295.3527293100001</v>
      </c>
      <c r="C42" s="467">
        <v>1042.317045536</v>
      </c>
      <c r="D42" s="467">
        <v>918.18241081199994</v>
      </c>
      <c r="E42" s="467">
        <v>952.44532047099995</v>
      </c>
      <c r="F42" s="467">
        <v>1076.332859565</v>
      </c>
      <c r="G42" s="467">
        <v>1175.395084665</v>
      </c>
      <c r="H42" s="467">
        <v>1227.6306381930001</v>
      </c>
      <c r="I42" s="467">
        <v>1354.167842647</v>
      </c>
      <c r="J42" s="467">
        <v>1120.5863621789999</v>
      </c>
      <c r="K42" s="467" t="s">
        <v>102</v>
      </c>
      <c r="L42" s="467" t="s">
        <v>102</v>
      </c>
      <c r="M42" s="480">
        <v>1021.850494681</v>
      </c>
      <c r="N42" s="480">
        <v>1290.8476438600001</v>
      </c>
      <c r="O42" s="480">
        <v>1025.633457618</v>
      </c>
      <c r="P42" s="467">
        <v>1399.261523033</v>
      </c>
    </row>
    <row r="43" spans="1:16" ht="15.75" customHeight="1" x14ac:dyDescent="0.25">
      <c r="A43" s="478" t="s">
        <v>195</v>
      </c>
      <c r="B43" s="467">
        <v>1419.5377778070001</v>
      </c>
      <c r="C43" s="467">
        <v>1103.5931297730001</v>
      </c>
      <c r="D43" s="467">
        <v>948.41956599000002</v>
      </c>
      <c r="E43" s="467">
        <v>981.24701787599997</v>
      </c>
      <c r="F43" s="467">
        <v>1112.997940274</v>
      </c>
      <c r="G43" s="467">
        <v>1209.4490746429999</v>
      </c>
      <c r="H43" s="467">
        <v>1279.5135834329999</v>
      </c>
      <c r="I43" s="467">
        <v>1340.910137655</v>
      </c>
      <c r="J43" s="467">
        <v>1145.4982953799999</v>
      </c>
      <c r="K43" s="467" t="s">
        <v>102</v>
      </c>
      <c r="L43" s="467" t="s">
        <v>102</v>
      </c>
      <c r="M43" s="480">
        <v>1056.962849448</v>
      </c>
      <c r="N43" s="480">
        <v>1287.9371165340001</v>
      </c>
      <c r="O43" s="480">
        <v>1060.2110886749999</v>
      </c>
      <c r="P43" s="467">
        <v>1428.2872583830001</v>
      </c>
    </row>
    <row r="44" spans="1:16" ht="15.75" customHeight="1" x14ac:dyDescent="0.2">
      <c r="A44" s="476" t="s">
        <v>196</v>
      </c>
      <c r="B44" s="469">
        <v>124.185048497</v>
      </c>
      <c r="C44" s="469">
        <v>61.276084236999999</v>
      </c>
      <c r="D44" s="469">
        <v>30.237155177999998</v>
      </c>
      <c r="E44" s="469">
        <v>28.801697404999999</v>
      </c>
      <c r="F44" s="469">
        <v>36.665080709000001</v>
      </c>
      <c r="G44" s="469">
        <v>34.053989977999997</v>
      </c>
      <c r="H44" s="469">
        <v>51.882945239999998</v>
      </c>
      <c r="I44" s="469">
        <v>-13.257704992000001</v>
      </c>
      <c r="J44" s="469">
        <v>24.911933201</v>
      </c>
      <c r="K44" s="469" t="s">
        <v>102</v>
      </c>
      <c r="L44" s="469" t="s">
        <v>102</v>
      </c>
      <c r="M44" s="482">
        <v>35.112354766999999</v>
      </c>
      <c r="N44" s="482">
        <v>-2.910527326</v>
      </c>
      <c r="O44" s="482">
        <v>34.577631056999998</v>
      </c>
      <c r="P44" s="469">
        <v>29.025735350000001</v>
      </c>
    </row>
    <row r="45" spans="1:16" s="8" customFormat="1" ht="15.75" customHeight="1" x14ac:dyDescent="0.25">
      <c r="A45" s="479" t="s">
        <v>286</v>
      </c>
      <c r="B45" s="470">
        <v>513.02926333699997</v>
      </c>
      <c r="C45" s="470">
        <v>512.36174497800005</v>
      </c>
      <c r="D45" s="470">
        <v>483.63155263800002</v>
      </c>
      <c r="E45" s="470">
        <v>557.65275299500001</v>
      </c>
      <c r="F45" s="470">
        <v>647.58841306299996</v>
      </c>
      <c r="G45" s="470">
        <v>713.72727821599995</v>
      </c>
      <c r="H45" s="470">
        <v>752.92419483699996</v>
      </c>
      <c r="I45" s="470">
        <v>667.81373356300003</v>
      </c>
      <c r="J45" s="470">
        <v>552.29655440199997</v>
      </c>
      <c r="K45" s="470" t="s">
        <v>102</v>
      </c>
      <c r="L45" s="470" t="s">
        <v>102</v>
      </c>
      <c r="M45" s="483">
        <v>592.55387979199998</v>
      </c>
      <c r="N45" s="483">
        <v>636.498876182</v>
      </c>
      <c r="O45" s="483">
        <v>593.17188742899998</v>
      </c>
      <c r="P45" s="470">
        <v>903.68884085100001</v>
      </c>
    </row>
    <row r="46" spans="1:16" ht="15.75" customHeight="1" x14ac:dyDescent="0.25">
      <c r="A46" s="475" t="s">
        <v>449</v>
      </c>
      <c r="B46" s="468"/>
      <c r="C46" s="468"/>
      <c r="D46" s="468"/>
      <c r="E46" s="468"/>
      <c r="F46" s="468"/>
      <c r="G46" s="468"/>
      <c r="H46" s="468"/>
      <c r="I46" s="468"/>
      <c r="J46" s="468"/>
      <c r="K46" s="468"/>
      <c r="L46" s="468"/>
      <c r="M46" s="484"/>
      <c r="N46" s="484"/>
      <c r="O46" s="484"/>
      <c r="P46" s="471"/>
    </row>
    <row r="47" spans="1:16" ht="15.75" customHeight="1" x14ac:dyDescent="0.25">
      <c r="A47" s="466" t="s">
        <v>467</v>
      </c>
      <c r="B47" s="468">
        <v>747.84468632400001</v>
      </c>
      <c r="C47" s="468">
        <v>601.31526773999997</v>
      </c>
      <c r="D47" s="468">
        <v>552.43889066500003</v>
      </c>
      <c r="E47" s="468">
        <v>597.91189235900003</v>
      </c>
      <c r="F47" s="468">
        <v>696.158775967</v>
      </c>
      <c r="G47" s="468">
        <v>768.78519337399996</v>
      </c>
      <c r="H47" s="468">
        <v>820.53370248500005</v>
      </c>
      <c r="I47" s="468">
        <v>920.15266992800002</v>
      </c>
      <c r="J47" s="468">
        <v>736.423646641</v>
      </c>
      <c r="K47" s="468" t="s">
        <v>102</v>
      </c>
      <c r="L47" s="468" t="s">
        <v>102</v>
      </c>
      <c r="M47" s="481">
        <v>646.11300999900004</v>
      </c>
      <c r="N47" s="481">
        <v>870.346673947</v>
      </c>
      <c r="O47" s="481">
        <v>649.26645471899997</v>
      </c>
      <c r="P47" s="468">
        <v>993.56120408599998</v>
      </c>
    </row>
    <row r="48" spans="1:16" ht="15.75" customHeight="1" x14ac:dyDescent="0.25">
      <c r="A48" s="466" t="s">
        <v>417</v>
      </c>
      <c r="B48" s="468">
        <v>296.05082198000002</v>
      </c>
      <c r="C48" s="468">
        <v>267.51999291800001</v>
      </c>
      <c r="D48" s="468">
        <v>280.76239393999998</v>
      </c>
      <c r="E48" s="468">
        <v>320.65993324900001</v>
      </c>
      <c r="F48" s="468">
        <v>377.52395887</v>
      </c>
      <c r="G48" s="468">
        <v>417.69763283999998</v>
      </c>
      <c r="H48" s="468">
        <v>420.52333109300002</v>
      </c>
      <c r="I48" s="468">
        <v>361.18006016599998</v>
      </c>
      <c r="J48" s="468">
        <v>413.24677028999997</v>
      </c>
      <c r="K48" s="468" t="s">
        <v>102</v>
      </c>
      <c r="L48" s="468" t="s">
        <v>102</v>
      </c>
      <c r="M48" s="481">
        <v>340.74293751599998</v>
      </c>
      <c r="N48" s="481">
        <v>375.29451148599998</v>
      </c>
      <c r="O48" s="481">
        <v>341.228843498</v>
      </c>
      <c r="P48" s="468">
        <v>521.12883115600005</v>
      </c>
    </row>
    <row r="49" spans="1:25" ht="15.75" customHeight="1" x14ac:dyDescent="0.25">
      <c r="A49" s="466" t="s">
        <v>418</v>
      </c>
      <c r="B49" s="468">
        <v>299.30962102699999</v>
      </c>
      <c r="C49" s="468">
        <v>284.114334918</v>
      </c>
      <c r="D49" s="468">
        <v>294.55116991099999</v>
      </c>
      <c r="E49" s="468">
        <v>373.70467541300002</v>
      </c>
      <c r="F49" s="468">
        <v>474.65275467200001</v>
      </c>
      <c r="G49" s="468">
        <v>527.23483153899997</v>
      </c>
      <c r="H49" s="468">
        <v>545.58578659900002</v>
      </c>
      <c r="I49" s="468">
        <v>449.908959208</v>
      </c>
      <c r="J49" s="468">
        <v>521.23456903099998</v>
      </c>
      <c r="K49" s="468" t="s">
        <v>102</v>
      </c>
      <c r="L49" s="468" t="s">
        <v>102</v>
      </c>
      <c r="M49" s="481">
        <v>405.666623641</v>
      </c>
      <c r="N49" s="481">
        <v>469.24418982399999</v>
      </c>
      <c r="O49" s="481">
        <v>406.56072819600001</v>
      </c>
      <c r="P49" s="468">
        <v>657.15216360399995</v>
      </c>
    </row>
    <row r="50" spans="1:25" ht="15.75" customHeight="1" x14ac:dyDescent="0.25">
      <c r="A50" s="466" t="s">
        <v>419</v>
      </c>
      <c r="B50" s="468">
        <v>1057.0033713150001</v>
      </c>
      <c r="C50" s="468">
        <v>818.16965628100002</v>
      </c>
      <c r="D50" s="468">
        <v>715.70970655999997</v>
      </c>
      <c r="E50" s="468">
        <v>758.40470991500001</v>
      </c>
      <c r="F50" s="468">
        <v>880.67769487099997</v>
      </c>
      <c r="G50" s="468">
        <v>965.84571202799998</v>
      </c>
      <c r="H50" s="468">
        <v>1046.8581371109999</v>
      </c>
      <c r="I50" s="468">
        <v>1114.2519940550001</v>
      </c>
      <c r="J50" s="468">
        <v>995.88547926599995</v>
      </c>
      <c r="K50" s="468" t="s">
        <v>102</v>
      </c>
      <c r="L50" s="468" t="s">
        <v>102</v>
      </c>
      <c r="M50" s="481">
        <v>824.14268081399996</v>
      </c>
      <c r="N50" s="481">
        <v>1082.164727414</v>
      </c>
      <c r="O50" s="481">
        <v>827.77129859700005</v>
      </c>
      <c r="P50" s="468">
        <v>1180.404458085</v>
      </c>
    </row>
    <row r="51" spans="1:25" ht="15.75" customHeight="1" x14ac:dyDescent="0.25">
      <c r="A51" s="466" t="s">
        <v>468</v>
      </c>
      <c r="B51" s="468">
        <v>443.81244966700001</v>
      </c>
      <c r="C51" s="468">
        <v>341.11366913299997</v>
      </c>
      <c r="D51" s="468">
        <v>278.84317337200002</v>
      </c>
      <c r="E51" s="468">
        <v>267.434494003</v>
      </c>
      <c r="F51" s="468">
        <v>289.51624270000002</v>
      </c>
      <c r="G51" s="468">
        <v>314.68424898799998</v>
      </c>
      <c r="H51" s="468">
        <v>311.67568012100003</v>
      </c>
      <c r="I51" s="468">
        <v>321.66674348800001</v>
      </c>
      <c r="J51" s="468">
        <v>270.83925799999997</v>
      </c>
      <c r="K51" s="468" t="s">
        <v>102</v>
      </c>
      <c r="L51" s="468" t="s">
        <v>102</v>
      </c>
      <c r="M51" s="481">
        <v>286.19081978600002</v>
      </c>
      <c r="N51" s="481">
        <v>307.88822612299998</v>
      </c>
      <c r="O51" s="481">
        <v>286.49595493100003</v>
      </c>
      <c r="P51" s="468">
        <v>284.84175662000001</v>
      </c>
    </row>
    <row r="52" spans="1:25" ht="15.75" customHeight="1" x14ac:dyDescent="0.25">
      <c r="A52" s="466" t="s">
        <v>420</v>
      </c>
      <c r="B52" s="468">
        <v>513.02926333699997</v>
      </c>
      <c r="C52" s="468">
        <v>512.36174497800005</v>
      </c>
      <c r="D52" s="468">
        <v>483.63155263800002</v>
      </c>
      <c r="E52" s="468">
        <v>557.65275299500001</v>
      </c>
      <c r="F52" s="468">
        <v>647.58841306299996</v>
      </c>
      <c r="G52" s="468">
        <v>713.72727821599995</v>
      </c>
      <c r="H52" s="468">
        <v>752.92419483699996</v>
      </c>
      <c r="I52" s="468">
        <v>667.81373356300003</v>
      </c>
      <c r="J52" s="468">
        <v>552.29655440199997</v>
      </c>
      <c r="K52" s="468" t="s">
        <v>102</v>
      </c>
      <c r="L52" s="468" t="s">
        <v>102</v>
      </c>
      <c r="M52" s="481">
        <v>592.55387979199998</v>
      </c>
      <c r="N52" s="481">
        <v>636.498876182</v>
      </c>
      <c r="O52" s="481">
        <v>593.17188742899998</v>
      </c>
      <c r="P52" s="468">
        <v>903.68884085100001</v>
      </c>
    </row>
    <row r="53" spans="1:25" ht="15.75" customHeight="1" x14ac:dyDescent="0.25">
      <c r="A53" s="466" t="s">
        <v>421</v>
      </c>
      <c r="B53" s="468">
        <v>209.361264234</v>
      </c>
      <c r="C53" s="468">
        <v>173.42043862700001</v>
      </c>
      <c r="D53" s="468">
        <v>147.51705785300001</v>
      </c>
      <c r="E53" s="468">
        <v>150.99701945199999</v>
      </c>
      <c r="F53" s="468">
        <v>166.49545695099999</v>
      </c>
      <c r="G53" s="468">
        <v>174.73972115399999</v>
      </c>
      <c r="H53" s="468">
        <v>186.550117739</v>
      </c>
      <c r="I53" s="468">
        <v>239.594476243</v>
      </c>
      <c r="J53" s="468">
        <v>268.802054537</v>
      </c>
      <c r="K53" s="468" t="s">
        <v>102</v>
      </c>
      <c r="L53" s="468" t="s">
        <v>102</v>
      </c>
      <c r="M53" s="481">
        <v>160.064844346</v>
      </c>
      <c r="N53" s="481">
        <v>247.512182989</v>
      </c>
      <c r="O53" s="481">
        <v>161.29463448300001</v>
      </c>
      <c r="P53" s="468">
        <v>164.772979859</v>
      </c>
    </row>
    <row r="54" spans="1:25" ht="12.75" customHeight="1" x14ac:dyDescent="0.2">
      <c r="A54" s="236" t="s">
        <v>804</v>
      </c>
      <c r="B54" s="474"/>
      <c r="C54" s="474"/>
      <c r="D54" s="474"/>
      <c r="E54" s="474"/>
      <c r="F54" s="474"/>
      <c r="G54" s="474"/>
      <c r="H54" s="474"/>
      <c r="I54" s="474"/>
      <c r="J54" s="474"/>
      <c r="K54" s="474"/>
      <c r="L54" s="474"/>
      <c r="M54" s="570"/>
      <c r="N54" s="487"/>
      <c r="O54" s="718"/>
      <c r="P54" s="719"/>
      <c r="Q54" s="13"/>
      <c r="R54" s="13"/>
      <c r="S54" s="13"/>
      <c r="T54" s="13"/>
      <c r="U54" s="13"/>
      <c r="V54" s="216"/>
      <c r="W54" s="216"/>
      <c r="X54" s="216"/>
      <c r="Y54" s="40"/>
    </row>
    <row r="55" spans="1:25" x14ac:dyDescent="0.2">
      <c r="A55" s="256" t="s">
        <v>688</v>
      </c>
      <c r="B55" s="13"/>
      <c r="C55" s="13"/>
      <c r="D55" s="13"/>
      <c r="E55" s="13"/>
      <c r="F55" s="13"/>
      <c r="G55" s="13"/>
      <c r="H55" s="13"/>
      <c r="I55" s="13"/>
      <c r="J55" s="13"/>
      <c r="K55" s="13"/>
      <c r="L55" s="13"/>
      <c r="M55" s="216"/>
      <c r="N55" s="216"/>
      <c r="O55" s="216"/>
      <c r="P55" s="40"/>
    </row>
    <row r="56" spans="1:25" x14ac:dyDescent="0.2">
      <c r="A56" s="38" t="s">
        <v>469</v>
      </c>
      <c r="B56" s="13"/>
      <c r="C56" s="13"/>
      <c r="D56" s="13"/>
      <c r="E56" s="13"/>
      <c r="F56" s="13"/>
      <c r="G56" s="13"/>
      <c r="H56" s="13"/>
      <c r="I56" s="13"/>
      <c r="J56" s="13"/>
      <c r="K56" s="13"/>
      <c r="L56" s="13"/>
      <c r="M56" s="216"/>
      <c r="N56" s="216"/>
      <c r="O56" s="216"/>
      <c r="P56" s="40"/>
    </row>
    <row r="57" spans="1:25" x14ac:dyDescent="0.2">
      <c r="A57" s="169" t="s">
        <v>571</v>
      </c>
      <c r="B57" s="13"/>
      <c r="C57" s="13"/>
      <c r="D57" s="13"/>
      <c r="E57" s="13"/>
      <c r="F57" s="13"/>
      <c r="G57" s="13"/>
      <c r="H57" s="13"/>
      <c r="I57" s="13"/>
      <c r="J57" s="13"/>
      <c r="K57" s="13"/>
      <c r="L57" s="13"/>
      <c r="M57" s="216"/>
      <c r="N57" s="216"/>
      <c r="O57" s="216"/>
      <c r="P57" s="40"/>
    </row>
    <row r="58" spans="1:25" x14ac:dyDescent="0.2">
      <c r="A58" s="256" t="s">
        <v>854</v>
      </c>
      <c r="B58" s="3"/>
      <c r="C58" s="3"/>
      <c r="D58" s="3"/>
      <c r="G58" s="186"/>
      <c r="J58" s="186"/>
      <c r="M58" s="216"/>
      <c r="N58" s="216"/>
      <c r="O58" s="216"/>
    </row>
    <row r="59" spans="1:25" x14ac:dyDescent="0.2">
      <c r="A59" s="287" t="s">
        <v>832</v>
      </c>
      <c r="B59" s="3"/>
      <c r="C59" s="3"/>
      <c r="D59" s="3"/>
      <c r="G59" s="186"/>
      <c r="J59" s="186"/>
    </row>
    <row r="60" spans="1:25" ht="18" x14ac:dyDescent="0.2">
      <c r="A60" s="47"/>
    </row>
    <row r="61" spans="1:25" ht="21" x14ac:dyDescent="0.2">
      <c r="A61" s="47" t="s">
        <v>847</v>
      </c>
    </row>
    <row r="62" spans="1:25" ht="15" customHeight="1" thickBot="1" x14ac:dyDescent="0.25">
      <c r="P62" s="422"/>
    </row>
    <row r="63" spans="1:25" ht="15.95" customHeight="1" x14ac:dyDescent="0.2">
      <c r="A63" s="42"/>
      <c r="B63" s="43" t="s">
        <v>35</v>
      </c>
      <c r="C63" s="43" t="s">
        <v>124</v>
      </c>
      <c r="D63" s="43" t="s">
        <v>126</v>
      </c>
      <c r="E63" s="43" t="s">
        <v>36</v>
      </c>
      <c r="F63" s="43" t="s">
        <v>37</v>
      </c>
      <c r="G63" s="43" t="s">
        <v>38</v>
      </c>
      <c r="H63" s="43" t="s">
        <v>39</v>
      </c>
      <c r="I63" s="43" t="s">
        <v>128</v>
      </c>
      <c r="J63" s="43" t="s">
        <v>129</v>
      </c>
      <c r="K63" s="43" t="s">
        <v>130</v>
      </c>
      <c r="L63" s="253">
        <v>100000</v>
      </c>
      <c r="M63" s="251" t="s">
        <v>234</v>
      </c>
      <c r="N63" s="251" t="s">
        <v>234</v>
      </c>
      <c r="O63" s="258" t="s">
        <v>77</v>
      </c>
      <c r="P63" s="282" t="s">
        <v>223</v>
      </c>
    </row>
    <row r="64" spans="1:25" ht="15.95" customHeight="1" x14ac:dyDescent="0.2">
      <c r="A64" s="567" t="s">
        <v>81</v>
      </c>
      <c r="B64" s="44" t="s">
        <v>123</v>
      </c>
      <c r="C64" s="44" t="s">
        <v>40</v>
      </c>
      <c r="D64" s="44" t="s">
        <v>40</v>
      </c>
      <c r="E64" s="44" t="s">
        <v>40</v>
      </c>
      <c r="F64" s="44" t="s">
        <v>40</v>
      </c>
      <c r="G64" s="44" t="s">
        <v>40</v>
      </c>
      <c r="H64" s="44" t="s">
        <v>40</v>
      </c>
      <c r="I64" s="44" t="s">
        <v>40</v>
      </c>
      <c r="J64" s="44" t="s">
        <v>40</v>
      </c>
      <c r="K64" s="44" t="s">
        <v>40</v>
      </c>
      <c r="L64" s="44" t="s">
        <v>43</v>
      </c>
      <c r="M64" s="240" t="s">
        <v>233</v>
      </c>
      <c r="N64" s="240" t="s">
        <v>141</v>
      </c>
      <c r="O64" s="257" t="s">
        <v>140</v>
      </c>
      <c r="P64" s="283" t="s">
        <v>297</v>
      </c>
    </row>
    <row r="65" spans="1:16" ht="15.95" customHeight="1" thickBot="1" x14ac:dyDescent="0.25">
      <c r="A65" s="424" t="s">
        <v>99</v>
      </c>
      <c r="B65" s="45" t="s">
        <v>43</v>
      </c>
      <c r="C65" s="45" t="s">
        <v>125</v>
      </c>
      <c r="D65" s="45" t="s">
        <v>127</v>
      </c>
      <c r="E65" s="45" t="s">
        <v>44</v>
      </c>
      <c r="F65" s="45" t="s">
        <v>45</v>
      </c>
      <c r="G65" s="45" t="s">
        <v>46</v>
      </c>
      <c r="H65" s="45" t="s">
        <v>42</v>
      </c>
      <c r="I65" s="45" t="s">
        <v>131</v>
      </c>
      <c r="J65" s="45" t="s">
        <v>132</v>
      </c>
      <c r="K65" s="45" t="s">
        <v>133</v>
      </c>
      <c r="L65" s="45" t="s">
        <v>134</v>
      </c>
      <c r="M65" s="252" t="s">
        <v>141</v>
      </c>
      <c r="N65" s="252" t="s">
        <v>134</v>
      </c>
      <c r="O65" s="259" t="s">
        <v>41</v>
      </c>
      <c r="P65" s="284" t="s">
        <v>298</v>
      </c>
    </row>
    <row r="66" spans="1:16" ht="15" customHeight="1" x14ac:dyDescent="0.25">
      <c r="A66" s="545" t="s">
        <v>203</v>
      </c>
      <c r="B66" s="193"/>
      <c r="C66" s="193"/>
      <c r="D66" s="193"/>
      <c r="E66" s="193"/>
      <c r="F66" s="193"/>
      <c r="G66" s="193"/>
      <c r="H66" s="193"/>
      <c r="I66" s="193"/>
      <c r="J66" s="193"/>
      <c r="K66" s="193"/>
      <c r="L66" s="193"/>
      <c r="M66" s="193"/>
      <c r="N66" s="193"/>
      <c r="O66" s="193"/>
    </row>
    <row r="67" spans="1:16" ht="15.75" customHeight="1" x14ac:dyDescent="0.25">
      <c r="A67" s="488" t="s">
        <v>289</v>
      </c>
      <c r="B67" s="489">
        <f>B8/B$8</f>
        <v>1</v>
      </c>
      <c r="C67" s="489">
        <f t="shared" ref="C67:H67" si="0">C8/C$8</f>
        <v>1</v>
      </c>
      <c r="D67" s="489">
        <f t="shared" si="0"/>
        <v>1</v>
      </c>
      <c r="E67" s="489">
        <f t="shared" si="0"/>
        <v>1</v>
      </c>
      <c r="F67" s="489">
        <f t="shared" si="0"/>
        <v>1</v>
      </c>
      <c r="G67" s="489">
        <f t="shared" si="0"/>
        <v>1</v>
      </c>
      <c r="H67" s="489">
        <f t="shared" si="0"/>
        <v>1</v>
      </c>
      <c r="I67" s="489">
        <f t="shared" ref="I67:J67" si="1">I8/I$8</f>
        <v>1</v>
      </c>
      <c r="J67" s="489">
        <f t="shared" si="1"/>
        <v>1</v>
      </c>
      <c r="K67" s="489" t="s">
        <v>102</v>
      </c>
      <c r="L67" s="489" t="s">
        <v>102</v>
      </c>
      <c r="M67" s="490">
        <f>M8/M$8</f>
        <v>1</v>
      </c>
      <c r="N67" s="490">
        <f>N8/N$8</f>
        <v>1</v>
      </c>
      <c r="O67" s="490">
        <f>O8/O$8</f>
        <v>1</v>
      </c>
      <c r="P67" s="489">
        <f>P8/P$8</f>
        <v>1</v>
      </c>
    </row>
    <row r="68" spans="1:16" ht="15.75" customHeight="1" x14ac:dyDescent="0.2">
      <c r="A68" s="491" t="s">
        <v>164</v>
      </c>
      <c r="B68" s="492">
        <f t="shared" ref="B68:H72" si="2">B9/B$8</f>
        <v>0.37646693175717283</v>
      </c>
      <c r="C68" s="492">
        <f t="shared" si="2"/>
        <v>0.35809149357591852</v>
      </c>
      <c r="D68" s="492">
        <f t="shared" si="2"/>
        <v>0.34185951735147568</v>
      </c>
      <c r="E68" s="492">
        <f t="shared" si="2"/>
        <v>0.32260285074918094</v>
      </c>
      <c r="F68" s="492">
        <f t="shared" si="2"/>
        <v>0.30860761761929112</v>
      </c>
      <c r="G68" s="492">
        <f t="shared" si="2"/>
        <v>0.29668367239601628</v>
      </c>
      <c r="H68" s="492">
        <f t="shared" si="2"/>
        <v>0.27036668567573946</v>
      </c>
      <c r="I68" s="492">
        <f t="shared" ref="I68:J68" si="3">I9/I$8</f>
        <v>0.26944648648523828</v>
      </c>
      <c r="J68" s="492">
        <f t="shared" si="3"/>
        <v>0.25320860398595307</v>
      </c>
      <c r="K68" s="492" t="s">
        <v>102</v>
      </c>
      <c r="L68" s="492" t="s">
        <v>102</v>
      </c>
      <c r="M68" s="485">
        <f t="shared" ref="M68:N68" si="4">M9/M$8</f>
        <v>0.31569750477761566</v>
      </c>
      <c r="N68" s="485">
        <f t="shared" si="4"/>
        <v>0.26571188586585209</v>
      </c>
      <c r="O68" s="485">
        <f t="shared" ref="O68:P68" si="5">O9/O$8</f>
        <v>0.31475600794576092</v>
      </c>
      <c r="P68" s="492">
        <f t="shared" si="5"/>
        <v>0.24031627848988971</v>
      </c>
    </row>
    <row r="69" spans="1:16" ht="15.75" customHeight="1" x14ac:dyDescent="0.2">
      <c r="A69" s="493" t="s">
        <v>165</v>
      </c>
      <c r="B69" s="494">
        <f t="shared" si="2"/>
        <v>0.22877625053464445</v>
      </c>
      <c r="C69" s="494">
        <f t="shared" si="2"/>
        <v>0.28381617787098901</v>
      </c>
      <c r="D69" s="494">
        <f t="shared" si="2"/>
        <v>0.35136614219662121</v>
      </c>
      <c r="E69" s="494">
        <f t="shared" si="2"/>
        <v>0.44554045335918063</v>
      </c>
      <c r="F69" s="494">
        <f t="shared" si="2"/>
        <v>0.50795509165177177</v>
      </c>
      <c r="G69" s="494">
        <f t="shared" si="2"/>
        <v>0.5312992851814472</v>
      </c>
      <c r="H69" s="494">
        <f t="shared" si="2"/>
        <v>0.56198101352077301</v>
      </c>
      <c r="I69" s="494">
        <f t="shared" ref="I69:J69" si="6">I10/I$8</f>
        <v>0.57750015609835081</v>
      </c>
      <c r="J69" s="494">
        <f t="shared" si="6"/>
        <v>0.48314271460982733</v>
      </c>
      <c r="K69" s="494" t="s">
        <v>102</v>
      </c>
      <c r="L69" s="494" t="s">
        <v>102</v>
      </c>
      <c r="M69" s="495">
        <f t="shared" ref="M69:N69" si="7">M10/M$8</f>
        <v>0.45994264625753845</v>
      </c>
      <c r="N69" s="495">
        <f t="shared" si="7"/>
        <v>0.55579859744581284</v>
      </c>
      <c r="O69" s="495">
        <f t="shared" ref="O69:P69" si="8">O10/O$8</f>
        <v>0.46174812703807372</v>
      </c>
      <c r="P69" s="494">
        <f t="shared" si="8"/>
        <v>0.55068972225553459</v>
      </c>
    </row>
    <row r="70" spans="1:16" ht="15.75" customHeight="1" x14ac:dyDescent="0.2">
      <c r="A70" s="491" t="s">
        <v>166</v>
      </c>
      <c r="B70" s="492">
        <f t="shared" si="2"/>
        <v>1.3767721165336968E-2</v>
      </c>
      <c r="C70" s="492">
        <f t="shared" si="2"/>
        <v>1.744995034202132E-2</v>
      </c>
      <c r="D70" s="492">
        <f t="shared" si="2"/>
        <v>1.8857557587526622E-2</v>
      </c>
      <c r="E70" s="492">
        <f t="shared" si="2"/>
        <v>2.2037217470357258E-2</v>
      </c>
      <c r="F70" s="492">
        <f t="shared" si="2"/>
        <v>2.3282900663616993E-2</v>
      </c>
      <c r="G70" s="492">
        <f t="shared" si="2"/>
        <v>2.1414620311195502E-2</v>
      </c>
      <c r="H70" s="492">
        <f t="shared" si="2"/>
        <v>2.1956817224529197E-2</v>
      </c>
      <c r="I70" s="492">
        <f t="shared" ref="I70:J70" si="9">I11/I$8</f>
        <v>1.5291834816152781E-2</v>
      </c>
      <c r="J70" s="492">
        <f t="shared" si="9"/>
        <v>3.1197853238123859E-2</v>
      </c>
      <c r="K70" s="492" t="s">
        <v>102</v>
      </c>
      <c r="L70" s="492" t="s">
        <v>102</v>
      </c>
      <c r="M70" s="485">
        <f t="shared" ref="M70:N70" si="10">M11/M$8</f>
        <v>2.1536716480126769E-2</v>
      </c>
      <c r="N70" s="485">
        <f t="shared" si="10"/>
        <v>1.8950108993795109E-2</v>
      </c>
      <c r="O70" s="485">
        <f t="shared" ref="O70:P70" si="11">O11/O$8</f>
        <v>2.1487996812174358E-2</v>
      </c>
      <c r="P70" s="492">
        <f t="shared" si="11"/>
        <v>1.9993613924681013E-2</v>
      </c>
    </row>
    <row r="71" spans="1:16" ht="15.75" customHeight="1" x14ac:dyDescent="0.2">
      <c r="A71" s="493" t="s">
        <v>167</v>
      </c>
      <c r="B71" s="494">
        <f t="shared" si="2"/>
        <v>0.13172269984153709</v>
      </c>
      <c r="C71" s="494">
        <f t="shared" si="2"/>
        <v>0.14263353923397093</v>
      </c>
      <c r="D71" s="494">
        <f t="shared" si="2"/>
        <v>0.15682524573740028</v>
      </c>
      <c r="E71" s="494">
        <f t="shared" si="2"/>
        <v>0.11172433096534046</v>
      </c>
      <c r="F71" s="494">
        <f t="shared" si="2"/>
        <v>9.8071224058141102E-2</v>
      </c>
      <c r="G71" s="494">
        <f t="shared" si="2"/>
        <v>9.5628158773893052E-2</v>
      </c>
      <c r="H71" s="494">
        <f t="shared" si="2"/>
        <v>0.10134693401246166</v>
      </c>
      <c r="I71" s="494">
        <f t="shared" ref="I71:J71" si="12">I12/I$8</f>
        <v>9.7733707708698075E-2</v>
      </c>
      <c r="J71" s="494">
        <f t="shared" si="12"/>
        <v>0.18858812000692188</v>
      </c>
      <c r="K71" s="494" t="s">
        <v>102</v>
      </c>
      <c r="L71" s="494" t="s">
        <v>102</v>
      </c>
      <c r="M71" s="495">
        <f t="shared" ref="M71:N71" si="13">M12/M$8</f>
        <v>0.11291358739458683</v>
      </c>
      <c r="N71" s="495">
        <f t="shared" si="13"/>
        <v>0.11862959388555991</v>
      </c>
      <c r="O71" s="495">
        <f t="shared" ref="O71:P71" si="14">O12/O$8</f>
        <v>0.1130212504006228</v>
      </c>
      <c r="P71" s="494">
        <f t="shared" si="14"/>
        <v>0.14320870853487228</v>
      </c>
    </row>
    <row r="72" spans="1:16" ht="15.75" customHeight="1" x14ac:dyDescent="0.2">
      <c r="A72" s="496" t="s">
        <v>168</v>
      </c>
      <c r="B72" s="497">
        <f t="shared" si="2"/>
        <v>0.24926639670130862</v>
      </c>
      <c r="C72" s="497">
        <f t="shared" si="2"/>
        <v>0.19800883897710028</v>
      </c>
      <c r="D72" s="497">
        <f t="shared" si="2"/>
        <v>0.1310915371251688</v>
      </c>
      <c r="E72" s="497">
        <f t="shared" si="2"/>
        <v>9.8095147455940668E-2</v>
      </c>
      <c r="F72" s="497">
        <f t="shared" si="2"/>
        <v>6.2083166007179037E-2</v>
      </c>
      <c r="G72" s="497">
        <f t="shared" si="2"/>
        <v>5.4974263336157493E-2</v>
      </c>
      <c r="H72" s="497">
        <f t="shared" si="2"/>
        <v>4.4348549566496788E-2</v>
      </c>
      <c r="I72" s="497">
        <f t="shared" ref="I72:J72" si="15">I13/I$8</f>
        <v>4.0027814891560008E-2</v>
      </c>
      <c r="J72" s="497">
        <f t="shared" si="15"/>
        <v>4.3862708159173883E-2</v>
      </c>
      <c r="K72" s="497" t="s">
        <v>102</v>
      </c>
      <c r="L72" s="497" t="s">
        <v>102</v>
      </c>
      <c r="M72" s="498">
        <f t="shared" ref="M72:N72" si="16">M13/M$8</f>
        <v>8.990954509167344E-2</v>
      </c>
      <c r="N72" s="498">
        <f t="shared" si="16"/>
        <v>4.090981380898015E-2</v>
      </c>
      <c r="O72" s="498">
        <f t="shared" ref="O72:P72" si="17">O13/O$8</f>
        <v>8.8986617803368279E-2</v>
      </c>
      <c r="P72" s="497">
        <f t="shared" si="17"/>
        <v>4.5791676796025658E-2</v>
      </c>
    </row>
    <row r="73" spans="1:16" ht="15.75" customHeight="1" x14ac:dyDescent="0.25">
      <c r="A73" s="499" t="s">
        <v>290</v>
      </c>
      <c r="B73" s="500">
        <f>B14/B$14</f>
        <v>1</v>
      </c>
      <c r="C73" s="500">
        <f t="shared" ref="C73:H73" si="18">C14/C$14</f>
        <v>1</v>
      </c>
      <c r="D73" s="500">
        <f t="shared" si="18"/>
        <v>1</v>
      </c>
      <c r="E73" s="500">
        <f t="shared" si="18"/>
        <v>1</v>
      </c>
      <c r="F73" s="500">
        <f t="shared" si="18"/>
        <v>1</v>
      </c>
      <c r="G73" s="500">
        <f t="shared" si="18"/>
        <v>1</v>
      </c>
      <c r="H73" s="500">
        <f t="shared" si="18"/>
        <v>1</v>
      </c>
      <c r="I73" s="500">
        <f t="shared" ref="I73:J73" si="19">I14/I$14</f>
        <v>1</v>
      </c>
      <c r="J73" s="500">
        <f t="shared" si="19"/>
        <v>1</v>
      </c>
      <c r="K73" s="500" t="s">
        <v>102</v>
      </c>
      <c r="L73" s="500" t="s">
        <v>102</v>
      </c>
      <c r="M73" s="501">
        <f>M14/M$14</f>
        <v>1</v>
      </c>
      <c r="N73" s="501">
        <f>N14/N$14</f>
        <v>1</v>
      </c>
      <c r="O73" s="501">
        <f>O14/O$14</f>
        <v>1</v>
      </c>
      <c r="P73" s="500">
        <f>P14/P$14</f>
        <v>1</v>
      </c>
    </row>
    <row r="74" spans="1:16" ht="15.75" customHeight="1" x14ac:dyDescent="0.2">
      <c r="A74" s="491" t="s">
        <v>79</v>
      </c>
      <c r="B74" s="492">
        <f t="shared" ref="B74:I84" si="20">B15/B$14</f>
        <v>0.41366003453048311</v>
      </c>
      <c r="C74" s="492">
        <f t="shared" si="20"/>
        <v>0.45144162066326365</v>
      </c>
      <c r="D74" s="492">
        <f t="shared" si="20"/>
        <v>0.4918312223986725</v>
      </c>
      <c r="E74" s="492">
        <f t="shared" si="20"/>
        <v>0.55299929557136451</v>
      </c>
      <c r="F74" s="492">
        <f t="shared" si="20"/>
        <v>0.59844054055689333</v>
      </c>
      <c r="G74" s="492">
        <f t="shared" si="20"/>
        <v>0.61375943015918755</v>
      </c>
      <c r="H74" s="492">
        <f t="shared" si="20"/>
        <v>0.63398808487995484</v>
      </c>
      <c r="I74" s="492">
        <f t="shared" ref="I74:J74" si="21">I15/I$14</f>
        <v>0.56209664371314971</v>
      </c>
      <c r="J74" s="492">
        <f t="shared" si="21"/>
        <v>0.56772971322738197</v>
      </c>
      <c r="K74" s="492" t="s">
        <v>102</v>
      </c>
      <c r="L74" s="492" t="s">
        <v>102</v>
      </c>
      <c r="M74" s="485">
        <f t="shared" ref="M74:N74" si="22">M15/M$14</f>
        <v>0.56376382245741274</v>
      </c>
      <c r="N74" s="485">
        <f t="shared" si="22"/>
        <v>0.56350193061847054</v>
      </c>
      <c r="O74" s="485">
        <f t="shared" ref="O74:P74" si="23">O15/O$14</f>
        <v>0.56375900753499653</v>
      </c>
      <c r="P74" s="492">
        <f t="shared" si="23"/>
        <v>0.66799560710166372</v>
      </c>
    </row>
    <row r="75" spans="1:16" ht="15.75" customHeight="1" x14ac:dyDescent="0.2">
      <c r="A75" s="493" t="s">
        <v>170</v>
      </c>
      <c r="B75" s="494">
        <f t="shared" si="20"/>
        <v>0.28316808550443312</v>
      </c>
      <c r="C75" s="494">
        <f t="shared" si="20"/>
        <v>0.34725601559149127</v>
      </c>
      <c r="D75" s="494">
        <f t="shared" si="20"/>
        <v>0.41155117390643764</v>
      </c>
      <c r="E75" s="494">
        <f t="shared" si="20"/>
        <v>0.49275099498641545</v>
      </c>
      <c r="F75" s="494">
        <f t="shared" si="20"/>
        <v>0.53896307064019178</v>
      </c>
      <c r="G75" s="494">
        <f t="shared" si="20"/>
        <v>0.54587893798478171</v>
      </c>
      <c r="H75" s="494">
        <f t="shared" si="20"/>
        <v>0.52116496711258853</v>
      </c>
      <c r="I75" s="494">
        <f t="shared" ref="I75:J75" si="24">I16/I$14</f>
        <v>0.40377666955810021</v>
      </c>
      <c r="J75" s="494">
        <f t="shared" si="24"/>
        <v>0.52338806005602856</v>
      </c>
      <c r="K75" s="494" t="s">
        <v>102</v>
      </c>
      <c r="L75" s="494" t="s">
        <v>102</v>
      </c>
      <c r="M75" s="495">
        <f t="shared" ref="M75:N75" si="25">M16/M$14</f>
        <v>0.49222863113984816</v>
      </c>
      <c r="N75" s="495">
        <f t="shared" si="25"/>
        <v>0.43361623044703329</v>
      </c>
      <c r="O75" s="495">
        <f t="shared" ref="O75:P75" si="26">O16/O$14</f>
        <v>0.49115103276120453</v>
      </c>
      <c r="P75" s="494">
        <f t="shared" si="26"/>
        <v>0.55671779202707738</v>
      </c>
    </row>
    <row r="76" spans="1:16" ht="15.75" customHeight="1" x14ac:dyDescent="0.2">
      <c r="A76" s="491" t="s">
        <v>326</v>
      </c>
      <c r="B76" s="492">
        <f t="shared" si="20"/>
        <v>5.192726356370618E-2</v>
      </c>
      <c r="C76" s="492">
        <f t="shared" si="20"/>
        <v>4.7059327815961352E-2</v>
      </c>
      <c r="D76" s="492">
        <f t="shared" si="20"/>
        <v>5.4004346432263657E-2</v>
      </c>
      <c r="E76" s="492">
        <f t="shared" si="20"/>
        <v>8.7603831439082611E-2</v>
      </c>
      <c r="F76" s="492">
        <f t="shared" si="20"/>
        <v>0.10899035330974263</v>
      </c>
      <c r="G76" s="492">
        <f t="shared" si="20"/>
        <v>0.10912274920980812</v>
      </c>
      <c r="H76" s="492">
        <f t="shared" si="20"/>
        <v>0.11285536577385659</v>
      </c>
      <c r="I76" s="492">
        <f t="shared" ref="I76:J76" si="27">I17/I$14</f>
        <v>8.8665612013365966E-2</v>
      </c>
      <c r="J76" s="492">
        <f t="shared" si="27"/>
        <v>0.10678458969637744</v>
      </c>
      <c r="K76" s="492" t="s">
        <v>102</v>
      </c>
      <c r="L76" s="492" t="s">
        <v>102</v>
      </c>
      <c r="M76" s="485">
        <f t="shared" ref="M76:N76" si="28">M17/M$14</f>
        <v>9.0618279543824523E-2</v>
      </c>
      <c r="N76" s="485">
        <f t="shared" si="28"/>
        <v>9.3185769630450249E-2</v>
      </c>
      <c r="O76" s="485">
        <f t="shared" ref="O76:P76" si="29">O17/O$14</f>
        <v>9.066548325993383E-2</v>
      </c>
      <c r="P76" s="492">
        <f t="shared" si="29"/>
        <v>0.12775690473386933</v>
      </c>
    </row>
    <row r="77" spans="1:16" ht="15.75" customHeight="1" x14ac:dyDescent="0.2">
      <c r="A77" s="493" t="s">
        <v>171</v>
      </c>
      <c r="B77" s="494">
        <f t="shared" si="20"/>
        <v>0.13049194902605002</v>
      </c>
      <c r="C77" s="494">
        <f t="shared" si="20"/>
        <v>0.10418560507055011</v>
      </c>
      <c r="D77" s="494">
        <f t="shared" si="20"/>
        <v>8.02800484936321E-2</v>
      </c>
      <c r="E77" s="494">
        <f t="shared" si="20"/>
        <v>6.0248300584949038E-2</v>
      </c>
      <c r="F77" s="494">
        <f t="shared" si="20"/>
        <v>5.9477469916701588E-2</v>
      </c>
      <c r="G77" s="494">
        <f t="shared" si="20"/>
        <v>6.7880492174405754E-2</v>
      </c>
      <c r="H77" s="494">
        <f t="shared" si="20"/>
        <v>0.11282311776736627</v>
      </c>
      <c r="I77" s="494">
        <f t="shared" ref="I77:J77" si="30">I18/I$14</f>
        <v>0.1583199741550495</v>
      </c>
      <c r="J77" s="494">
        <f t="shared" si="30"/>
        <v>4.4341653170349243E-2</v>
      </c>
      <c r="K77" s="494" t="s">
        <v>102</v>
      </c>
      <c r="L77" s="494" t="s">
        <v>102</v>
      </c>
      <c r="M77" s="495">
        <f t="shared" ref="M77:N77" si="31">M18/M$14</f>
        <v>7.1535191317564528E-2</v>
      </c>
      <c r="N77" s="495">
        <f t="shared" si="31"/>
        <v>0.12988570017051326</v>
      </c>
      <c r="O77" s="495">
        <f t="shared" ref="O77:P77" si="32">O18/O$14</f>
        <v>7.2607974772583905E-2</v>
      </c>
      <c r="P77" s="494">
        <f t="shared" si="32"/>
        <v>0.11127781507458641</v>
      </c>
    </row>
    <row r="78" spans="1:16" ht="15.75" customHeight="1" x14ac:dyDescent="0.2">
      <c r="A78" s="491" t="s">
        <v>172</v>
      </c>
      <c r="B78" s="492">
        <f t="shared" si="20"/>
        <v>0.3331859164875326</v>
      </c>
      <c r="C78" s="492">
        <f t="shared" si="20"/>
        <v>0.31612597395712833</v>
      </c>
      <c r="D78" s="492">
        <f t="shared" si="20"/>
        <v>0.29478581985573904</v>
      </c>
      <c r="E78" s="492">
        <f t="shared" si="20"/>
        <v>0.26253050709734527</v>
      </c>
      <c r="F78" s="492">
        <f t="shared" si="20"/>
        <v>0.23948088772350826</v>
      </c>
      <c r="G78" s="492">
        <f t="shared" si="20"/>
        <v>0.230063083477828</v>
      </c>
      <c r="H78" s="492">
        <f t="shared" si="20"/>
        <v>0.22196910430602254</v>
      </c>
      <c r="I78" s="492">
        <f t="shared" ref="I78:J78" si="33">I19/I$14</f>
        <v>0.31340743378356711</v>
      </c>
      <c r="J78" s="492">
        <f t="shared" si="33"/>
        <v>0.3189889949817703</v>
      </c>
      <c r="K78" s="492" t="s">
        <v>102</v>
      </c>
      <c r="L78" s="492" t="s">
        <v>102</v>
      </c>
      <c r="M78" s="485">
        <f t="shared" ref="M78:N78" si="34">M19/M$14</f>
        <v>0.25715784486088444</v>
      </c>
      <c r="N78" s="485">
        <f t="shared" si="34"/>
        <v>0.31479987086261113</v>
      </c>
      <c r="O78" s="485">
        <f t="shared" ref="O78:P78" si="35">O19/O$14</f>
        <v>0.25821760274520184</v>
      </c>
      <c r="P78" s="492">
        <f t="shared" si="35"/>
        <v>0.17621212695557439</v>
      </c>
    </row>
    <row r="79" spans="1:16" ht="15.75" customHeight="1" x14ac:dyDescent="0.2">
      <c r="A79" s="493" t="s">
        <v>173</v>
      </c>
      <c r="B79" s="494">
        <f t="shared" si="20"/>
        <v>0.1980705737707697</v>
      </c>
      <c r="C79" s="494">
        <f t="shared" si="20"/>
        <v>0.21196146458826728</v>
      </c>
      <c r="D79" s="494">
        <f t="shared" si="20"/>
        <v>0.20611297639377935</v>
      </c>
      <c r="E79" s="494">
        <f t="shared" si="20"/>
        <v>0.19909820901418629</v>
      </c>
      <c r="F79" s="494">
        <f t="shared" si="20"/>
        <v>0.18905379109821549</v>
      </c>
      <c r="G79" s="494">
        <f t="shared" si="20"/>
        <v>0.18091887656372829</v>
      </c>
      <c r="H79" s="494">
        <f t="shared" si="20"/>
        <v>0.17819999780850901</v>
      </c>
      <c r="I79" s="494">
        <f t="shared" ref="I79:J79" si="36">I20/I$14</f>
        <v>0.21502719090595004</v>
      </c>
      <c r="J79" s="494">
        <f t="shared" si="36"/>
        <v>0.26991261559021412</v>
      </c>
      <c r="K79" s="494" t="s">
        <v>102</v>
      </c>
      <c r="L79" s="494" t="s">
        <v>102</v>
      </c>
      <c r="M79" s="495">
        <f t="shared" ref="M79:N79" si="37">M20/M$14</f>
        <v>0.19421982148516453</v>
      </c>
      <c r="N79" s="495">
        <f t="shared" si="37"/>
        <v>0.22871950703888549</v>
      </c>
      <c r="O79" s="495">
        <f t="shared" ref="O79:P79" si="38">O20/O$14</f>
        <v>0.19485410373176784</v>
      </c>
      <c r="P79" s="494">
        <f t="shared" si="38"/>
        <v>0.1395902724107933</v>
      </c>
    </row>
    <row r="80" spans="1:16" ht="15.75" customHeight="1" x14ac:dyDescent="0.2">
      <c r="A80" s="491" t="s">
        <v>174</v>
      </c>
      <c r="B80" s="492">
        <f t="shared" si="20"/>
        <v>6.3023543855043745E-2</v>
      </c>
      <c r="C80" s="492">
        <f t="shared" si="20"/>
        <v>4.3396134360922434E-2</v>
      </c>
      <c r="D80" s="492">
        <f t="shared" si="20"/>
        <v>2.0317428341012661E-2</v>
      </c>
      <c r="E80" s="492">
        <f t="shared" si="20"/>
        <v>5.4011727491237484E-3</v>
      </c>
      <c r="F80" s="492">
        <f t="shared" si="20"/>
        <v>2.8644696563701623E-3</v>
      </c>
      <c r="G80" s="492">
        <f t="shared" si="20"/>
        <v>2.1924365834308447E-3</v>
      </c>
      <c r="H80" s="492">
        <f t="shared" si="20"/>
        <v>2.4657207796306264E-3</v>
      </c>
      <c r="I80" s="492">
        <f t="shared" si="20"/>
        <v>3.977354113472868E-3</v>
      </c>
      <c r="J80" s="492">
        <f t="shared" ref="J80" si="39">J21/J$14</f>
        <v>6.2167647223485027E-3</v>
      </c>
      <c r="K80" s="492" t="s">
        <v>102</v>
      </c>
      <c r="L80" s="492" t="s">
        <v>102</v>
      </c>
      <c r="M80" s="485">
        <f t="shared" ref="M80:N80" si="40">M21/M$14</f>
        <v>8.356929970181207E-3</v>
      </c>
      <c r="N80" s="485">
        <f t="shared" si="40"/>
        <v>4.5360218871023017E-3</v>
      </c>
      <c r="O80" s="485">
        <f t="shared" ref="O80:P80" si="41">O21/O$14</f>
        <v>8.2866819635160262E-3</v>
      </c>
      <c r="P80" s="492">
        <f t="shared" si="41"/>
        <v>4.258030700048464E-3</v>
      </c>
    </row>
    <row r="81" spans="1:16" ht="15.75" customHeight="1" x14ac:dyDescent="0.2">
      <c r="A81" s="696" t="s">
        <v>627</v>
      </c>
      <c r="B81" s="494">
        <f t="shared" si="20"/>
        <v>7.2091798861719125E-2</v>
      </c>
      <c r="C81" s="494">
        <f t="shared" si="20"/>
        <v>6.0768375007938559E-2</v>
      </c>
      <c r="D81" s="494">
        <f t="shared" si="20"/>
        <v>6.8355415119549831E-2</v>
      </c>
      <c r="E81" s="494">
        <f t="shared" si="20"/>
        <v>5.8031125334035233E-2</v>
      </c>
      <c r="F81" s="494">
        <f t="shared" si="20"/>
        <v>4.7562626967787097E-2</v>
      </c>
      <c r="G81" s="494">
        <f t="shared" si="20"/>
        <v>4.6951770329633512E-2</v>
      </c>
      <c r="H81" s="494">
        <f t="shared" si="20"/>
        <v>4.1303385717882932E-2</v>
      </c>
      <c r="I81" s="494">
        <f t="shared" ref="I81:J81" si="42">I22/I$14</f>
        <v>9.4402888764144169E-2</v>
      </c>
      <c r="J81" s="494">
        <f t="shared" si="42"/>
        <v>4.2859614670211842E-2</v>
      </c>
      <c r="K81" s="494" t="s">
        <v>102</v>
      </c>
      <c r="L81" s="494" t="s">
        <v>102</v>
      </c>
      <c r="M81" s="495">
        <f t="shared" ref="M81:N81" si="43">M22/M$14</f>
        <v>5.4581093405538697E-2</v>
      </c>
      <c r="N81" s="495">
        <f t="shared" si="43"/>
        <v>8.1544341936623341E-2</v>
      </c>
      <c r="O81" s="495">
        <f t="shared" ref="O81:P81" si="44">O22/O$14</f>
        <v>5.507681704991798E-2</v>
      </c>
      <c r="P81" s="494">
        <f t="shared" si="44"/>
        <v>3.236382384473261E-2</v>
      </c>
    </row>
    <row r="82" spans="1:16" ht="15.75" customHeight="1" x14ac:dyDescent="0.2">
      <c r="A82" s="491" t="s">
        <v>175</v>
      </c>
      <c r="B82" s="492">
        <f t="shared" si="20"/>
        <v>3.2718889082609698E-2</v>
      </c>
      <c r="C82" s="492">
        <f t="shared" si="20"/>
        <v>3.0321572469169694E-2</v>
      </c>
      <c r="D82" s="492">
        <f t="shared" si="20"/>
        <v>3.2723569890604223E-2</v>
      </c>
      <c r="E82" s="492">
        <f t="shared" si="20"/>
        <v>3.5407906305077758E-2</v>
      </c>
      <c r="F82" s="492">
        <f t="shared" si="20"/>
        <v>3.4762158533473836E-2</v>
      </c>
      <c r="G82" s="492">
        <f t="shared" si="20"/>
        <v>3.8844124149212317E-2</v>
      </c>
      <c r="H82" s="492">
        <f t="shared" si="20"/>
        <v>3.9512691015758987E-2</v>
      </c>
      <c r="I82" s="492">
        <f t="shared" ref="I82:J82" si="45">I23/I$14</f>
        <v>3.8281693060981413E-2</v>
      </c>
      <c r="J82" s="492">
        <f t="shared" si="45"/>
        <v>2.4161106743653148E-2</v>
      </c>
      <c r="K82" s="492" t="s">
        <v>102</v>
      </c>
      <c r="L82" s="492" t="s">
        <v>102</v>
      </c>
      <c r="M82" s="485">
        <f t="shared" ref="M82:N82" si="46">M23/M$14</f>
        <v>3.5547682650125811E-2</v>
      </c>
      <c r="N82" s="485">
        <f t="shared" si="46"/>
        <v>3.4759017725413038E-2</v>
      </c>
      <c r="O82" s="485">
        <f t="shared" ref="O82:P82" si="47">O23/O$14</f>
        <v>3.5533182918824381E-2</v>
      </c>
      <c r="P82" s="492">
        <f t="shared" si="47"/>
        <v>4.3006608240329466E-2</v>
      </c>
    </row>
    <row r="83" spans="1:16" ht="15.75" customHeight="1" x14ac:dyDescent="0.2">
      <c r="A83" s="493" t="s">
        <v>176</v>
      </c>
      <c r="B83" s="494">
        <f t="shared" si="20"/>
        <v>9.8981517942406658E-2</v>
      </c>
      <c r="C83" s="494">
        <f t="shared" si="20"/>
        <v>8.6868885372827678E-2</v>
      </c>
      <c r="D83" s="494">
        <f t="shared" si="20"/>
        <v>7.9883982565782011E-2</v>
      </c>
      <c r="E83" s="494">
        <f t="shared" si="20"/>
        <v>7.5868949876971167E-2</v>
      </c>
      <c r="F83" s="494">
        <f t="shared" si="20"/>
        <v>7.4148366278954242E-2</v>
      </c>
      <c r="G83" s="494">
        <f t="shared" si="20"/>
        <v>7.3434930043923846E-2</v>
      </c>
      <c r="H83" s="494">
        <f t="shared" si="20"/>
        <v>6.8849223712302995E-2</v>
      </c>
      <c r="I83" s="494">
        <f t="shared" ref="I83:J83" si="48">I24/I$14</f>
        <v>6.0293007373055575E-2</v>
      </c>
      <c r="J83" s="494">
        <f t="shared" si="48"/>
        <v>6.0171591567100613E-2</v>
      </c>
      <c r="K83" s="494" t="s">
        <v>102</v>
      </c>
      <c r="L83" s="494" t="s">
        <v>102</v>
      </c>
      <c r="M83" s="495">
        <f t="shared" ref="M83:N83" si="49">M24/M$14</f>
        <v>7.5780762892069198E-2</v>
      </c>
      <c r="N83" s="495">
        <f t="shared" si="49"/>
        <v>6.0262717662993313E-2</v>
      </c>
      <c r="O83" s="495">
        <f t="shared" ref="O83:P83" si="50">O24/O$14</f>
        <v>7.5495461143579301E-2</v>
      </c>
      <c r="P83" s="494">
        <f t="shared" si="50"/>
        <v>7.1312867667887442E-2</v>
      </c>
    </row>
    <row r="84" spans="1:16" ht="15.75" customHeight="1" x14ac:dyDescent="0.2">
      <c r="A84" s="496" t="s">
        <v>177</v>
      </c>
      <c r="B84" s="497">
        <f t="shared" si="20"/>
        <v>0.12145364195696788</v>
      </c>
      <c r="C84" s="497">
        <f t="shared" si="20"/>
        <v>0.11524194753761072</v>
      </c>
      <c r="D84" s="497">
        <f t="shared" si="20"/>
        <v>0.10077540528920224</v>
      </c>
      <c r="E84" s="497">
        <f t="shared" si="20"/>
        <v>7.3193341149241323E-2</v>
      </c>
      <c r="F84" s="497">
        <f t="shared" si="20"/>
        <v>5.316804690717037E-2</v>
      </c>
      <c r="G84" s="497">
        <f t="shared" si="20"/>
        <v>4.389843216984831E-2</v>
      </c>
      <c r="H84" s="497">
        <f t="shared" si="20"/>
        <v>3.5680896085005478E-2</v>
      </c>
      <c r="I84" s="497">
        <f t="shared" ref="I84:J84" si="51">I25/I$14</f>
        <v>2.5921222070143614E-2</v>
      </c>
      <c r="J84" s="497">
        <f t="shared" si="51"/>
        <v>2.8948593480093984E-2</v>
      </c>
      <c r="K84" s="497" t="s">
        <v>102</v>
      </c>
      <c r="L84" s="497" t="s">
        <v>102</v>
      </c>
      <c r="M84" s="498">
        <f t="shared" ref="M84:N84" si="52">M25/M$14</f>
        <v>6.7749887138294537E-2</v>
      </c>
      <c r="N84" s="498">
        <f t="shared" si="52"/>
        <v>2.6676463131435943E-2</v>
      </c>
      <c r="O84" s="498">
        <f t="shared" ref="O84:P84" si="53">O25/O$14</f>
        <v>6.6994745657397922E-2</v>
      </c>
      <c r="P84" s="497">
        <f t="shared" si="53"/>
        <v>4.1472790034544932E-2</v>
      </c>
    </row>
    <row r="85" spans="1:16" ht="15.75" customHeight="1" x14ac:dyDescent="0.25">
      <c r="A85" s="502" t="s">
        <v>204</v>
      </c>
      <c r="B85" s="503"/>
      <c r="C85" s="503"/>
      <c r="D85" s="503"/>
      <c r="E85" s="503"/>
      <c r="F85" s="503"/>
      <c r="G85" s="503"/>
      <c r="H85" s="503"/>
      <c r="I85" s="503"/>
      <c r="J85" s="503"/>
      <c r="K85" s="503"/>
      <c r="L85" s="503"/>
      <c r="M85" s="504"/>
      <c r="N85" s="504"/>
      <c r="O85" s="504"/>
      <c r="P85" s="558"/>
    </row>
    <row r="86" spans="1:16" ht="15.75" customHeight="1" x14ac:dyDescent="0.25">
      <c r="A86" s="499" t="s">
        <v>291</v>
      </c>
      <c r="B86" s="500">
        <f>B28/B$28</f>
        <v>1</v>
      </c>
      <c r="C86" s="500">
        <f t="shared" ref="C86:H86" si="54">C28/C$28</f>
        <v>1</v>
      </c>
      <c r="D86" s="500">
        <f t="shared" si="54"/>
        <v>1</v>
      </c>
      <c r="E86" s="500">
        <f t="shared" si="54"/>
        <v>1</v>
      </c>
      <c r="F86" s="500">
        <f t="shared" si="54"/>
        <v>1</v>
      </c>
      <c r="G86" s="500">
        <f t="shared" si="54"/>
        <v>1</v>
      </c>
      <c r="H86" s="500">
        <f t="shared" si="54"/>
        <v>1</v>
      </c>
      <c r="I86" s="500">
        <f t="shared" ref="I86:J86" si="55">I28/I$28</f>
        <v>1</v>
      </c>
      <c r="J86" s="500">
        <f t="shared" si="55"/>
        <v>1</v>
      </c>
      <c r="K86" s="500" t="s">
        <v>102</v>
      </c>
      <c r="L86" s="500" t="s">
        <v>102</v>
      </c>
      <c r="M86" s="501">
        <f>M28/M$28</f>
        <v>1</v>
      </c>
      <c r="N86" s="501">
        <f>N28/N$28</f>
        <v>1</v>
      </c>
      <c r="O86" s="501">
        <f>O28/O$28</f>
        <v>1</v>
      </c>
      <c r="P86" s="500">
        <f>P28/P$28</f>
        <v>1</v>
      </c>
    </row>
    <row r="87" spans="1:16" ht="15.75" customHeight="1" x14ac:dyDescent="0.2">
      <c r="A87" s="491" t="s">
        <v>181</v>
      </c>
      <c r="B87" s="492">
        <f t="shared" ref="B87:H89" si="56">B29/B$28</f>
        <v>0.94933576536904651</v>
      </c>
      <c r="C87" s="492">
        <f t="shared" si="56"/>
        <v>0.94222033207812639</v>
      </c>
      <c r="D87" s="492">
        <f t="shared" si="56"/>
        <v>0.94392654309949298</v>
      </c>
      <c r="E87" s="492">
        <f t="shared" si="56"/>
        <v>0.93612829227319416</v>
      </c>
      <c r="F87" s="492">
        <f t="shared" si="56"/>
        <v>0.93952150532772993</v>
      </c>
      <c r="G87" s="492">
        <f t="shared" si="56"/>
        <v>0.94530192634348542</v>
      </c>
      <c r="H87" s="492">
        <f t="shared" si="56"/>
        <v>0.93044132455433026</v>
      </c>
      <c r="I87" s="492">
        <f t="shared" ref="I87:J87" si="57">I29/I$28</f>
        <v>0.89135091912478637</v>
      </c>
      <c r="J87" s="492">
        <f t="shared" si="57"/>
        <v>0.89632779516817307</v>
      </c>
      <c r="K87" s="492" t="s">
        <v>102</v>
      </c>
      <c r="L87" s="492" t="s">
        <v>102</v>
      </c>
      <c r="M87" s="485">
        <f t="shared" ref="M87:N87" si="58">M29/M$28</f>
        <v>0.93885582143022084</v>
      </c>
      <c r="N87" s="485">
        <f t="shared" si="58"/>
        <v>0.89254782459744297</v>
      </c>
      <c r="O87" s="485">
        <f t="shared" ref="O87:P87" si="59">O29/O$28</f>
        <v>0.93813000626304544</v>
      </c>
      <c r="P87" s="492">
        <f t="shared" si="59"/>
        <v>0.88669721903614906</v>
      </c>
    </row>
    <row r="88" spans="1:16" ht="15.75" customHeight="1" x14ac:dyDescent="0.2">
      <c r="A88" s="493" t="s">
        <v>182</v>
      </c>
      <c r="B88" s="494">
        <f t="shared" si="56"/>
        <v>3.1123381491864773E-2</v>
      </c>
      <c r="C88" s="494">
        <f t="shared" si="56"/>
        <v>3.7502571546277022E-2</v>
      </c>
      <c r="D88" s="494">
        <f t="shared" si="56"/>
        <v>3.3396073068074267E-2</v>
      </c>
      <c r="E88" s="494">
        <f t="shared" si="56"/>
        <v>3.5879034746800709E-2</v>
      </c>
      <c r="F88" s="494">
        <f t="shared" si="56"/>
        <v>3.6337291759443301E-2</v>
      </c>
      <c r="G88" s="494">
        <f t="shared" si="56"/>
        <v>3.3248412712806694E-2</v>
      </c>
      <c r="H88" s="494">
        <f t="shared" si="56"/>
        <v>3.8922325144204822E-2</v>
      </c>
      <c r="I88" s="494">
        <f t="shared" ref="I88:J88" si="60">I30/I$28</f>
        <v>7.9298730577684801E-2</v>
      </c>
      <c r="J88" s="494">
        <f t="shared" si="60"/>
        <v>9.3061483756688657E-2</v>
      </c>
      <c r="K88" s="494" t="s">
        <v>102</v>
      </c>
      <c r="L88" s="494" t="s">
        <v>102</v>
      </c>
      <c r="M88" s="495">
        <f t="shared" ref="M88:N88" si="61">M30/M$28</f>
        <v>3.5583204818473199E-2</v>
      </c>
      <c r="N88" s="495">
        <f t="shared" si="61"/>
        <v>8.2608580871752796E-2</v>
      </c>
      <c r="O88" s="495">
        <f t="shared" ref="O88:P88" si="62">O30/O$28</f>
        <v>3.6320263938041733E-2</v>
      </c>
      <c r="P88" s="494">
        <f t="shared" si="62"/>
        <v>7.1135982034354173E-2</v>
      </c>
    </row>
    <row r="89" spans="1:16" ht="15.75" customHeight="1" x14ac:dyDescent="0.2">
      <c r="A89" s="496" t="s">
        <v>183</v>
      </c>
      <c r="B89" s="497">
        <f t="shared" si="56"/>
        <v>1.9540853139088665E-2</v>
      </c>
      <c r="C89" s="497">
        <f t="shared" si="56"/>
        <v>2.0277096378379475E-2</v>
      </c>
      <c r="D89" s="497">
        <f t="shared" si="56"/>
        <v>2.2677383832432712E-2</v>
      </c>
      <c r="E89" s="497">
        <f t="shared" si="56"/>
        <v>2.799267298000507E-2</v>
      </c>
      <c r="F89" s="497">
        <f t="shared" si="56"/>
        <v>2.4141202912826759E-2</v>
      </c>
      <c r="G89" s="497">
        <f t="shared" si="56"/>
        <v>2.1449660943707906E-2</v>
      </c>
      <c r="H89" s="497">
        <f t="shared" si="56"/>
        <v>3.0636350301464884E-2</v>
      </c>
      <c r="I89" s="497">
        <f t="shared" ref="I89:J89" si="63">I31/I$28</f>
        <v>2.935035029752886E-2</v>
      </c>
      <c r="J89" s="497">
        <f t="shared" si="63"/>
        <v>1.0610721075138121E-2</v>
      </c>
      <c r="K89" s="497" t="s">
        <v>102</v>
      </c>
      <c r="L89" s="497" t="s">
        <v>102</v>
      </c>
      <c r="M89" s="498">
        <f t="shared" ref="M89:N89" si="64">M31/M$28</f>
        <v>2.5560973747967976E-2</v>
      </c>
      <c r="N89" s="498">
        <f t="shared" si="64"/>
        <v>2.4843594530804137E-2</v>
      </c>
      <c r="O89" s="498">
        <f t="shared" ref="O89:P89" si="65">O31/O$28</f>
        <v>2.5549729802245395E-2</v>
      </c>
      <c r="P89" s="497">
        <f t="shared" si="65"/>
        <v>4.2166798932685587E-2</v>
      </c>
    </row>
    <row r="90" spans="1:16" ht="15.75" customHeight="1" x14ac:dyDescent="0.25">
      <c r="A90" s="499" t="s">
        <v>296</v>
      </c>
      <c r="B90" s="500">
        <f>B32/B$32</f>
        <v>1</v>
      </c>
      <c r="C90" s="500">
        <f t="shared" ref="C90:H90" si="66">C32/C$32</f>
        <v>1</v>
      </c>
      <c r="D90" s="500">
        <f t="shared" si="66"/>
        <v>1</v>
      </c>
      <c r="E90" s="500">
        <f t="shared" si="66"/>
        <v>1</v>
      </c>
      <c r="F90" s="500">
        <f t="shared" si="66"/>
        <v>1</v>
      </c>
      <c r="G90" s="500">
        <f t="shared" si="66"/>
        <v>1</v>
      </c>
      <c r="H90" s="500">
        <f t="shared" si="66"/>
        <v>1</v>
      </c>
      <c r="I90" s="500">
        <f t="shared" ref="I90:J90" si="67">I32/I$32</f>
        <v>1</v>
      </c>
      <c r="J90" s="500">
        <f t="shared" si="67"/>
        <v>1</v>
      </c>
      <c r="K90" s="500" t="s">
        <v>102</v>
      </c>
      <c r="L90" s="500" t="s">
        <v>102</v>
      </c>
      <c r="M90" s="501">
        <f>M32/M$32</f>
        <v>1</v>
      </c>
      <c r="N90" s="501">
        <f>N32/N$32</f>
        <v>1</v>
      </c>
      <c r="O90" s="501">
        <f>O32/O$32</f>
        <v>1</v>
      </c>
      <c r="P90" s="500">
        <f>P32/P$32</f>
        <v>1</v>
      </c>
    </row>
    <row r="91" spans="1:16" ht="15.75" customHeight="1" x14ac:dyDescent="0.2">
      <c r="A91" s="491" t="s">
        <v>185</v>
      </c>
      <c r="B91" s="492">
        <f t="shared" ref="B91:H93" si="68">B33/B$32</f>
        <v>0.20614448558516507</v>
      </c>
      <c r="C91" s="492">
        <f t="shared" si="68"/>
        <v>0.23027042969243555</v>
      </c>
      <c r="D91" s="492">
        <f t="shared" si="68"/>
        <v>0.22590758675812242</v>
      </c>
      <c r="E91" s="492">
        <f t="shared" si="68"/>
        <v>0.2315588576747877</v>
      </c>
      <c r="F91" s="492">
        <f t="shared" si="68"/>
        <v>0.25298432934341514</v>
      </c>
      <c r="G91" s="492">
        <f t="shared" si="68"/>
        <v>0.26844994210264583</v>
      </c>
      <c r="H91" s="492">
        <f t="shared" si="68"/>
        <v>0.28403238012475246</v>
      </c>
      <c r="I91" s="492">
        <f t="shared" ref="I91:J91" si="69">I33/I$32</f>
        <v>0.28141382498599088</v>
      </c>
      <c r="J91" s="492">
        <f t="shared" si="69"/>
        <v>0.42131950589969858</v>
      </c>
      <c r="K91" s="492" t="s">
        <v>102</v>
      </c>
      <c r="L91" s="492" t="s">
        <v>102</v>
      </c>
      <c r="M91" s="485">
        <f t="shared" ref="M91:N91" si="70">M33/M$32</f>
        <v>0.24227971873417969</v>
      </c>
      <c r="N91" s="485">
        <f t="shared" si="70"/>
        <v>0.30948401317202529</v>
      </c>
      <c r="O91" s="485">
        <f t="shared" ref="O91:P91" si="71">O33/O$32</f>
        <v>0.24329698708556804</v>
      </c>
      <c r="P91" s="492">
        <f t="shared" si="71"/>
        <v>0.25820723812758217</v>
      </c>
    </row>
    <row r="92" spans="1:16" ht="15.75" customHeight="1" x14ac:dyDescent="0.2">
      <c r="A92" s="493" t="s">
        <v>186</v>
      </c>
      <c r="B92" s="494">
        <f t="shared" si="68"/>
        <v>0.70709713777349348</v>
      </c>
      <c r="C92" s="494">
        <f t="shared" si="68"/>
        <v>0.66140083347662815</v>
      </c>
      <c r="D92" s="494">
        <f t="shared" si="68"/>
        <v>0.62728041924442268</v>
      </c>
      <c r="E92" s="494">
        <f t="shared" si="68"/>
        <v>0.61738377866288718</v>
      </c>
      <c r="F92" s="494">
        <f t="shared" si="68"/>
        <v>0.59686642338996243</v>
      </c>
      <c r="G92" s="494">
        <f t="shared" si="68"/>
        <v>0.56918336276346237</v>
      </c>
      <c r="H92" s="494">
        <f t="shared" si="68"/>
        <v>0.58556448868836353</v>
      </c>
      <c r="I92" s="494">
        <f t="shared" ref="I92:J92" si="72">I34/I$32</f>
        <v>0.56399970648068998</v>
      </c>
      <c r="J92" s="494">
        <f t="shared" si="72"/>
        <v>0.35355373799134832</v>
      </c>
      <c r="K92" s="494" t="s">
        <v>102</v>
      </c>
      <c r="L92" s="494" t="s">
        <v>102</v>
      </c>
      <c r="M92" s="495">
        <f t="shared" ref="M92:N92" si="73">M34/M$32</f>
        <v>0.61111023671135534</v>
      </c>
      <c r="N92" s="495">
        <f t="shared" si="73"/>
        <v>0.5217765608580891</v>
      </c>
      <c r="O92" s="495">
        <f t="shared" ref="O92:P92" si="74">O34/O$32</f>
        <v>0.6097579969216359</v>
      </c>
      <c r="P92" s="494">
        <f t="shared" si="74"/>
        <v>0.53349881365145491</v>
      </c>
    </row>
    <row r="93" spans="1:16" ht="15.75" customHeight="1" x14ac:dyDescent="0.2">
      <c r="A93" s="491" t="s">
        <v>187</v>
      </c>
      <c r="B93" s="497">
        <f t="shared" si="68"/>
        <v>8.6758376645032595E-2</v>
      </c>
      <c r="C93" s="497">
        <f t="shared" si="68"/>
        <v>0.10832873683603365</v>
      </c>
      <c r="D93" s="497">
        <f t="shared" si="68"/>
        <v>0.14681199399745493</v>
      </c>
      <c r="E93" s="497">
        <f t="shared" si="68"/>
        <v>0.15105736366853709</v>
      </c>
      <c r="F93" s="497">
        <f t="shared" si="68"/>
        <v>0.15014924726662238</v>
      </c>
      <c r="G93" s="497">
        <f t="shared" si="68"/>
        <v>0.16236669513995122</v>
      </c>
      <c r="H93" s="497">
        <f t="shared" si="68"/>
        <v>0.13040313118688407</v>
      </c>
      <c r="I93" s="497">
        <f t="shared" ref="I93:J93" si="75">I35/I$32</f>
        <v>0.15458646853331925</v>
      </c>
      <c r="J93" s="497">
        <f t="shared" si="75"/>
        <v>0.22512675610895294</v>
      </c>
      <c r="K93" s="497" t="s">
        <v>102</v>
      </c>
      <c r="L93" s="497" t="s">
        <v>102</v>
      </c>
      <c r="M93" s="498">
        <f t="shared" ref="M93:N93" si="76">M35/M$32</f>
        <v>0.14661004455446491</v>
      </c>
      <c r="N93" s="498">
        <f t="shared" si="76"/>
        <v>0.1687394259698857</v>
      </c>
      <c r="O93" s="498">
        <f t="shared" ref="O93:P93" si="77">O35/O$32</f>
        <v>0.14694501599876839</v>
      </c>
      <c r="P93" s="497">
        <f t="shared" si="77"/>
        <v>0.20829394822728273</v>
      </c>
    </row>
    <row r="94" spans="1:16" ht="15.75" customHeight="1" x14ac:dyDescent="0.25">
      <c r="A94" s="545" t="s">
        <v>229</v>
      </c>
      <c r="B94" s="559"/>
      <c r="C94" s="559"/>
      <c r="D94" s="559"/>
      <c r="E94" s="559"/>
      <c r="F94" s="559"/>
      <c r="G94" s="559"/>
      <c r="H94" s="559"/>
      <c r="I94" s="559"/>
      <c r="J94" s="559"/>
      <c r="K94" s="559"/>
      <c r="L94" s="559"/>
      <c r="M94" s="560"/>
      <c r="N94" s="559"/>
      <c r="O94" s="560"/>
      <c r="P94" s="472"/>
    </row>
    <row r="95" spans="1:16" ht="15.75" customHeight="1" x14ac:dyDescent="0.2">
      <c r="A95" s="551" t="s">
        <v>989</v>
      </c>
      <c r="B95" s="561">
        <v>0.29154898200000001</v>
      </c>
      <c r="C95" s="561">
        <v>0.26417067700000002</v>
      </c>
      <c r="D95" s="561">
        <v>0.227015193</v>
      </c>
      <c r="E95" s="561">
        <v>0.20932740899999999</v>
      </c>
      <c r="F95" s="561">
        <v>0.20535614699999999</v>
      </c>
      <c r="G95" s="561">
        <v>0.19771293500000001</v>
      </c>
      <c r="H95" s="561">
        <v>0.209223352</v>
      </c>
      <c r="I95" s="561">
        <v>0.172035733</v>
      </c>
      <c r="J95" s="561">
        <v>0.25598895100000002</v>
      </c>
      <c r="K95" s="561" t="s">
        <v>102</v>
      </c>
      <c r="L95" s="561" t="s">
        <v>102</v>
      </c>
      <c r="M95" s="562">
        <v>0.212629916</v>
      </c>
      <c r="N95" s="562">
        <v>0.19297961699999999</v>
      </c>
      <c r="O95" s="562">
        <v>0.21226864200000001</v>
      </c>
      <c r="P95" s="739">
        <v>0.155502692</v>
      </c>
    </row>
    <row r="96" spans="1:16" s="7" customFormat="1" ht="15.75" customHeight="1" x14ac:dyDescent="0.2">
      <c r="A96" s="563" t="s">
        <v>414</v>
      </c>
      <c r="B96" s="569">
        <v>0.22877625100000001</v>
      </c>
      <c r="C96" s="569">
        <v>0.28381617799999997</v>
      </c>
      <c r="D96" s="569">
        <v>0.35136614199999999</v>
      </c>
      <c r="E96" s="569">
        <v>0.445540453</v>
      </c>
      <c r="F96" s="569">
        <v>0.507955092</v>
      </c>
      <c r="G96" s="569">
        <v>0.53129928500000001</v>
      </c>
      <c r="H96" s="569">
        <v>0.561981014</v>
      </c>
      <c r="I96" s="492">
        <v>0.57750015600000004</v>
      </c>
      <c r="J96" s="492">
        <v>0.483142715</v>
      </c>
      <c r="K96" s="492" t="s">
        <v>102</v>
      </c>
      <c r="L96" s="492" t="s">
        <v>102</v>
      </c>
      <c r="M96" s="570">
        <v>0.45994264600000001</v>
      </c>
      <c r="N96" s="485">
        <v>0.55579859700000001</v>
      </c>
      <c r="O96" s="570">
        <v>0.46174812700000001</v>
      </c>
      <c r="P96" s="725">
        <v>0.55068972199999999</v>
      </c>
    </row>
    <row r="97" spans="1:18" ht="15.75" customHeight="1" x14ac:dyDescent="0.25">
      <c r="A97" s="547" t="s">
        <v>427</v>
      </c>
      <c r="B97" s="564">
        <v>0.78737942100000002</v>
      </c>
      <c r="C97" s="564">
        <v>0.83387941200000004</v>
      </c>
      <c r="D97" s="564">
        <v>0.87329310500000001</v>
      </c>
      <c r="E97" s="564">
        <v>0.88182703600000001</v>
      </c>
      <c r="F97" s="564">
        <v>0.87478997400000003</v>
      </c>
      <c r="G97" s="564">
        <v>0.87564080300000002</v>
      </c>
      <c r="H97" s="564">
        <v>0.85731315399999997</v>
      </c>
      <c r="I97" s="564">
        <v>0.90042030799999995</v>
      </c>
      <c r="J97" s="564">
        <v>0.82275493</v>
      </c>
      <c r="K97" s="564" t="s">
        <v>102</v>
      </c>
      <c r="L97" s="564" t="s">
        <v>102</v>
      </c>
      <c r="M97" s="565">
        <v>0.87300527800000005</v>
      </c>
      <c r="N97" s="565">
        <v>0.88104505700000002</v>
      </c>
      <c r="O97" s="565">
        <v>0.87315309100000005</v>
      </c>
      <c r="P97" s="741">
        <v>0.91695802800000004</v>
      </c>
    </row>
    <row r="98" spans="1:18" ht="15.75" customHeight="1" x14ac:dyDescent="0.2">
      <c r="A98" s="563" t="s">
        <v>470</v>
      </c>
      <c r="B98" s="492">
        <v>0.41987798900000001</v>
      </c>
      <c r="C98" s="492">
        <v>0.41692290399999998</v>
      </c>
      <c r="D98" s="492">
        <v>0.38960373300000001</v>
      </c>
      <c r="E98" s="492">
        <v>0.35262768100000003</v>
      </c>
      <c r="F98" s="492">
        <v>0.32874256299999999</v>
      </c>
      <c r="G98" s="492">
        <v>0.32581212999999998</v>
      </c>
      <c r="H98" s="492">
        <v>0.29772484799999999</v>
      </c>
      <c r="I98" s="492">
        <v>0.28868401900000001</v>
      </c>
      <c r="J98" s="492">
        <v>0.27195823600000002</v>
      </c>
      <c r="K98" s="492" t="s">
        <v>102</v>
      </c>
      <c r="L98" s="492" t="s">
        <v>102</v>
      </c>
      <c r="M98" s="485">
        <v>0.34725882600000002</v>
      </c>
      <c r="N98" s="485">
        <v>0.28451142299999999</v>
      </c>
      <c r="O98" s="485">
        <v>0.34610520500000003</v>
      </c>
      <c r="P98" s="725">
        <v>0.24130860800000001</v>
      </c>
    </row>
    <row r="99" spans="1:18" ht="15.75" customHeight="1" x14ac:dyDescent="0.25">
      <c r="A99" s="493" t="s">
        <v>416</v>
      </c>
      <c r="B99" s="494">
        <v>0.48536199299999999</v>
      </c>
      <c r="C99" s="494">
        <v>0.62622921899999995</v>
      </c>
      <c r="D99" s="494">
        <v>0.67573703200000002</v>
      </c>
      <c r="E99" s="494">
        <v>0.73529705899999998</v>
      </c>
      <c r="F99" s="494">
        <v>0.73532964099999998</v>
      </c>
      <c r="G99" s="494">
        <v>0.73896614100000002</v>
      </c>
      <c r="H99" s="494">
        <v>0.71922275599999996</v>
      </c>
      <c r="I99" s="494">
        <v>0.59933815400000001</v>
      </c>
      <c r="J99" s="494">
        <v>0.55457837899999995</v>
      </c>
      <c r="K99" s="494" t="s">
        <v>102</v>
      </c>
      <c r="L99" s="494" t="s">
        <v>102</v>
      </c>
      <c r="M99" s="495">
        <v>0.71899428799999998</v>
      </c>
      <c r="N99" s="495">
        <v>0.58817189299999995</v>
      </c>
      <c r="O99" s="495">
        <v>0.71658909699999995</v>
      </c>
      <c r="P99" s="727">
        <v>0.76557559100000006</v>
      </c>
    </row>
    <row r="100" spans="1:18" ht="15.75" customHeight="1" x14ac:dyDescent="0.2">
      <c r="A100" s="496" t="s">
        <v>986</v>
      </c>
      <c r="B100" s="715">
        <v>1.6647699810000001</v>
      </c>
      <c r="C100" s="715">
        <v>2.3705478040000001</v>
      </c>
      <c r="D100" s="715">
        <v>2.976615899</v>
      </c>
      <c r="E100" s="715">
        <v>3.5126649759999999</v>
      </c>
      <c r="F100" s="715">
        <v>3.5807530019999998</v>
      </c>
      <c r="G100" s="715">
        <v>3.737571043</v>
      </c>
      <c r="H100" s="715">
        <v>3.437583568</v>
      </c>
      <c r="I100" s="715">
        <v>3.4838003949999998</v>
      </c>
      <c r="J100" s="715">
        <v>2.166415298</v>
      </c>
      <c r="K100" s="544" t="s">
        <v>102</v>
      </c>
      <c r="L100" s="544" t="s">
        <v>102</v>
      </c>
      <c r="M100" s="716">
        <v>3.3814352209999998</v>
      </c>
      <c r="N100" s="716">
        <v>3.0478446419999998</v>
      </c>
      <c r="O100" s="716">
        <v>3.3758594259999999</v>
      </c>
      <c r="P100" s="743">
        <v>4.923230459</v>
      </c>
    </row>
    <row r="101" spans="1:18" x14ac:dyDescent="0.2">
      <c r="A101" s="256" t="s">
        <v>689</v>
      </c>
      <c r="B101" s="3"/>
      <c r="C101" s="3"/>
      <c r="D101" s="3"/>
      <c r="G101" s="186"/>
      <c r="J101" s="186"/>
      <c r="M101" s="216"/>
      <c r="N101" s="216"/>
      <c r="O101" s="216"/>
    </row>
    <row r="102" spans="1:18" x14ac:dyDescent="0.2">
      <c r="A102" s="169" t="s">
        <v>636</v>
      </c>
      <c r="B102" s="3"/>
      <c r="C102" s="3"/>
      <c r="D102" s="3"/>
      <c r="G102" s="186"/>
      <c r="J102" s="186"/>
      <c r="M102" s="216"/>
      <c r="N102" s="216"/>
      <c r="O102" s="216"/>
    </row>
    <row r="103" spans="1:18" x14ac:dyDescent="0.2">
      <c r="A103" s="256" t="s">
        <v>855</v>
      </c>
      <c r="B103" s="3"/>
      <c r="C103" s="3"/>
      <c r="D103" s="3"/>
      <c r="G103" s="186"/>
      <c r="J103" s="186"/>
      <c r="M103" s="216"/>
      <c r="N103" s="216"/>
      <c r="O103" s="216"/>
    </row>
    <row r="104" spans="1:18" x14ac:dyDescent="0.2">
      <c r="A104" s="287" t="s">
        <v>832</v>
      </c>
      <c r="B104" s="3"/>
      <c r="C104" s="3"/>
      <c r="D104" s="3"/>
      <c r="G104" s="186"/>
      <c r="J104" s="186"/>
      <c r="M104" s="216"/>
      <c r="N104" s="216"/>
      <c r="O104" s="216"/>
    </row>
    <row r="105" spans="1:18" ht="15" customHeight="1" x14ac:dyDescent="0.2">
      <c r="A105" s="13"/>
      <c r="B105" s="13"/>
      <c r="C105" s="13"/>
      <c r="D105" s="13"/>
      <c r="E105" s="13"/>
      <c r="F105" s="13"/>
      <c r="G105" s="13"/>
      <c r="H105" s="13"/>
      <c r="I105" s="13"/>
      <c r="J105" s="13"/>
      <c r="K105" s="13"/>
      <c r="L105" s="13"/>
      <c r="M105" s="216"/>
      <c r="N105" s="216"/>
      <c r="O105" s="216"/>
      <c r="P105" s="40"/>
    </row>
    <row r="106" spans="1:18" ht="17.25" customHeight="1" x14ac:dyDescent="0.25">
      <c r="A106" s="281" t="s">
        <v>848</v>
      </c>
      <c r="B106" s="13"/>
      <c r="C106" s="13"/>
      <c r="D106" s="13"/>
      <c r="E106" s="13"/>
      <c r="F106" s="13"/>
      <c r="G106" s="13"/>
      <c r="H106" s="13"/>
      <c r="I106" s="13"/>
      <c r="J106" s="13"/>
      <c r="K106" s="13"/>
      <c r="L106" s="13"/>
      <c r="M106" s="216"/>
      <c r="N106" s="216"/>
      <c r="O106" s="216"/>
      <c r="P106" s="40"/>
    </row>
    <row r="107" spans="1:18" ht="15" customHeight="1" thickBot="1" x14ac:dyDescent="0.25">
      <c r="A107" s="13"/>
      <c r="B107" s="13"/>
      <c r="C107" s="13"/>
      <c r="D107" s="13"/>
      <c r="E107" s="13"/>
      <c r="F107" s="13"/>
      <c r="G107" s="13"/>
      <c r="H107" s="13"/>
      <c r="I107" s="13"/>
      <c r="J107" s="13"/>
      <c r="K107" s="13"/>
      <c r="L107" s="13"/>
      <c r="M107" s="216"/>
      <c r="N107" s="216"/>
      <c r="O107" s="216"/>
      <c r="P107" s="286" t="s">
        <v>23</v>
      </c>
    </row>
    <row r="108" spans="1:18" ht="15" customHeight="1" x14ac:dyDescent="0.2">
      <c r="A108" s="566" t="s">
        <v>81</v>
      </c>
      <c r="B108" s="43" t="s">
        <v>35</v>
      </c>
      <c r="C108" s="43" t="s">
        <v>124</v>
      </c>
      <c r="D108" s="43" t="s">
        <v>126</v>
      </c>
      <c r="E108" s="43" t="s">
        <v>36</v>
      </c>
      <c r="F108" s="43" t="s">
        <v>37</v>
      </c>
      <c r="G108" s="43" t="s">
        <v>38</v>
      </c>
      <c r="H108" s="43" t="s">
        <v>39</v>
      </c>
      <c r="I108" s="43" t="s">
        <v>128</v>
      </c>
      <c r="J108" s="43" t="s">
        <v>129</v>
      </c>
      <c r="K108" s="43" t="s">
        <v>130</v>
      </c>
      <c r="L108" s="253">
        <v>100000</v>
      </c>
      <c r="M108" s="251" t="s">
        <v>234</v>
      </c>
      <c r="N108" s="251" t="s">
        <v>232</v>
      </c>
      <c r="O108" s="258" t="s">
        <v>77</v>
      </c>
      <c r="P108" s="282" t="s">
        <v>223</v>
      </c>
    </row>
    <row r="109" spans="1:18" ht="15" customHeight="1" x14ac:dyDescent="0.2">
      <c r="A109" s="230" t="s">
        <v>228</v>
      </c>
      <c r="B109" s="44" t="s">
        <v>123</v>
      </c>
      <c r="C109" s="44" t="s">
        <v>40</v>
      </c>
      <c r="D109" s="44" t="s">
        <v>40</v>
      </c>
      <c r="E109" s="44" t="s">
        <v>40</v>
      </c>
      <c r="F109" s="44" t="s">
        <v>40</v>
      </c>
      <c r="G109" s="44" t="s">
        <v>40</v>
      </c>
      <c r="H109" s="44" t="s">
        <v>40</v>
      </c>
      <c r="I109" s="44" t="s">
        <v>40</v>
      </c>
      <c r="J109" s="44" t="s">
        <v>40</v>
      </c>
      <c r="K109" s="44" t="s">
        <v>40</v>
      </c>
      <c r="L109" s="44" t="s">
        <v>43</v>
      </c>
      <c r="M109" s="240" t="s">
        <v>233</v>
      </c>
      <c r="N109" s="240" t="s">
        <v>141</v>
      </c>
      <c r="O109" s="257" t="s">
        <v>140</v>
      </c>
      <c r="P109" s="283" t="s">
        <v>297</v>
      </c>
    </row>
    <row r="110" spans="1:18" ht="15" customHeight="1" thickBot="1" x14ac:dyDescent="0.25">
      <c r="A110" s="424" t="s">
        <v>82</v>
      </c>
      <c r="B110" s="45" t="s">
        <v>43</v>
      </c>
      <c r="C110" s="45" t="s">
        <v>125</v>
      </c>
      <c r="D110" s="45" t="s">
        <v>127</v>
      </c>
      <c r="E110" s="45" t="s">
        <v>44</v>
      </c>
      <c r="F110" s="45" t="s">
        <v>45</v>
      </c>
      <c r="G110" s="45" t="s">
        <v>46</v>
      </c>
      <c r="H110" s="45" t="s">
        <v>42</v>
      </c>
      <c r="I110" s="45" t="s">
        <v>131</v>
      </c>
      <c r="J110" s="45" t="s">
        <v>132</v>
      </c>
      <c r="K110" s="45" t="s">
        <v>133</v>
      </c>
      <c r="L110" s="45" t="s">
        <v>134</v>
      </c>
      <c r="M110" s="252" t="s">
        <v>141</v>
      </c>
      <c r="N110" s="252" t="s">
        <v>134</v>
      </c>
      <c r="O110" s="259" t="s">
        <v>41</v>
      </c>
      <c r="P110" s="284" t="s">
        <v>298</v>
      </c>
    </row>
    <row r="111" spans="1:18" ht="15" customHeight="1" x14ac:dyDescent="0.25">
      <c r="A111" s="545" t="s">
        <v>226</v>
      </c>
      <c r="B111" s="193"/>
      <c r="C111" s="193"/>
      <c r="D111" s="193"/>
      <c r="E111" s="193"/>
      <c r="F111" s="193"/>
      <c r="G111" s="193"/>
      <c r="H111" s="193"/>
      <c r="I111" s="193"/>
      <c r="J111" s="193"/>
      <c r="K111" s="193"/>
      <c r="L111" s="193"/>
      <c r="M111" s="254"/>
      <c r="N111" s="254"/>
      <c r="O111" s="254"/>
    </row>
    <row r="112" spans="1:18" ht="16.5" customHeight="1" x14ac:dyDescent="0.25">
      <c r="A112" s="488" t="s">
        <v>289</v>
      </c>
      <c r="B112" s="573">
        <v>5.7339729229999996</v>
      </c>
      <c r="C112" s="573">
        <v>4.4810329060000003</v>
      </c>
      <c r="D112" s="573">
        <v>4.1183350269999996</v>
      </c>
      <c r="E112" s="573">
        <v>4.384813093</v>
      </c>
      <c r="F112" s="573">
        <v>3.9349161650000002</v>
      </c>
      <c r="G112" s="573">
        <v>3.7086028830000002</v>
      </c>
      <c r="H112" s="573">
        <v>2.3602145110000001</v>
      </c>
      <c r="I112" s="573">
        <v>3.3227999000000001</v>
      </c>
      <c r="J112" s="573">
        <v>3.2838876969999999</v>
      </c>
      <c r="K112" s="573" t="s">
        <v>102</v>
      </c>
      <c r="L112" s="573" t="s">
        <v>102</v>
      </c>
      <c r="M112" s="574">
        <v>3.9926763279999999</v>
      </c>
      <c r="N112" s="573">
        <v>3.3138477669999999</v>
      </c>
      <c r="O112" s="574">
        <v>3.9798070609999998</v>
      </c>
      <c r="P112" s="573">
        <v>2.73014644</v>
      </c>
      <c r="R112" s="929"/>
    </row>
    <row r="113" spans="1:18" ht="15.75" customHeight="1" x14ac:dyDescent="0.2">
      <c r="A113" s="491" t="s">
        <v>164</v>
      </c>
      <c r="B113" s="575">
        <v>6.1843347309999999</v>
      </c>
      <c r="C113" s="575">
        <v>5.6533940979999997</v>
      </c>
      <c r="D113" s="575">
        <v>6.7394035619999997</v>
      </c>
      <c r="E113" s="575">
        <v>8.1242553639999997</v>
      </c>
      <c r="F113" s="575">
        <v>8.0541619349999998</v>
      </c>
      <c r="G113" s="575">
        <v>9.1732307879999997</v>
      </c>
      <c r="H113" s="575">
        <v>6.4181282309999999</v>
      </c>
      <c r="I113" s="575">
        <v>9.6517181779999994</v>
      </c>
      <c r="J113" s="575">
        <v>10.175027181000001</v>
      </c>
      <c r="K113" s="575" t="s">
        <v>102</v>
      </c>
      <c r="L113" s="575" t="s">
        <v>102</v>
      </c>
      <c r="M113" s="576">
        <v>7.7616251570000001</v>
      </c>
      <c r="N113" s="575">
        <v>9.7659862949999994</v>
      </c>
      <c r="O113" s="576">
        <v>7.7929247110000004</v>
      </c>
      <c r="P113" s="575">
        <v>6.486511331</v>
      </c>
      <c r="R113" s="929"/>
    </row>
    <row r="114" spans="1:18" ht="15.75" customHeight="1" x14ac:dyDescent="0.2">
      <c r="A114" s="493" t="s">
        <v>165</v>
      </c>
      <c r="B114" s="577">
        <v>1.9738251360000001</v>
      </c>
      <c r="C114" s="578">
        <v>1.3702194379999999</v>
      </c>
      <c r="D114" s="577">
        <v>2.0407598500000002</v>
      </c>
      <c r="E114" s="577">
        <v>3.446480663</v>
      </c>
      <c r="F114" s="577">
        <v>4.0009017809999996</v>
      </c>
      <c r="G114" s="577">
        <v>3.512649712</v>
      </c>
      <c r="H114" s="577">
        <v>3.1995616450000002</v>
      </c>
      <c r="I114" s="577">
        <v>4.4542500629999999</v>
      </c>
      <c r="J114" s="577">
        <v>5.1747288549999997</v>
      </c>
      <c r="K114" s="577" t="s">
        <v>102</v>
      </c>
      <c r="L114" s="577" t="s">
        <v>102</v>
      </c>
      <c r="M114" s="579">
        <v>3.3537064110000001</v>
      </c>
      <c r="N114" s="577">
        <v>4.5975031130000001</v>
      </c>
      <c r="O114" s="579">
        <v>3.3815796379999998</v>
      </c>
      <c r="P114" s="577">
        <v>2.5316989990000001</v>
      </c>
      <c r="R114" s="929"/>
    </row>
    <row r="115" spans="1:18" ht="15.75" customHeight="1" x14ac:dyDescent="0.2">
      <c r="A115" s="491" t="s">
        <v>166</v>
      </c>
      <c r="B115" s="575">
        <v>-11.73107216</v>
      </c>
      <c r="C115" s="575">
        <v>-7.7537133789999997</v>
      </c>
      <c r="D115" s="575">
        <v>-9.2482891949999999</v>
      </c>
      <c r="E115" s="575">
        <v>-9.0223980729999997</v>
      </c>
      <c r="F115" s="575">
        <v>-7.4410584699999998</v>
      </c>
      <c r="G115" s="575">
        <v>-10.973403333</v>
      </c>
      <c r="H115" s="575">
        <v>-7.0247428169999999</v>
      </c>
      <c r="I115" s="575">
        <v>-14.988232525000001</v>
      </c>
      <c r="J115" s="575">
        <v>-12.267049153</v>
      </c>
      <c r="K115" s="575" t="s">
        <v>102</v>
      </c>
      <c r="L115" s="575" t="s">
        <v>102</v>
      </c>
      <c r="M115" s="576">
        <v>-8.7454304430000001</v>
      </c>
      <c r="N115" s="575">
        <v>-13.977974037999999</v>
      </c>
      <c r="O115" s="576">
        <v>-8.8375453870000005</v>
      </c>
      <c r="P115" s="575">
        <v>-7.4370448539999998</v>
      </c>
      <c r="R115" s="929"/>
    </row>
    <row r="116" spans="1:18" ht="15.75" customHeight="1" x14ac:dyDescent="0.2">
      <c r="A116" s="493" t="s">
        <v>167</v>
      </c>
      <c r="B116" s="577">
        <v>6.0514279609999999</v>
      </c>
      <c r="C116" s="577">
        <v>1.0864567359999999</v>
      </c>
      <c r="D116" s="577">
        <v>1.2852071439999999</v>
      </c>
      <c r="E116" s="577">
        <v>0.31280349299999999</v>
      </c>
      <c r="F116" s="577">
        <v>0.17752236199999999</v>
      </c>
      <c r="G116" s="577">
        <v>-2.8011524680000002</v>
      </c>
      <c r="H116" s="577">
        <v>0.38610821299999998</v>
      </c>
      <c r="I116" s="577">
        <v>2.9800313040000002</v>
      </c>
      <c r="J116" s="577">
        <v>5.7050369390000002</v>
      </c>
      <c r="K116" s="577" t="s">
        <v>102</v>
      </c>
      <c r="L116" s="577" t="s">
        <v>102</v>
      </c>
      <c r="M116" s="579">
        <v>0.24306561800000001</v>
      </c>
      <c r="N116" s="577">
        <v>3.9599130969999998</v>
      </c>
      <c r="O116" s="579">
        <v>0.31397267200000001</v>
      </c>
      <c r="P116" s="577">
        <v>-0.28920461200000003</v>
      </c>
      <c r="R116" s="929"/>
    </row>
    <row r="117" spans="1:18" ht="15.75" customHeight="1" x14ac:dyDescent="0.2">
      <c r="A117" s="496" t="s">
        <v>168</v>
      </c>
      <c r="B117" s="580">
        <v>9.7717695379999991</v>
      </c>
      <c r="C117" s="580">
        <v>11.126038036000001</v>
      </c>
      <c r="D117" s="580">
        <v>9.0456256550000003</v>
      </c>
      <c r="E117" s="580">
        <v>5.1001165769999997</v>
      </c>
      <c r="F117" s="580">
        <v>-4.5898635629999998</v>
      </c>
      <c r="G117" s="580">
        <v>-3.175218857</v>
      </c>
      <c r="H117" s="580">
        <v>-17.492416911999999</v>
      </c>
      <c r="I117" s="580">
        <v>-28.958210561000001</v>
      </c>
      <c r="J117" s="580">
        <v>-32.560404740999999</v>
      </c>
      <c r="K117" s="580" t="s">
        <v>102</v>
      </c>
      <c r="L117" s="580" t="s">
        <v>102</v>
      </c>
      <c r="M117" s="581">
        <v>2.8850295880000001</v>
      </c>
      <c r="N117" s="580">
        <v>-29.881772032000001</v>
      </c>
      <c r="O117" s="581">
        <v>2.4703334749999999</v>
      </c>
      <c r="P117" s="580">
        <v>0.79587155799999998</v>
      </c>
      <c r="R117" s="929"/>
    </row>
    <row r="118" spans="1:18" ht="16.5" customHeight="1" x14ac:dyDescent="0.25">
      <c r="A118" s="499" t="s">
        <v>290</v>
      </c>
      <c r="B118" s="582">
        <v>7.506350952</v>
      </c>
      <c r="C118" s="582">
        <v>4.7244878789999998</v>
      </c>
      <c r="D118" s="582">
        <v>3.0930958230000001</v>
      </c>
      <c r="E118" s="582">
        <v>3.434237371</v>
      </c>
      <c r="F118" s="582">
        <v>2.9561438039999999</v>
      </c>
      <c r="G118" s="582">
        <v>3.0825627949999999</v>
      </c>
      <c r="H118" s="582">
        <v>4.517334924</v>
      </c>
      <c r="I118" s="582">
        <v>2.978386457</v>
      </c>
      <c r="J118" s="582">
        <v>3.818371999</v>
      </c>
      <c r="K118" s="582" t="s">
        <v>102</v>
      </c>
      <c r="L118" s="582" t="s">
        <v>102</v>
      </c>
      <c r="M118" s="583">
        <v>3.4713131759999998</v>
      </c>
      <c r="N118" s="582">
        <v>3.1866633329999998</v>
      </c>
      <c r="O118" s="583">
        <v>3.466065323</v>
      </c>
      <c r="P118" s="582">
        <v>3.7817289089999999</v>
      </c>
      <c r="R118" s="929"/>
    </row>
    <row r="119" spans="1:18" ht="15.75" customHeight="1" x14ac:dyDescent="0.2">
      <c r="A119" s="491" t="s">
        <v>79</v>
      </c>
      <c r="B119" s="575">
        <v>4.8166460579999999</v>
      </c>
      <c r="C119" s="575">
        <v>3.9644878289999999</v>
      </c>
      <c r="D119" s="575">
        <v>-1.3902626739999999</v>
      </c>
      <c r="E119" s="575">
        <v>-1.6886993130000001</v>
      </c>
      <c r="F119" s="575">
        <v>-0.168709952</v>
      </c>
      <c r="G119" s="575">
        <v>-0.35442938000000002</v>
      </c>
      <c r="H119" s="575">
        <v>2.1082840169999999</v>
      </c>
      <c r="I119" s="575">
        <v>-8.3302262260000006</v>
      </c>
      <c r="J119" s="575">
        <v>0.93447476500000004</v>
      </c>
      <c r="K119" s="575" t="s">
        <v>102</v>
      </c>
      <c r="L119" s="575" t="s">
        <v>102</v>
      </c>
      <c r="M119" s="576">
        <v>-0.52043906200000001</v>
      </c>
      <c r="N119" s="575">
        <v>-6.1654104529999998</v>
      </c>
      <c r="O119" s="576">
        <v>-0.63030126399999997</v>
      </c>
      <c r="P119" s="575">
        <v>2.5531331819999998</v>
      </c>
      <c r="R119" s="929"/>
    </row>
    <row r="120" spans="1:18" ht="15.75" customHeight="1" x14ac:dyDescent="0.2">
      <c r="A120" s="493" t="s">
        <v>170</v>
      </c>
      <c r="B120" s="577">
        <v>6.3521707850000002</v>
      </c>
      <c r="C120" s="577">
        <v>4.0757842789999996</v>
      </c>
      <c r="D120" s="577">
        <v>-1.8342965630000001</v>
      </c>
      <c r="E120" s="577">
        <v>-2.1991801689999999</v>
      </c>
      <c r="F120" s="577">
        <v>-0.92134731199999997</v>
      </c>
      <c r="G120" s="577">
        <v>-1.2101874619999999</v>
      </c>
      <c r="H120" s="577">
        <v>-0.42648951699999998</v>
      </c>
      <c r="I120" s="577">
        <v>-13.451329169999999</v>
      </c>
      <c r="J120" s="577">
        <v>-0.29638685100000001</v>
      </c>
      <c r="K120" s="577" t="s">
        <v>102</v>
      </c>
      <c r="L120" s="577" t="s">
        <v>102</v>
      </c>
      <c r="M120" s="579">
        <v>-1.3481330469999999</v>
      </c>
      <c r="N120" s="577">
        <v>-9.8705036029999995</v>
      </c>
      <c r="O120" s="579">
        <v>-1.499321372</v>
      </c>
      <c r="P120" s="577">
        <v>-0.264044273</v>
      </c>
      <c r="R120" s="929"/>
    </row>
    <row r="121" spans="1:18" ht="15.75" customHeight="1" x14ac:dyDescent="0.2">
      <c r="A121" s="491" t="s">
        <v>326</v>
      </c>
      <c r="B121" s="575">
        <v>-0.18281720300000001</v>
      </c>
      <c r="C121" s="575">
        <v>2.7329627740000002</v>
      </c>
      <c r="D121" s="575">
        <v>-4.6549900000000003E-3</v>
      </c>
      <c r="E121" s="575">
        <v>0.16645362</v>
      </c>
      <c r="F121" s="575">
        <v>0.98893964599999995</v>
      </c>
      <c r="G121" s="575">
        <v>0.39342753800000002</v>
      </c>
      <c r="H121" s="575">
        <v>0.75873075700000003</v>
      </c>
      <c r="I121" s="575">
        <v>-3.006888381</v>
      </c>
      <c r="J121" s="575">
        <v>6.1903700000000002E-4</v>
      </c>
      <c r="K121" s="575" t="s">
        <v>102</v>
      </c>
      <c r="L121" s="575" t="s">
        <v>102</v>
      </c>
      <c r="M121" s="576">
        <v>0.49711756000000001</v>
      </c>
      <c r="N121" s="575">
        <v>-2.1657375669999999</v>
      </c>
      <c r="O121" s="576">
        <v>0.44545121300000001</v>
      </c>
      <c r="P121" s="575">
        <v>0.51286741400000002</v>
      </c>
      <c r="R121" s="929"/>
    </row>
    <row r="122" spans="1:18" ht="15.75" customHeight="1" x14ac:dyDescent="0.2">
      <c r="A122" s="493" t="s">
        <v>171</v>
      </c>
      <c r="B122" s="577">
        <v>1.6324241420000001</v>
      </c>
      <c r="C122" s="577">
        <v>3.5952437850000001</v>
      </c>
      <c r="D122" s="577">
        <v>0.95063046200000001</v>
      </c>
      <c r="E122" s="577">
        <v>2.6950882159999998</v>
      </c>
      <c r="F122" s="577">
        <v>7.2112236809999999</v>
      </c>
      <c r="G122" s="577">
        <v>7.1067419420000002</v>
      </c>
      <c r="H122" s="577">
        <v>15.715312566</v>
      </c>
      <c r="I122" s="577">
        <v>7.9619604219999998</v>
      </c>
      <c r="J122" s="577">
        <v>18.151100245999999</v>
      </c>
      <c r="K122" s="577" t="s">
        <v>102</v>
      </c>
      <c r="L122" s="577" t="s">
        <v>102</v>
      </c>
      <c r="M122" s="579">
        <v>5.5743504359999996</v>
      </c>
      <c r="N122" s="577">
        <v>8.7607685019999995</v>
      </c>
      <c r="O122" s="579">
        <v>5.6761786860000001</v>
      </c>
      <c r="P122" s="577">
        <v>19.430329424</v>
      </c>
      <c r="R122" s="929"/>
    </row>
    <row r="123" spans="1:18" ht="15.75" customHeight="1" x14ac:dyDescent="0.2">
      <c r="A123" s="491" t="s">
        <v>172</v>
      </c>
      <c r="B123" s="575">
        <v>8.2283481090000006</v>
      </c>
      <c r="C123" s="575">
        <v>3.1011513769999999</v>
      </c>
      <c r="D123" s="575">
        <v>7.3358959500000003</v>
      </c>
      <c r="E123" s="575">
        <v>10.092811985999999</v>
      </c>
      <c r="F123" s="575">
        <v>9.0148013650000003</v>
      </c>
      <c r="G123" s="575">
        <v>9.1054938770000007</v>
      </c>
      <c r="H123" s="575">
        <v>9.4038313230000004</v>
      </c>
      <c r="I123" s="575">
        <v>30.892360631999999</v>
      </c>
      <c r="J123" s="575">
        <v>8.6203119079999997</v>
      </c>
      <c r="K123" s="575" t="s">
        <v>102</v>
      </c>
      <c r="L123" s="575" t="s">
        <v>102</v>
      </c>
      <c r="M123" s="576">
        <v>8.9538212989999995</v>
      </c>
      <c r="N123" s="575">
        <v>24.442096695</v>
      </c>
      <c r="O123" s="576">
        <v>9.2586401499999997</v>
      </c>
      <c r="P123" s="575">
        <v>3.7592176529999999</v>
      </c>
      <c r="R123" s="929"/>
    </row>
    <row r="124" spans="1:18" ht="15.75" customHeight="1" x14ac:dyDescent="0.2">
      <c r="A124" s="493" t="s">
        <v>173</v>
      </c>
      <c r="B124" s="577">
        <v>0.448595201</v>
      </c>
      <c r="C124" s="577">
        <v>0.100437784</v>
      </c>
      <c r="D124" s="577">
        <v>0.228653993</v>
      </c>
      <c r="E124" s="577">
        <v>0.671198195</v>
      </c>
      <c r="F124" s="577">
        <v>1.5020936039999999</v>
      </c>
      <c r="G124" s="577">
        <v>1.3930525819999999</v>
      </c>
      <c r="H124" s="577">
        <v>1.7772464619999999</v>
      </c>
      <c r="I124" s="577">
        <v>1.4111318399999999</v>
      </c>
      <c r="J124" s="577">
        <v>0.331200145</v>
      </c>
      <c r="K124" s="577" t="s">
        <v>102</v>
      </c>
      <c r="L124" s="577" t="s">
        <v>102</v>
      </c>
      <c r="M124" s="579">
        <v>0.92178612299999996</v>
      </c>
      <c r="N124" s="577">
        <v>1.090791418</v>
      </c>
      <c r="O124" s="579">
        <v>0.92542773199999995</v>
      </c>
      <c r="P124" s="577">
        <v>0.540369082</v>
      </c>
      <c r="R124" s="929"/>
    </row>
    <row r="125" spans="1:18" ht="15.75" customHeight="1" x14ac:dyDescent="0.2">
      <c r="A125" s="491" t="s">
        <v>174</v>
      </c>
      <c r="B125" s="575">
        <v>1.4463149390000001</v>
      </c>
      <c r="C125" s="575">
        <v>1.2903898039999999</v>
      </c>
      <c r="D125" s="575">
        <v>1.9618230800000001</v>
      </c>
      <c r="E125" s="575">
        <v>8.4801677560000002</v>
      </c>
      <c r="F125" s="575">
        <v>23.041133300999999</v>
      </c>
      <c r="G125" s="575">
        <v>16.607414744</v>
      </c>
      <c r="H125" s="575">
        <v>37.146678567000002</v>
      </c>
      <c r="I125" s="850">
        <v>4.4252762199999998</v>
      </c>
      <c r="J125" s="575">
        <v>42.732127789000003</v>
      </c>
      <c r="K125" s="575" t="s">
        <v>102</v>
      </c>
      <c r="L125" s="575" t="s">
        <v>102</v>
      </c>
      <c r="M125" s="576">
        <v>5.8761606320000004</v>
      </c>
      <c r="N125" s="850">
        <v>14.975701489</v>
      </c>
      <c r="O125" s="576">
        <v>5.9605573349999998</v>
      </c>
      <c r="P125" s="575">
        <v>4.8307496839999997</v>
      </c>
      <c r="R125" s="929"/>
    </row>
    <row r="126" spans="1:18" ht="15.75" customHeight="1" x14ac:dyDescent="0.2">
      <c r="A126" s="696" t="s">
        <v>627</v>
      </c>
      <c r="B126" s="577">
        <v>48.509551680000001</v>
      </c>
      <c r="C126" s="577">
        <v>16.805587831</v>
      </c>
      <c r="D126" s="577">
        <v>39.303703614</v>
      </c>
      <c r="E126" s="577">
        <v>62.476897442999999</v>
      </c>
      <c r="F126" s="577">
        <v>52.967463543999997</v>
      </c>
      <c r="G126" s="577">
        <v>53.690423875</v>
      </c>
      <c r="H126" s="577">
        <v>58.837306374000001</v>
      </c>
      <c r="I126" s="577">
        <v>300.09435002800001</v>
      </c>
      <c r="J126" s="577">
        <v>111.16994016699999</v>
      </c>
      <c r="K126" s="577" t="s">
        <v>102</v>
      </c>
      <c r="L126" s="577" t="s">
        <v>102</v>
      </c>
      <c r="M126" s="579">
        <v>52.944766168999998</v>
      </c>
      <c r="N126" s="577">
        <v>258.08755706199997</v>
      </c>
      <c r="O126" s="579">
        <v>55.367621603000003</v>
      </c>
      <c r="P126" s="577">
        <v>20.194553196000001</v>
      </c>
      <c r="R126" s="929"/>
    </row>
    <row r="127" spans="1:18" ht="15.75" customHeight="1" x14ac:dyDescent="0.2">
      <c r="A127" s="491" t="s">
        <v>175</v>
      </c>
      <c r="B127" s="575">
        <v>14.19525279</v>
      </c>
      <c r="C127" s="575">
        <v>6.3025032689999998</v>
      </c>
      <c r="D127" s="575">
        <v>5.3208635610000004</v>
      </c>
      <c r="E127" s="575">
        <v>3.3439601799999998</v>
      </c>
      <c r="F127" s="575">
        <v>-5.9295299930000001</v>
      </c>
      <c r="G127" s="575">
        <v>0.54074426799999997</v>
      </c>
      <c r="H127" s="575">
        <v>-3.1848054590000001</v>
      </c>
      <c r="I127" s="575">
        <v>0.51737200000000005</v>
      </c>
      <c r="J127" s="575">
        <v>-2.4728890309999998</v>
      </c>
      <c r="K127" s="575" t="s">
        <v>102</v>
      </c>
      <c r="L127" s="575" t="s">
        <v>102</v>
      </c>
      <c r="M127" s="576">
        <v>0.78005882400000004</v>
      </c>
      <c r="N127" s="575">
        <v>-1.4235539E-2</v>
      </c>
      <c r="O127" s="576">
        <v>0.76566144199999997</v>
      </c>
      <c r="P127" s="575">
        <v>-2.7552112420000001</v>
      </c>
      <c r="R127" s="929"/>
    </row>
    <row r="128" spans="1:18" ht="15.75" customHeight="1" x14ac:dyDescent="0.2">
      <c r="A128" s="493" t="s">
        <v>176</v>
      </c>
      <c r="B128" s="577">
        <v>15.921799102</v>
      </c>
      <c r="C128" s="577">
        <v>15.361524857999999</v>
      </c>
      <c r="D128" s="577">
        <v>14.467279934</v>
      </c>
      <c r="E128" s="577">
        <v>18.990051651000002</v>
      </c>
      <c r="F128" s="577">
        <v>20.45402503</v>
      </c>
      <c r="G128" s="577">
        <v>21.028127264999998</v>
      </c>
      <c r="H128" s="577">
        <v>22.139251889000001</v>
      </c>
      <c r="I128" s="577">
        <v>18.609235518999999</v>
      </c>
      <c r="J128" s="577">
        <v>14.182731618</v>
      </c>
      <c r="K128" s="577" t="s">
        <v>102</v>
      </c>
      <c r="L128" s="577" t="s">
        <v>102</v>
      </c>
      <c r="M128" s="579">
        <v>18.940011900999998</v>
      </c>
      <c r="N128" s="577">
        <v>17.474831055999999</v>
      </c>
      <c r="O128" s="579">
        <v>18.918243879999999</v>
      </c>
      <c r="P128" s="577">
        <v>18.225850180999998</v>
      </c>
      <c r="R128" s="929"/>
    </row>
    <row r="129" spans="1:18" ht="15.75" customHeight="1" x14ac:dyDescent="0.2">
      <c r="A129" s="496" t="s">
        <v>177</v>
      </c>
      <c r="B129" s="580">
        <v>6.8816342349999999</v>
      </c>
      <c r="C129" s="580">
        <v>4.5589979749999996</v>
      </c>
      <c r="D129" s="580">
        <v>5.2648436959999998</v>
      </c>
      <c r="E129" s="580">
        <v>7.9339844900000003</v>
      </c>
      <c r="F129" s="580">
        <v>-0.89343476799999999</v>
      </c>
      <c r="G129" s="580">
        <v>-0.184488135</v>
      </c>
      <c r="H129" s="580">
        <v>-0.359552082</v>
      </c>
      <c r="I129" s="580">
        <v>-12.265213446000001</v>
      </c>
      <c r="J129" s="580">
        <v>-2.208365616</v>
      </c>
      <c r="K129" s="580" t="s">
        <v>102</v>
      </c>
      <c r="L129" s="580" t="s">
        <v>102</v>
      </c>
      <c r="M129" s="581">
        <v>4.6696726489999998</v>
      </c>
      <c r="N129" s="580">
        <v>-9.7526696190000006</v>
      </c>
      <c r="O129" s="581">
        <v>4.5473512869999997</v>
      </c>
      <c r="P129" s="580">
        <v>9.6494353220000004</v>
      </c>
      <c r="R129" s="929"/>
    </row>
    <row r="130" spans="1:18" ht="16.5" customHeight="1" x14ac:dyDescent="0.25">
      <c r="A130" s="545" t="s">
        <v>227</v>
      </c>
      <c r="B130" s="584"/>
      <c r="C130" s="584"/>
      <c r="D130" s="584"/>
      <c r="E130" s="584"/>
      <c r="F130" s="584"/>
      <c r="G130" s="584"/>
      <c r="H130" s="584"/>
      <c r="I130" s="584"/>
      <c r="J130" s="584"/>
      <c r="K130" s="584"/>
      <c r="L130" s="584"/>
      <c r="M130" s="585"/>
      <c r="N130" s="584"/>
      <c r="O130" s="585"/>
      <c r="P130" s="584"/>
    </row>
    <row r="131" spans="1:18" ht="16.5" customHeight="1" x14ac:dyDescent="0.25">
      <c r="A131" s="488" t="s">
        <v>291</v>
      </c>
      <c r="B131" s="573">
        <v>16.430639764999999</v>
      </c>
      <c r="C131" s="573">
        <v>19.654905078999999</v>
      </c>
      <c r="D131" s="573">
        <v>14.842302111</v>
      </c>
      <c r="E131" s="573">
        <v>10.865257009</v>
      </c>
      <c r="F131" s="573">
        <v>6.876300423</v>
      </c>
      <c r="G131" s="573">
        <v>11.517748525</v>
      </c>
      <c r="H131" s="573">
        <v>3.8631499580000002</v>
      </c>
      <c r="I131" s="573">
        <v>8.7823413089999995</v>
      </c>
      <c r="J131" s="573">
        <v>20.623831976999998</v>
      </c>
      <c r="K131" s="573" t="s">
        <v>102</v>
      </c>
      <c r="L131" s="573" t="s">
        <v>102</v>
      </c>
      <c r="M131" s="574">
        <v>10.547176820000001</v>
      </c>
      <c r="N131" s="573">
        <v>11.412675245000001</v>
      </c>
      <c r="O131" s="574">
        <v>10.560638853</v>
      </c>
      <c r="P131" s="573">
        <v>6.0501238639999997</v>
      </c>
      <c r="R131" s="929"/>
    </row>
    <row r="132" spans="1:18" ht="15.75" customHeight="1" x14ac:dyDescent="0.2">
      <c r="A132" s="546" t="s">
        <v>181</v>
      </c>
      <c r="B132" s="586">
        <v>17.092265897000001</v>
      </c>
      <c r="C132" s="586">
        <v>19.244130501000001</v>
      </c>
      <c r="D132" s="586">
        <v>15.397528876000001</v>
      </c>
      <c r="E132" s="586">
        <v>10.666674866999999</v>
      </c>
      <c r="F132" s="586">
        <v>7.5198853860000003</v>
      </c>
      <c r="G132" s="586">
        <v>11.792329848</v>
      </c>
      <c r="H132" s="586">
        <v>2.6432754439999999</v>
      </c>
      <c r="I132" s="586">
        <v>5.2904716550000002</v>
      </c>
      <c r="J132" s="586">
        <v>22.135651188000001</v>
      </c>
      <c r="K132" s="586" t="s">
        <v>102</v>
      </c>
      <c r="L132" s="586" t="s">
        <v>102</v>
      </c>
      <c r="M132" s="587">
        <v>10.574718255000001</v>
      </c>
      <c r="N132" s="586">
        <v>8.9185222070000005</v>
      </c>
      <c r="O132" s="587">
        <v>10.549650571999999</v>
      </c>
      <c r="P132" s="586">
        <v>5.748173092</v>
      </c>
      <c r="R132" s="929"/>
    </row>
    <row r="133" spans="1:18" ht="15.75" customHeight="1" x14ac:dyDescent="0.2">
      <c r="A133" s="547" t="s">
        <v>182</v>
      </c>
      <c r="B133" s="588">
        <v>9.0151559559999992</v>
      </c>
      <c r="C133" s="588">
        <v>16.492149947000001</v>
      </c>
      <c r="D133" s="588">
        <v>-5.2746675410000003</v>
      </c>
      <c r="E133" s="588">
        <v>13.826637449</v>
      </c>
      <c r="F133" s="588">
        <v>-4.8413671029999996</v>
      </c>
      <c r="G133" s="588">
        <v>2.93157902</v>
      </c>
      <c r="H133" s="588">
        <v>29.407090526000001</v>
      </c>
      <c r="I133" s="588">
        <v>77.393174407999993</v>
      </c>
      <c r="J133" s="588">
        <v>18.58675818</v>
      </c>
      <c r="K133" s="588" t="s">
        <v>102</v>
      </c>
      <c r="L133" s="588" t="s">
        <v>102</v>
      </c>
      <c r="M133" s="589">
        <v>7.2194163480000002</v>
      </c>
      <c r="N133" s="588">
        <v>56.383160363000002</v>
      </c>
      <c r="O133" s="589">
        <v>8.4347240810000006</v>
      </c>
      <c r="P133" s="588">
        <v>7.7729441110000002</v>
      </c>
      <c r="R133" s="929"/>
    </row>
    <row r="134" spans="1:18" ht="15.75" customHeight="1" x14ac:dyDescent="0.2">
      <c r="A134" s="546" t="s">
        <v>183</v>
      </c>
      <c r="B134" s="586">
        <v>-0.15979542099999999</v>
      </c>
      <c r="C134" s="586">
        <v>51.516594451000003</v>
      </c>
      <c r="D134" s="586">
        <v>29.396806924</v>
      </c>
      <c r="E134" s="586">
        <v>13.902214861999999</v>
      </c>
      <c r="F134" s="586">
        <v>2.019778912</v>
      </c>
      <c r="G134" s="586">
        <v>13.916315364000001</v>
      </c>
      <c r="H134" s="586">
        <v>16.721427594000001</v>
      </c>
      <c r="I134" s="586">
        <v>4.8193210860000004</v>
      </c>
      <c r="J134" s="586">
        <v>-36.345390379000001</v>
      </c>
      <c r="K134" s="586" t="s">
        <v>102</v>
      </c>
      <c r="L134" s="586" t="s">
        <v>102</v>
      </c>
      <c r="M134" s="587">
        <v>14.444720653999999</v>
      </c>
      <c r="N134" s="586">
        <v>-1.709577374</v>
      </c>
      <c r="O134" s="587">
        <v>14.158774438</v>
      </c>
      <c r="P134" s="586">
        <v>9.6777756050000008</v>
      </c>
      <c r="R134" s="929"/>
    </row>
    <row r="135" spans="1:18" ht="16.5" customHeight="1" x14ac:dyDescent="0.25">
      <c r="A135" s="548" t="s">
        <v>292</v>
      </c>
      <c r="B135" s="590">
        <v>8.2058775149999992</v>
      </c>
      <c r="C135" s="590">
        <v>10.64400558</v>
      </c>
      <c r="D135" s="590">
        <v>6.7363346420000001</v>
      </c>
      <c r="E135" s="590">
        <v>5.1219124340000004</v>
      </c>
      <c r="F135" s="590">
        <v>5.659566485</v>
      </c>
      <c r="G135" s="590">
        <v>8.3597962240000001</v>
      </c>
      <c r="H135" s="590">
        <v>6.3317346319999999</v>
      </c>
      <c r="I135" s="590">
        <v>-1.540974756</v>
      </c>
      <c r="J135" s="590">
        <v>29.349641480999999</v>
      </c>
      <c r="K135" s="590" t="s">
        <v>102</v>
      </c>
      <c r="L135" s="590" t="s">
        <v>102</v>
      </c>
      <c r="M135" s="591">
        <v>6.1617540020000003</v>
      </c>
      <c r="N135" s="590">
        <v>3.4141103450000001</v>
      </c>
      <c r="O135" s="591">
        <v>6.1190743559999996</v>
      </c>
      <c r="P135" s="590">
        <v>1.992302681</v>
      </c>
      <c r="R135" s="929"/>
    </row>
    <row r="136" spans="1:18" ht="15.75" customHeight="1" x14ac:dyDescent="0.2">
      <c r="A136" s="546" t="s">
        <v>185</v>
      </c>
      <c r="B136" s="586">
        <v>-9.6644380299999995</v>
      </c>
      <c r="C136" s="586">
        <v>-0.53134475800000003</v>
      </c>
      <c r="D136" s="586">
        <v>-0.46286937700000003</v>
      </c>
      <c r="E136" s="586">
        <v>-5.5289282330000002</v>
      </c>
      <c r="F136" s="586">
        <v>-3.8121385569999999</v>
      </c>
      <c r="G136" s="586">
        <v>-1.73235077</v>
      </c>
      <c r="H136" s="586">
        <v>14.354362828999999</v>
      </c>
      <c r="I136" s="586">
        <v>10.377770472</v>
      </c>
      <c r="J136" s="586">
        <v>49.301032786999997</v>
      </c>
      <c r="K136" s="586" t="s">
        <v>102</v>
      </c>
      <c r="L136" s="586" t="s">
        <v>102</v>
      </c>
      <c r="M136" s="587">
        <v>-2.3072913960000001</v>
      </c>
      <c r="N136" s="586">
        <v>18.840159114999999</v>
      </c>
      <c r="O136" s="587">
        <v>-1.9713892559999999</v>
      </c>
      <c r="P136" s="586">
        <v>-2.7534535939999998</v>
      </c>
      <c r="R136" s="929"/>
    </row>
    <row r="137" spans="1:18" ht="15.75" customHeight="1" x14ac:dyDescent="0.2">
      <c r="A137" s="549" t="s">
        <v>186</v>
      </c>
      <c r="B137" s="588">
        <v>13.063534808</v>
      </c>
      <c r="C137" s="588">
        <v>12.881262783</v>
      </c>
      <c r="D137" s="588">
        <v>6.4292311250000003</v>
      </c>
      <c r="E137" s="588">
        <v>5.4821490150000001</v>
      </c>
      <c r="F137" s="588">
        <v>8.1998161209999996</v>
      </c>
      <c r="G137" s="588">
        <v>12.919370099</v>
      </c>
      <c r="H137" s="588">
        <v>4.7301019379999998</v>
      </c>
      <c r="I137" s="588">
        <v>-9.1483106309999993</v>
      </c>
      <c r="J137" s="588">
        <v>17.968030380999998</v>
      </c>
      <c r="K137" s="588" t="s">
        <v>102</v>
      </c>
      <c r="L137" s="588" t="s">
        <v>102</v>
      </c>
      <c r="M137" s="589">
        <v>7.1931279809999999</v>
      </c>
      <c r="N137" s="588">
        <v>-6.2176278390000004</v>
      </c>
      <c r="O137" s="589">
        <v>6.9949467030000001</v>
      </c>
      <c r="P137" s="588">
        <v>6.5617254980000004</v>
      </c>
      <c r="R137" s="929"/>
    </row>
    <row r="138" spans="1:18" ht="15.75" customHeight="1" x14ac:dyDescent="0.2">
      <c r="A138" s="546" t="s">
        <v>187</v>
      </c>
      <c r="B138" s="586">
        <v>22.943688804000001</v>
      </c>
      <c r="C138" s="586">
        <v>25.419842226</v>
      </c>
      <c r="D138" s="586">
        <v>21.792589839000001</v>
      </c>
      <c r="E138" s="586">
        <v>24.973679087000001</v>
      </c>
      <c r="F138" s="586">
        <v>13.929228076999999</v>
      </c>
      <c r="G138" s="586">
        <v>11.509983455</v>
      </c>
      <c r="H138" s="586">
        <v>-1.9202475649999999</v>
      </c>
      <c r="I138" s="586">
        <v>10.494590528</v>
      </c>
      <c r="J138" s="586">
        <v>17.743659123</v>
      </c>
      <c r="K138" s="586" t="s">
        <v>102</v>
      </c>
      <c r="L138" s="586" t="s">
        <v>102</v>
      </c>
      <c r="M138" s="587">
        <v>18.371552448999999</v>
      </c>
      <c r="N138" s="586">
        <v>12.346088143999999</v>
      </c>
      <c r="O138" s="587">
        <v>18.261301421999999</v>
      </c>
      <c r="P138" s="586">
        <v>-2.8028868629999999</v>
      </c>
      <c r="R138" s="929"/>
    </row>
    <row r="139" spans="1:18" ht="16.5" customHeight="1" x14ac:dyDescent="0.25">
      <c r="A139" s="550" t="s">
        <v>229</v>
      </c>
      <c r="B139" s="592"/>
      <c r="C139" s="592"/>
      <c r="D139" s="592"/>
      <c r="E139" s="592"/>
      <c r="F139" s="592"/>
      <c r="G139" s="592"/>
      <c r="H139" s="592"/>
      <c r="I139" s="592"/>
      <c r="J139" s="592"/>
      <c r="K139" s="592"/>
      <c r="L139" s="592"/>
      <c r="M139" s="593"/>
      <c r="N139" s="592"/>
      <c r="O139" s="593"/>
      <c r="P139" s="592"/>
    </row>
    <row r="140" spans="1:18" ht="16.5" customHeight="1" x14ac:dyDescent="0.25">
      <c r="A140" s="551" t="s">
        <v>466</v>
      </c>
      <c r="B140" s="594">
        <v>6.0593778240000002</v>
      </c>
      <c r="C140" s="594">
        <v>4.7104589639999999</v>
      </c>
      <c r="D140" s="594">
        <v>4.2036072899999999</v>
      </c>
      <c r="E140" s="594">
        <v>4.2178004619999996</v>
      </c>
      <c r="F140" s="594">
        <v>3.6440807340000001</v>
      </c>
      <c r="G140" s="594">
        <v>3.3686172280000002</v>
      </c>
      <c r="H140" s="594">
        <v>1.982366214</v>
      </c>
      <c r="I140" s="594">
        <v>2.8511749599999998</v>
      </c>
      <c r="J140" s="594">
        <v>3.3835560569999998</v>
      </c>
      <c r="K140" s="594" t="s">
        <v>102</v>
      </c>
      <c r="L140" s="594" t="s">
        <v>102</v>
      </c>
      <c r="M140" s="595">
        <v>3.8289385729999998</v>
      </c>
      <c r="N140" s="594">
        <v>2.9991485259999999</v>
      </c>
      <c r="O140" s="595">
        <v>3.8140597029999999</v>
      </c>
      <c r="P140" s="594">
        <v>2.34035853</v>
      </c>
    </row>
    <row r="141" spans="1:18" ht="16.5" customHeight="1" x14ac:dyDescent="0.2">
      <c r="A141" s="552" t="s">
        <v>409</v>
      </c>
      <c r="B141" s="596">
        <v>14.255917201000001</v>
      </c>
      <c r="C141" s="596">
        <v>5.1493703579999996</v>
      </c>
      <c r="D141" s="596">
        <v>-1.292795E-3</v>
      </c>
      <c r="E141" s="596">
        <v>-0.72455822800000003</v>
      </c>
      <c r="F141" s="596">
        <v>-1.3560179619999999</v>
      </c>
      <c r="G141" s="596">
        <v>-1.78709859</v>
      </c>
      <c r="H141" s="596">
        <v>-0.85823929799999998</v>
      </c>
      <c r="I141" s="596">
        <v>-15.496964422</v>
      </c>
      <c r="J141" s="596">
        <v>-0.21094265200000001</v>
      </c>
      <c r="K141" s="596" t="s">
        <v>102</v>
      </c>
      <c r="L141" s="596" t="s">
        <v>102</v>
      </c>
      <c r="M141" s="597">
        <v>-0.59627486299999999</v>
      </c>
      <c r="N141" s="596">
        <v>-11.444636361000001</v>
      </c>
      <c r="O141" s="597">
        <v>-0.78371722799999999</v>
      </c>
      <c r="P141" s="596">
        <v>-0.742416466</v>
      </c>
    </row>
    <row r="142" spans="1:18" ht="16.5" customHeight="1" x14ac:dyDescent="0.25">
      <c r="A142" s="553" t="s">
        <v>410</v>
      </c>
      <c r="B142" s="598">
        <v>6.7127124199999999</v>
      </c>
      <c r="C142" s="598">
        <v>4.3270867260000001</v>
      </c>
      <c r="D142" s="598">
        <v>-1.7539747029999999</v>
      </c>
      <c r="E142" s="598">
        <v>-2.349987745</v>
      </c>
      <c r="F142" s="598">
        <v>-1.2053330719999999</v>
      </c>
      <c r="G142" s="598">
        <v>-1.5562607740000001</v>
      </c>
      <c r="H142" s="598">
        <v>-0.85933721100000005</v>
      </c>
      <c r="I142" s="598">
        <v>-13.885157961999999</v>
      </c>
      <c r="J142" s="598">
        <v>-0.19986315700000001</v>
      </c>
      <c r="K142" s="598" t="s">
        <v>102</v>
      </c>
      <c r="L142" s="598" t="s">
        <v>102</v>
      </c>
      <c r="M142" s="599">
        <v>-1.511900609</v>
      </c>
      <c r="N142" s="598">
        <v>-10.176158281999999</v>
      </c>
      <c r="O142" s="599">
        <v>-1.6652363450000001</v>
      </c>
      <c r="P142" s="598">
        <v>-0.643809144</v>
      </c>
    </row>
    <row r="143" spans="1:18" ht="16.5" customHeight="1" x14ac:dyDescent="0.25">
      <c r="A143" s="554" t="s">
        <v>411</v>
      </c>
      <c r="B143" s="596">
        <v>7.8708053419999997</v>
      </c>
      <c r="C143" s="596">
        <v>4.9773566919999999</v>
      </c>
      <c r="D143" s="596">
        <v>3.1774494099999999</v>
      </c>
      <c r="E143" s="596">
        <v>3.27474314</v>
      </c>
      <c r="F143" s="596">
        <v>2.6610441250000001</v>
      </c>
      <c r="G143" s="596">
        <v>2.7214514310000002</v>
      </c>
      <c r="H143" s="596">
        <v>4.0629963450000002</v>
      </c>
      <c r="I143" s="596">
        <v>2.462203036</v>
      </c>
      <c r="J143" s="596">
        <v>3.9188792160000001</v>
      </c>
      <c r="K143" s="596" t="s">
        <v>102</v>
      </c>
      <c r="L143" s="596" t="s">
        <v>102</v>
      </c>
      <c r="M143" s="597">
        <v>3.2995450669999999</v>
      </c>
      <c r="N143" s="596">
        <v>2.836728098</v>
      </c>
      <c r="O143" s="597">
        <v>3.2917866309999999</v>
      </c>
      <c r="P143" s="596">
        <v>3.3865589360000001</v>
      </c>
    </row>
    <row r="144" spans="1:18" ht="16.5" customHeight="1" x14ac:dyDescent="0.25">
      <c r="A144" s="549" t="s">
        <v>682</v>
      </c>
      <c r="B144" s="600">
        <v>16.340666694999999</v>
      </c>
      <c r="C144" s="600">
        <v>19.351474174</v>
      </c>
      <c r="D144" s="600">
        <v>15.290167050000001</v>
      </c>
      <c r="E144" s="600">
        <v>10.398636896999999</v>
      </c>
      <c r="F144" s="600">
        <v>7.133853169</v>
      </c>
      <c r="G144" s="600">
        <v>11.024557334000001</v>
      </c>
      <c r="H144" s="600">
        <v>2.0900106389999999</v>
      </c>
      <c r="I144" s="600">
        <v>4.2789769880000001</v>
      </c>
      <c r="J144" s="600">
        <v>21.659936879</v>
      </c>
      <c r="K144" s="600" t="s">
        <v>102</v>
      </c>
      <c r="L144" s="600" t="s">
        <v>102</v>
      </c>
      <c r="M144" s="601">
        <v>10.210011332000001</v>
      </c>
      <c r="N144" s="600">
        <v>7.9954153239999997</v>
      </c>
      <c r="O144" s="601">
        <v>10.176123822999999</v>
      </c>
      <c r="P144" s="600">
        <v>5.3185659699999999</v>
      </c>
    </row>
    <row r="145" spans="1:17" ht="16.5" customHeight="1" x14ac:dyDescent="0.25">
      <c r="A145" s="555" t="s">
        <v>412</v>
      </c>
      <c r="B145" s="596">
        <v>1.69289796</v>
      </c>
      <c r="C145" s="596">
        <v>1.0227190230000001</v>
      </c>
      <c r="D145" s="596">
        <v>-1.840569042</v>
      </c>
      <c r="E145" s="596">
        <v>-2.2377660210000001</v>
      </c>
      <c r="F145" s="596">
        <v>-2.729821711</v>
      </c>
      <c r="G145" s="596">
        <v>-0.42808770699999998</v>
      </c>
      <c r="H145" s="596">
        <v>-3.966940954</v>
      </c>
      <c r="I145" s="596">
        <v>-9.5854214560000006</v>
      </c>
      <c r="J145" s="596">
        <v>-9.9566105779999994</v>
      </c>
      <c r="K145" s="596" t="s">
        <v>102</v>
      </c>
      <c r="L145" s="596" t="s">
        <v>102</v>
      </c>
      <c r="M145" s="597">
        <v>-2.0853932930000001</v>
      </c>
      <c r="N145" s="596">
        <v>-9.6539671130000002</v>
      </c>
      <c r="O145" s="597">
        <v>-2.2086389799999999</v>
      </c>
      <c r="P145" s="596">
        <v>-0.46001642799999998</v>
      </c>
    </row>
    <row r="146" spans="1:17" ht="16.5" customHeight="1" x14ac:dyDescent="0.25">
      <c r="A146" s="547" t="s">
        <v>413</v>
      </c>
      <c r="B146" s="602">
        <v>0.78912328300000001</v>
      </c>
      <c r="C146" s="602">
        <v>0.34214131800000003</v>
      </c>
      <c r="D146" s="602">
        <v>0.31066381599999998</v>
      </c>
      <c r="E146" s="602">
        <v>0.515964533</v>
      </c>
      <c r="F146" s="602">
        <v>1.2111616190000001</v>
      </c>
      <c r="G146" s="602">
        <v>1.037859788</v>
      </c>
      <c r="H146" s="602">
        <v>1.334819092</v>
      </c>
      <c r="I146" s="602">
        <v>0.90280434799999998</v>
      </c>
      <c r="J146" s="602">
        <v>0.42833141000000002</v>
      </c>
      <c r="K146" s="602" t="s">
        <v>102</v>
      </c>
      <c r="L146" s="602" t="s">
        <v>102</v>
      </c>
      <c r="M146" s="603">
        <v>0.75425036999999995</v>
      </c>
      <c r="N146" s="602">
        <v>0.74796388000000003</v>
      </c>
      <c r="O146" s="603">
        <v>0.75542850100000003</v>
      </c>
      <c r="P146" s="602">
        <v>0.157541243</v>
      </c>
    </row>
    <row r="147" spans="1:17" ht="17.25" customHeight="1" x14ac:dyDescent="0.2">
      <c r="A147" s="552" t="s">
        <v>424</v>
      </c>
      <c r="B147" s="596">
        <v>-0.84358168499999997</v>
      </c>
      <c r="C147" s="596">
        <v>-0.87096505599999996</v>
      </c>
      <c r="D147" s="596">
        <v>-0.71539017900000001</v>
      </c>
      <c r="E147" s="596">
        <v>-0.40413296999999998</v>
      </c>
      <c r="F147" s="596">
        <v>3.2228306999999998E-2</v>
      </c>
      <c r="G147" s="596">
        <v>-0.100576866</v>
      </c>
      <c r="H147" s="596">
        <v>0.45707282599999999</v>
      </c>
      <c r="I147" s="596">
        <v>0.62554912299999998</v>
      </c>
      <c r="J147" s="596">
        <v>0.86859851200000004</v>
      </c>
      <c r="K147" s="596" t="s">
        <v>102</v>
      </c>
      <c r="L147" s="596" t="s">
        <v>102</v>
      </c>
      <c r="M147" s="597">
        <v>-0.28435274900000002</v>
      </c>
      <c r="N147" s="596">
        <v>0.68209452400000004</v>
      </c>
      <c r="O147" s="597">
        <v>-0.26719468800000001</v>
      </c>
      <c r="P147" s="596">
        <v>-0.10658480300000001</v>
      </c>
    </row>
    <row r="148" spans="1:17" ht="17.25" customHeight="1" x14ac:dyDescent="0.2">
      <c r="A148" s="553" t="s">
        <v>987</v>
      </c>
      <c r="B148" s="598">
        <v>1.187549266</v>
      </c>
      <c r="C148" s="598">
        <v>0.171458209</v>
      </c>
      <c r="D148" s="598">
        <v>-0.76114771599999997</v>
      </c>
      <c r="E148" s="598">
        <v>-0.72002092600000001</v>
      </c>
      <c r="F148" s="598">
        <v>-0.74832930900000005</v>
      </c>
      <c r="G148" s="598">
        <v>-0.48430298999999999</v>
      </c>
      <c r="H148" s="598">
        <v>1.666468225</v>
      </c>
      <c r="I148" s="598">
        <v>-0.27599138299999998</v>
      </c>
      <c r="J148" s="598">
        <v>0.38501864699999999</v>
      </c>
      <c r="K148" s="598" t="s">
        <v>102</v>
      </c>
      <c r="L148" s="598" t="s">
        <v>102</v>
      </c>
      <c r="M148" s="599">
        <v>-0.39474439</v>
      </c>
      <c r="N148" s="598">
        <v>-9.9348183000000007E-2</v>
      </c>
      <c r="O148" s="599">
        <v>-0.38920058000000002</v>
      </c>
      <c r="P148" s="598">
        <v>0.86445830700000004</v>
      </c>
    </row>
    <row r="149" spans="1:17" s="3" customFormat="1" ht="16.5" customHeight="1" x14ac:dyDescent="0.25">
      <c r="A149" s="554" t="s">
        <v>425</v>
      </c>
      <c r="B149" s="596">
        <v>-2.6319073039999998</v>
      </c>
      <c r="C149" s="596">
        <v>-0.37046143599999998</v>
      </c>
      <c r="D149" s="596">
        <v>0.48904746999999998</v>
      </c>
      <c r="E149" s="596">
        <v>0.348100727</v>
      </c>
      <c r="F149" s="596">
        <v>0.43671010799999999</v>
      </c>
      <c r="G149" s="596">
        <v>-9.6647409999999993E-3</v>
      </c>
      <c r="H149" s="596">
        <v>-2.5328786499999998</v>
      </c>
      <c r="I149" s="596">
        <v>0.94611611799999995</v>
      </c>
      <c r="J149" s="596">
        <v>-1.2079056370000001</v>
      </c>
      <c r="K149" s="596" t="s">
        <v>102</v>
      </c>
      <c r="L149" s="596" t="s">
        <v>102</v>
      </c>
      <c r="M149" s="597">
        <v>-2.7153314000000001E-2</v>
      </c>
      <c r="N149" s="596">
        <v>0.40023076099999999</v>
      </c>
      <c r="O149" s="597">
        <v>-1.9314004999999999E-2</v>
      </c>
      <c r="P149" s="596">
        <v>-1.0483301060000001</v>
      </c>
      <c r="Q149"/>
    </row>
    <row r="150" spans="1:17" ht="16.5" customHeight="1" x14ac:dyDescent="0.25">
      <c r="A150" s="549" t="s">
        <v>471</v>
      </c>
      <c r="B150" s="600">
        <v>3.056805888</v>
      </c>
      <c r="C150" s="600">
        <v>5.021218921</v>
      </c>
      <c r="D150" s="600">
        <v>4.0932892450000002</v>
      </c>
      <c r="E150" s="600">
        <v>2.2757368549999999</v>
      </c>
      <c r="F150" s="600">
        <v>1.372491202</v>
      </c>
      <c r="G150" s="600">
        <v>2.4366254519999999</v>
      </c>
      <c r="H150" s="600">
        <v>-0.57538133899999999</v>
      </c>
      <c r="I150" s="600">
        <v>0.50295238900000006</v>
      </c>
      <c r="J150" s="600">
        <v>3.9658303849999998</v>
      </c>
      <c r="K150" s="600" t="s">
        <v>102</v>
      </c>
      <c r="L150" s="600" t="s">
        <v>102</v>
      </c>
      <c r="M150" s="601">
        <v>2.177513142</v>
      </c>
      <c r="N150" s="600">
        <v>1.3590442119999999</v>
      </c>
      <c r="O150" s="601">
        <v>2.1627361839999999</v>
      </c>
      <c r="P150" s="600">
        <v>0.44267060800000002</v>
      </c>
    </row>
    <row r="151" spans="1:17" ht="16.5" customHeight="1" x14ac:dyDescent="0.25">
      <c r="A151" s="555" t="s">
        <v>426</v>
      </c>
      <c r="B151" s="596">
        <v>-2.9486045750000001</v>
      </c>
      <c r="C151" s="596">
        <v>-2.451438333</v>
      </c>
      <c r="D151" s="596">
        <v>-3.4544422890000002</v>
      </c>
      <c r="E151" s="596">
        <v>-4.1463126250000002</v>
      </c>
      <c r="F151" s="596">
        <v>-4.0753121959999996</v>
      </c>
      <c r="G151" s="596">
        <v>-2.3374089420000002</v>
      </c>
      <c r="H151" s="596">
        <v>-6.0138807339999998</v>
      </c>
      <c r="I151" s="596">
        <v>-7.9861026209999997</v>
      </c>
      <c r="J151" s="596">
        <v>-8.5459317800000001</v>
      </c>
      <c r="K151" s="596" t="s">
        <v>102</v>
      </c>
      <c r="L151" s="596" t="s">
        <v>102</v>
      </c>
      <c r="M151" s="597">
        <v>-3.9542747720000002</v>
      </c>
      <c r="N151" s="596">
        <v>-8.1317082900000006</v>
      </c>
      <c r="O151" s="597">
        <v>-4.0306392750000004</v>
      </c>
      <c r="P151" s="596">
        <v>-2.9584686389999999</v>
      </c>
    </row>
    <row r="152" spans="1:17" ht="16.5" customHeight="1" x14ac:dyDescent="0.2">
      <c r="A152" s="556" t="s">
        <v>990</v>
      </c>
      <c r="B152" s="604">
        <v>-0.17611969399999999</v>
      </c>
      <c r="C152" s="604">
        <v>-0.10889014499999999</v>
      </c>
      <c r="D152" s="604">
        <v>-5.0667637000000001E-2</v>
      </c>
      <c r="E152" s="604">
        <v>-7.4678976999999994E-2</v>
      </c>
      <c r="F152" s="604">
        <v>-6.5576651E-2</v>
      </c>
      <c r="G152" s="604">
        <v>-2.6031921999999999E-2</v>
      </c>
      <c r="H152" s="604">
        <v>-0.60981437699999996</v>
      </c>
      <c r="I152" s="604">
        <v>-0.40187520999999998</v>
      </c>
      <c r="J152" s="604">
        <v>-0.372019039</v>
      </c>
      <c r="K152" s="604" t="s">
        <v>102</v>
      </c>
      <c r="L152" s="604" t="s">
        <v>102</v>
      </c>
      <c r="M152" s="605">
        <v>-0.120947159</v>
      </c>
      <c r="N152" s="604">
        <v>-0.40360805100000002</v>
      </c>
      <c r="O152" s="605">
        <v>-0.12568074200000001</v>
      </c>
      <c r="P152" s="604">
        <v>-0.49125446699999997</v>
      </c>
    </row>
    <row r="153" spans="1:17" x14ac:dyDescent="0.2">
      <c r="A153" s="256" t="s">
        <v>817</v>
      </c>
      <c r="B153" s="13"/>
      <c r="C153" s="13"/>
      <c r="D153" s="13"/>
      <c r="E153" s="13"/>
      <c r="F153" s="13"/>
      <c r="G153" s="13"/>
      <c r="H153" s="13"/>
      <c r="I153" s="13"/>
      <c r="J153" s="13"/>
      <c r="K153" s="13"/>
      <c r="L153" s="13"/>
      <c r="M153" s="13"/>
      <c r="N153" s="13"/>
      <c r="O153" s="13"/>
      <c r="P153" s="40"/>
    </row>
    <row r="154" spans="1:17" x14ac:dyDescent="0.2">
      <c r="A154" s="256" t="s">
        <v>690</v>
      </c>
      <c r="B154" s="13"/>
      <c r="C154" s="13"/>
      <c r="D154" s="13"/>
      <c r="E154" s="13"/>
      <c r="F154" s="13"/>
      <c r="G154" s="13"/>
      <c r="H154" s="13"/>
      <c r="I154" s="13"/>
      <c r="J154" s="13"/>
      <c r="K154" s="13"/>
      <c r="L154" s="13"/>
      <c r="M154" s="13"/>
      <c r="N154" s="13"/>
      <c r="O154" s="13"/>
      <c r="P154" s="40"/>
    </row>
    <row r="155" spans="1:17" x14ac:dyDescent="0.2">
      <c r="A155" s="287" t="s">
        <v>812</v>
      </c>
      <c r="B155" s="13"/>
      <c r="C155" s="13"/>
      <c r="D155" s="13"/>
      <c r="E155" s="13"/>
      <c r="F155" s="13"/>
      <c r="G155" s="13"/>
      <c r="H155" s="13"/>
      <c r="I155" s="13"/>
      <c r="J155" s="13"/>
      <c r="K155" s="13"/>
      <c r="L155" s="13"/>
      <c r="M155" s="13"/>
      <c r="N155" s="13"/>
      <c r="O155" s="13"/>
      <c r="P155" s="40"/>
    </row>
    <row r="156" spans="1:17" x14ac:dyDescent="0.2">
      <c r="A156" s="38" t="s">
        <v>571</v>
      </c>
      <c r="B156" s="13"/>
      <c r="C156" s="13"/>
      <c r="D156" s="13"/>
      <c r="E156" s="13"/>
      <c r="F156" s="13"/>
      <c r="G156" s="13"/>
      <c r="H156" s="13"/>
      <c r="I156" s="13"/>
      <c r="J156" s="13"/>
      <c r="K156" s="13"/>
      <c r="L156" s="13"/>
      <c r="M156" s="13"/>
      <c r="N156" s="13"/>
      <c r="O156" s="13"/>
      <c r="P156" s="40"/>
    </row>
    <row r="157" spans="1:17" x14ac:dyDescent="0.2">
      <c r="A157" s="287" t="s">
        <v>813</v>
      </c>
      <c r="B157" s="13"/>
      <c r="C157" s="13"/>
      <c r="D157" s="13"/>
      <c r="E157" s="13"/>
      <c r="F157" s="13"/>
      <c r="G157" s="13"/>
      <c r="H157" s="13"/>
      <c r="I157" s="13"/>
      <c r="J157" s="13"/>
      <c r="K157" s="13"/>
      <c r="L157" s="13"/>
      <c r="M157" s="13"/>
      <c r="N157" s="13"/>
      <c r="O157" s="13"/>
      <c r="P157" s="40"/>
    </row>
    <row r="158" spans="1:17" x14ac:dyDescent="0.2">
      <c r="A158" s="256" t="s">
        <v>856</v>
      </c>
      <c r="B158" s="13"/>
      <c r="C158" s="13"/>
      <c r="D158" s="13"/>
      <c r="E158" s="13"/>
      <c r="F158" s="13"/>
      <c r="G158" s="13"/>
      <c r="H158" s="13"/>
      <c r="I158" s="13"/>
      <c r="J158" s="13"/>
      <c r="K158" s="13"/>
      <c r="L158" s="13"/>
      <c r="M158" s="13"/>
      <c r="N158" s="13"/>
      <c r="O158" s="13"/>
      <c r="P158" s="40"/>
    </row>
    <row r="159" spans="1:17" x14ac:dyDescent="0.2">
      <c r="A159" s="287" t="s">
        <v>832</v>
      </c>
      <c r="B159" s="13"/>
      <c r="C159" s="13"/>
      <c r="D159" s="13"/>
      <c r="E159" s="13"/>
      <c r="F159" s="13"/>
      <c r="G159" s="13"/>
      <c r="H159" s="13"/>
      <c r="I159" s="13"/>
      <c r="J159" s="13"/>
      <c r="K159" s="13"/>
      <c r="L159" s="13"/>
      <c r="M159" s="13"/>
      <c r="N159" s="13"/>
      <c r="O159" s="13"/>
      <c r="P159" s="40"/>
    </row>
    <row r="160" spans="1:17" x14ac:dyDescent="0.2">
      <c r="A160" s="224"/>
      <c r="B160" s="3"/>
      <c r="C160" s="3"/>
      <c r="D160" s="3"/>
      <c r="G160" s="186"/>
      <c r="J160" s="186"/>
    </row>
    <row r="161" spans="1:16" ht="12.75" customHeight="1" x14ac:dyDescent="0.2">
      <c r="A161" s="995" t="s">
        <v>705</v>
      </c>
      <c r="B161" s="995"/>
      <c r="C161" s="995"/>
      <c r="D161" s="995"/>
      <c r="E161" s="995"/>
      <c r="F161" s="995"/>
      <c r="G161" s="995"/>
      <c r="H161" s="995"/>
      <c r="I161" s="995"/>
      <c r="J161" s="995"/>
      <c r="K161" s="995"/>
      <c r="L161" s="995"/>
      <c r="M161" s="995"/>
      <c r="N161" s="995"/>
      <c r="O161" s="995"/>
      <c r="P161" s="995"/>
    </row>
    <row r="162" spans="1:16" ht="15.75" customHeight="1" x14ac:dyDescent="0.2">
      <c r="A162" s="995"/>
      <c r="B162" s="995"/>
      <c r="C162" s="995"/>
      <c r="D162" s="995"/>
      <c r="E162" s="995"/>
      <c r="F162" s="995"/>
      <c r="G162" s="995"/>
      <c r="H162" s="995"/>
      <c r="I162" s="995"/>
      <c r="J162" s="995"/>
      <c r="K162" s="995"/>
      <c r="L162" s="995"/>
      <c r="M162" s="995"/>
      <c r="N162" s="995"/>
      <c r="O162" s="995"/>
      <c r="P162" s="995"/>
    </row>
    <row r="163" spans="1:16" ht="161.25" customHeight="1" x14ac:dyDescent="0.2">
      <c r="A163" s="995" t="s">
        <v>718</v>
      </c>
      <c r="B163" s="995"/>
      <c r="C163" s="995"/>
      <c r="D163" s="995"/>
      <c r="E163" s="995"/>
      <c r="F163" s="995"/>
      <c r="G163" s="995"/>
      <c r="H163" s="995"/>
      <c r="I163" s="995"/>
      <c r="J163" s="995"/>
      <c r="K163" s="995"/>
      <c r="L163" s="995"/>
      <c r="M163" s="995"/>
      <c r="N163" s="995"/>
      <c r="O163" s="995"/>
      <c r="P163" s="995"/>
    </row>
  </sheetData>
  <mergeCells count="2">
    <mergeCell ref="A161:P162"/>
    <mergeCell ref="A163:P163"/>
  </mergeCells>
  <phoneticPr fontId="2" type="noConversion"/>
  <pageMargins left="0.59055118110236227" right="0.59055118110236227" top="0.59055118110236227" bottom="0.59055118110236227" header="0.39370078740157483" footer="0.39370078740157483"/>
  <pageSetup paperSize="9" scale="48" firstPageNumber="42" fitToHeight="4" orientation="landscape" useFirstPageNumber="1" r:id="rId1"/>
  <headerFooter alignWithMargins="0">
    <oddHeader>&amp;R&amp;12Les finances des communes en 2021</oddHeader>
    <oddFooter>&amp;L&amp;12Direction Générale des Collectivités Locales / DESL&amp;C&amp;12&amp;P&amp;R&amp;12Mise en ligne :février 2023</oddFooter>
  </headerFooter>
  <rowBreaks count="3" manualBreakCount="3">
    <brk id="59" max="15" man="1"/>
    <brk id="104" max="15" man="1"/>
    <brk id="160" max="15" man="1"/>
  </rowBreaks>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164"/>
  <sheetViews>
    <sheetView zoomScale="85" zoomScaleNormal="85" zoomScalePageLayoutView="85" workbookViewId="0"/>
  </sheetViews>
  <sheetFormatPr baseColWidth="10" defaultRowHeight="12.75" x14ac:dyDescent="0.2"/>
  <cols>
    <col min="1" max="1" width="90.140625" customWidth="1"/>
    <col min="13" max="14" width="15.5703125" customWidth="1"/>
    <col min="15" max="15" width="14.28515625" customWidth="1"/>
    <col min="16" max="16" width="19.42578125" customWidth="1"/>
  </cols>
  <sheetData>
    <row r="1" spans="1:16" ht="21" x14ac:dyDescent="0.2">
      <c r="A1" s="47" t="s">
        <v>849</v>
      </c>
    </row>
    <row r="2" spans="1:16" ht="18" x14ac:dyDescent="0.2">
      <c r="A2" s="47"/>
    </row>
    <row r="3" spans="1:16" ht="13.5" thickBot="1" x14ac:dyDescent="0.25">
      <c r="A3" s="13"/>
      <c r="P3" s="260" t="s">
        <v>216</v>
      </c>
    </row>
    <row r="4" spans="1:16" ht="12.75" customHeight="1" x14ac:dyDescent="0.2">
      <c r="A4" s="42"/>
      <c r="B4" s="43" t="s">
        <v>35</v>
      </c>
      <c r="C4" s="43" t="s">
        <v>124</v>
      </c>
      <c r="D4" s="43" t="s">
        <v>126</v>
      </c>
      <c r="E4" s="43" t="s">
        <v>36</v>
      </c>
      <c r="F4" s="43" t="s">
        <v>37</v>
      </c>
      <c r="G4" s="43" t="s">
        <v>38</v>
      </c>
      <c r="H4" s="43" t="s">
        <v>39</v>
      </c>
      <c r="I4" s="43" t="s">
        <v>128</v>
      </c>
      <c r="J4" s="43" t="s">
        <v>129</v>
      </c>
      <c r="K4" s="43" t="s">
        <v>130</v>
      </c>
      <c r="L4" s="253">
        <v>100000</v>
      </c>
      <c r="M4" s="251" t="s">
        <v>234</v>
      </c>
      <c r="N4" s="251" t="s">
        <v>234</v>
      </c>
      <c r="O4" s="258" t="s">
        <v>77</v>
      </c>
      <c r="P4" s="282" t="s">
        <v>223</v>
      </c>
    </row>
    <row r="5" spans="1:16" x14ac:dyDescent="0.2">
      <c r="A5" s="567" t="s">
        <v>81</v>
      </c>
      <c r="B5" s="44" t="s">
        <v>123</v>
      </c>
      <c r="C5" s="44" t="s">
        <v>40</v>
      </c>
      <c r="D5" s="44" t="s">
        <v>40</v>
      </c>
      <c r="E5" s="44" t="s">
        <v>40</v>
      </c>
      <c r="F5" s="44" t="s">
        <v>40</v>
      </c>
      <c r="G5" s="44" t="s">
        <v>40</v>
      </c>
      <c r="H5" s="44" t="s">
        <v>40</v>
      </c>
      <c r="I5" s="44" t="s">
        <v>40</v>
      </c>
      <c r="J5" s="44" t="s">
        <v>40</v>
      </c>
      <c r="K5" s="44" t="s">
        <v>40</v>
      </c>
      <c r="L5" s="44" t="s">
        <v>43</v>
      </c>
      <c r="M5" s="240" t="s">
        <v>233</v>
      </c>
      <c r="N5" s="240" t="s">
        <v>141</v>
      </c>
      <c r="O5" s="257" t="s">
        <v>140</v>
      </c>
      <c r="P5" s="283" t="s">
        <v>297</v>
      </c>
    </row>
    <row r="6" spans="1:16" ht="15" customHeight="1" thickBot="1" x14ac:dyDescent="0.25">
      <c r="A6" s="424" t="s">
        <v>216</v>
      </c>
      <c r="B6" s="45" t="s">
        <v>43</v>
      </c>
      <c r="C6" s="45" t="s">
        <v>125</v>
      </c>
      <c r="D6" s="45" t="s">
        <v>127</v>
      </c>
      <c r="E6" s="45" t="s">
        <v>44</v>
      </c>
      <c r="F6" s="45" t="s">
        <v>45</v>
      </c>
      <c r="G6" s="45" t="s">
        <v>46</v>
      </c>
      <c r="H6" s="45" t="s">
        <v>42</v>
      </c>
      <c r="I6" s="45" t="s">
        <v>131</v>
      </c>
      <c r="J6" s="45" t="s">
        <v>132</v>
      </c>
      <c r="K6" s="45" t="s">
        <v>133</v>
      </c>
      <c r="L6" s="45" t="s">
        <v>134</v>
      </c>
      <c r="M6" s="252" t="s">
        <v>141</v>
      </c>
      <c r="N6" s="252" t="s">
        <v>134</v>
      </c>
      <c r="O6" s="259" t="s">
        <v>41</v>
      </c>
      <c r="P6" s="284" t="s">
        <v>298</v>
      </c>
    </row>
    <row r="7" spans="1:16" ht="12.75" customHeight="1" x14ac:dyDescent="0.2">
      <c r="A7" s="228"/>
    </row>
    <row r="8" spans="1:16" ht="16.5" customHeight="1" x14ac:dyDescent="0.25">
      <c r="A8" s="475" t="s">
        <v>163</v>
      </c>
      <c r="B8" s="467" t="s">
        <v>102</v>
      </c>
      <c r="C8" s="467" t="s">
        <v>102</v>
      </c>
      <c r="D8" s="467">
        <v>499.98327778999999</v>
      </c>
      <c r="E8" s="467">
        <v>597.67747473199995</v>
      </c>
      <c r="F8" s="467">
        <v>697.156771865</v>
      </c>
      <c r="G8" s="467">
        <v>820.44040308399997</v>
      </c>
      <c r="H8" s="467">
        <v>938.76361314999997</v>
      </c>
      <c r="I8" s="467">
        <v>1071.555071599</v>
      </c>
      <c r="J8" s="467">
        <v>1214.1312040129999</v>
      </c>
      <c r="K8" s="571">
        <v>1302.587742659</v>
      </c>
      <c r="L8" s="467">
        <v>1515.30225881</v>
      </c>
      <c r="M8" s="480">
        <v>842.05238423699996</v>
      </c>
      <c r="N8" s="480">
        <v>1289.7456392060001</v>
      </c>
      <c r="O8" s="480">
        <v>1174.3693510779999</v>
      </c>
      <c r="P8" s="467">
        <v>996.84838684399995</v>
      </c>
    </row>
    <row r="9" spans="1:16" ht="16.5" customHeight="1" x14ac:dyDescent="0.2">
      <c r="A9" s="466" t="s">
        <v>164</v>
      </c>
      <c r="B9" s="468" t="s">
        <v>102</v>
      </c>
      <c r="C9" s="468" t="s">
        <v>102</v>
      </c>
      <c r="D9" s="468">
        <v>164.90202191899999</v>
      </c>
      <c r="E9" s="468">
        <v>198.62112234099999</v>
      </c>
      <c r="F9" s="468">
        <v>216.53618404400001</v>
      </c>
      <c r="G9" s="468">
        <v>237.11206603299999</v>
      </c>
      <c r="H9" s="468">
        <v>249.48587563000001</v>
      </c>
      <c r="I9" s="468">
        <v>256.30758628799998</v>
      </c>
      <c r="J9" s="468">
        <v>275.232614044</v>
      </c>
      <c r="K9" s="468">
        <v>269.15205958899998</v>
      </c>
      <c r="L9" s="468">
        <v>256.64131258899999</v>
      </c>
      <c r="M9" s="481">
        <v>236.37901956300001</v>
      </c>
      <c r="N9" s="481">
        <v>264.46729453900002</v>
      </c>
      <c r="O9" s="481">
        <v>257.22858618100003</v>
      </c>
      <c r="P9" s="468">
        <v>239.55889454499999</v>
      </c>
    </row>
    <row r="10" spans="1:16" ht="16.5" customHeight="1" x14ac:dyDescent="0.2">
      <c r="A10" s="466" t="s">
        <v>165</v>
      </c>
      <c r="B10" s="468" t="s">
        <v>102</v>
      </c>
      <c r="C10" s="468" t="s">
        <v>102</v>
      </c>
      <c r="D10" s="468">
        <v>188.07498769899999</v>
      </c>
      <c r="E10" s="468">
        <v>281.53400742999997</v>
      </c>
      <c r="F10" s="468">
        <v>368.96806476400002</v>
      </c>
      <c r="G10" s="468">
        <v>455.12184214799998</v>
      </c>
      <c r="H10" s="468">
        <v>548.37784028500005</v>
      </c>
      <c r="I10" s="468">
        <v>650.86161570700006</v>
      </c>
      <c r="J10" s="468">
        <v>759.09558195399995</v>
      </c>
      <c r="K10" s="468">
        <v>811.32171255599997</v>
      </c>
      <c r="L10" s="468">
        <v>765.37310728399996</v>
      </c>
      <c r="M10" s="481">
        <v>474.18345604500001</v>
      </c>
      <c r="N10" s="481">
        <v>746.84051448499997</v>
      </c>
      <c r="O10" s="481">
        <v>676.57329695299995</v>
      </c>
      <c r="P10" s="468">
        <v>548.95416128199997</v>
      </c>
    </row>
    <row r="11" spans="1:16" ht="16.5" customHeight="1" x14ac:dyDescent="0.2">
      <c r="A11" s="466" t="s">
        <v>166</v>
      </c>
      <c r="B11" s="468" t="s">
        <v>102</v>
      </c>
      <c r="C11" s="468" t="s">
        <v>102</v>
      </c>
      <c r="D11" s="468">
        <v>7.6744807279999998</v>
      </c>
      <c r="E11" s="468">
        <v>12.439695147</v>
      </c>
      <c r="F11" s="468">
        <v>14.903328682</v>
      </c>
      <c r="G11" s="468">
        <v>17.078894460000001</v>
      </c>
      <c r="H11" s="468">
        <v>18.599584628999999</v>
      </c>
      <c r="I11" s="468">
        <v>19.788462459000002</v>
      </c>
      <c r="J11" s="468">
        <v>22.055695631999999</v>
      </c>
      <c r="K11" s="468">
        <v>28.082108606999999</v>
      </c>
      <c r="L11" s="468">
        <v>30.028749503</v>
      </c>
      <c r="M11" s="481">
        <v>17.056643449999999</v>
      </c>
      <c r="N11" s="481">
        <v>25.034065396999999</v>
      </c>
      <c r="O11" s="481">
        <v>22.978181545999998</v>
      </c>
      <c r="P11" s="468">
        <v>19.930601788000001</v>
      </c>
    </row>
    <row r="12" spans="1:16" ht="16.5" customHeight="1" x14ac:dyDescent="0.2">
      <c r="A12" s="466" t="s">
        <v>167</v>
      </c>
      <c r="B12" s="468" t="s">
        <v>102</v>
      </c>
      <c r="C12" s="468" t="s">
        <v>102</v>
      </c>
      <c r="D12" s="468">
        <v>72.781148884999993</v>
      </c>
      <c r="E12" s="468">
        <v>52.266289206000003</v>
      </c>
      <c r="F12" s="468">
        <v>57.200993416999999</v>
      </c>
      <c r="G12" s="468">
        <v>70.585035160999993</v>
      </c>
      <c r="H12" s="468">
        <v>88.305946435999999</v>
      </c>
      <c r="I12" s="468">
        <v>108.75405041099999</v>
      </c>
      <c r="J12" s="468">
        <v>123.36612166499999</v>
      </c>
      <c r="K12" s="468">
        <v>152.54513877900001</v>
      </c>
      <c r="L12" s="468">
        <v>416.44135050300002</v>
      </c>
      <c r="M12" s="481">
        <v>76.386913457000006</v>
      </c>
      <c r="N12" s="481">
        <v>213.70273278799999</v>
      </c>
      <c r="O12" s="481">
        <v>178.31468670999999</v>
      </c>
      <c r="P12" s="468">
        <v>142.75737008499999</v>
      </c>
    </row>
    <row r="13" spans="1:16" ht="16.5" customHeight="1" x14ac:dyDescent="0.2">
      <c r="A13" s="466" t="s">
        <v>168</v>
      </c>
      <c r="B13" s="468" t="s">
        <v>102</v>
      </c>
      <c r="C13" s="468" t="s">
        <v>102</v>
      </c>
      <c r="D13" s="468">
        <v>66.550638559999996</v>
      </c>
      <c r="E13" s="468">
        <v>52.816360607999997</v>
      </c>
      <c r="F13" s="468">
        <v>39.548200958000002</v>
      </c>
      <c r="G13" s="468">
        <v>40.542565283000002</v>
      </c>
      <c r="H13" s="468">
        <v>33.994366169999999</v>
      </c>
      <c r="I13" s="468">
        <v>35.843356733999997</v>
      </c>
      <c r="J13" s="468">
        <v>34.381190719000003</v>
      </c>
      <c r="K13" s="468">
        <v>41.486723126999998</v>
      </c>
      <c r="L13" s="468">
        <v>46.817738931999997</v>
      </c>
      <c r="M13" s="481">
        <v>38.046351723000001</v>
      </c>
      <c r="N13" s="481">
        <v>39.701031997000001</v>
      </c>
      <c r="O13" s="481">
        <v>39.274599688999999</v>
      </c>
      <c r="P13" s="468">
        <v>45.647359145000003</v>
      </c>
    </row>
    <row r="14" spans="1:16" ht="16.5" customHeight="1" x14ac:dyDescent="0.25">
      <c r="A14" s="475" t="s">
        <v>169</v>
      </c>
      <c r="B14" s="467" t="s">
        <v>102</v>
      </c>
      <c r="C14" s="467" t="s">
        <v>102</v>
      </c>
      <c r="D14" s="467">
        <v>661.00023111899998</v>
      </c>
      <c r="E14" s="467">
        <v>744.41856478099999</v>
      </c>
      <c r="F14" s="467">
        <v>860.72279218100005</v>
      </c>
      <c r="G14" s="467">
        <v>991.36378362200003</v>
      </c>
      <c r="H14" s="467">
        <v>1130.3822298</v>
      </c>
      <c r="I14" s="467">
        <v>1262.1836651629999</v>
      </c>
      <c r="J14" s="467">
        <v>1409.5207403290001</v>
      </c>
      <c r="K14" s="467">
        <v>1517.1304484469999</v>
      </c>
      <c r="L14" s="467">
        <v>1687.1910962110001</v>
      </c>
      <c r="M14" s="480">
        <v>1020.816224045</v>
      </c>
      <c r="N14" s="480">
        <v>1480.407847059</v>
      </c>
      <c r="O14" s="480">
        <v>1361.9651970309999</v>
      </c>
      <c r="P14" s="467">
        <v>1180.404458085</v>
      </c>
    </row>
    <row r="15" spans="1:16" ht="16.5" customHeight="1" x14ac:dyDescent="0.2">
      <c r="A15" s="466" t="s">
        <v>79</v>
      </c>
      <c r="B15" s="468" t="s">
        <v>102</v>
      </c>
      <c r="C15" s="468" t="s">
        <v>102</v>
      </c>
      <c r="D15" s="468">
        <v>395.76183105899997</v>
      </c>
      <c r="E15" s="468">
        <v>490.780433077</v>
      </c>
      <c r="F15" s="468">
        <v>591.02674910799999</v>
      </c>
      <c r="G15" s="468">
        <v>681.716504181</v>
      </c>
      <c r="H15" s="468">
        <v>771.91138304900005</v>
      </c>
      <c r="I15" s="468">
        <v>873.97966954599997</v>
      </c>
      <c r="J15" s="468">
        <v>976.05985200500004</v>
      </c>
      <c r="K15" s="468">
        <v>1060.8776562630001</v>
      </c>
      <c r="L15" s="468">
        <v>1223.959658687</v>
      </c>
      <c r="M15" s="481">
        <v>696.40115214599996</v>
      </c>
      <c r="N15" s="481">
        <v>1043.7206547999999</v>
      </c>
      <c r="O15" s="481">
        <v>954.211968738</v>
      </c>
      <c r="P15" s="468">
        <v>788.50499260399999</v>
      </c>
    </row>
    <row r="16" spans="1:16" ht="16.5" customHeight="1" x14ac:dyDescent="0.2">
      <c r="A16" s="466" t="s">
        <v>170</v>
      </c>
      <c r="B16" s="468" t="s">
        <v>102</v>
      </c>
      <c r="C16" s="468" t="s">
        <v>102</v>
      </c>
      <c r="D16" s="468">
        <v>342.98050995300002</v>
      </c>
      <c r="E16" s="468">
        <v>449.52137217299997</v>
      </c>
      <c r="F16" s="468">
        <v>541.792770292</v>
      </c>
      <c r="G16" s="468">
        <v>614.20472854599996</v>
      </c>
      <c r="H16" s="468">
        <v>673.31866074499999</v>
      </c>
      <c r="I16" s="468">
        <v>759.20524551300002</v>
      </c>
      <c r="J16" s="468">
        <v>863.07978527900002</v>
      </c>
      <c r="K16" s="468">
        <v>928.78850733599995</v>
      </c>
      <c r="L16" s="468">
        <v>838.411074644</v>
      </c>
      <c r="M16" s="481">
        <v>617.25588845899995</v>
      </c>
      <c r="N16" s="481">
        <v>844.820972041</v>
      </c>
      <c r="O16" s="481">
        <v>786.17453419599997</v>
      </c>
      <c r="P16" s="468">
        <v>657.15216360399995</v>
      </c>
    </row>
    <row r="17" spans="1:16" ht="16.5" customHeight="1" x14ac:dyDescent="0.2">
      <c r="A17" s="466" t="s">
        <v>202</v>
      </c>
      <c r="B17" s="468" t="s">
        <v>102</v>
      </c>
      <c r="C17" s="468" t="s">
        <v>102</v>
      </c>
      <c r="D17" s="468">
        <v>75.723234176000005</v>
      </c>
      <c r="E17" s="468">
        <v>109.597584629</v>
      </c>
      <c r="F17" s="468">
        <v>126.955816369</v>
      </c>
      <c r="G17" s="468">
        <v>157.615221719</v>
      </c>
      <c r="H17" s="468">
        <v>168.98635277299999</v>
      </c>
      <c r="I17" s="468">
        <v>193.26443634399999</v>
      </c>
      <c r="J17" s="468">
        <v>199.45688000000001</v>
      </c>
      <c r="K17" s="468">
        <v>247.772932199</v>
      </c>
      <c r="L17" s="468">
        <v>185.281313321</v>
      </c>
      <c r="M17" s="481">
        <v>153.58782838299999</v>
      </c>
      <c r="N17" s="481">
        <v>202.38408666399999</v>
      </c>
      <c r="O17" s="481">
        <v>189.80866567499999</v>
      </c>
      <c r="P17" s="468">
        <v>150.80481989899999</v>
      </c>
    </row>
    <row r="18" spans="1:16" ht="16.5" customHeight="1" x14ac:dyDescent="0.2">
      <c r="A18" s="466" t="s">
        <v>171</v>
      </c>
      <c r="B18" s="468" t="s">
        <v>102</v>
      </c>
      <c r="C18" s="468" t="s">
        <v>102</v>
      </c>
      <c r="D18" s="468">
        <v>52.781321106</v>
      </c>
      <c r="E18" s="468">
        <v>41.259060904000002</v>
      </c>
      <c r="F18" s="468">
        <v>49.233978815</v>
      </c>
      <c r="G18" s="468">
        <v>67.511775635000006</v>
      </c>
      <c r="H18" s="468">
        <v>98.592722304000006</v>
      </c>
      <c r="I18" s="468">
        <v>114.774424033</v>
      </c>
      <c r="J18" s="468">
        <v>112.980066726</v>
      </c>
      <c r="K18" s="468">
        <v>132.089148927</v>
      </c>
      <c r="L18" s="468">
        <v>385.54858404300001</v>
      </c>
      <c r="M18" s="481">
        <v>79.145263686999996</v>
      </c>
      <c r="N18" s="481">
        <v>198.899682759</v>
      </c>
      <c r="O18" s="481">
        <v>168.03743454299999</v>
      </c>
      <c r="P18" s="468">
        <v>131.35282900000001</v>
      </c>
    </row>
    <row r="19" spans="1:16" ht="16.5" customHeight="1" x14ac:dyDescent="0.2">
      <c r="A19" s="466" t="s">
        <v>172</v>
      </c>
      <c r="B19" s="468" t="s">
        <v>102</v>
      </c>
      <c r="C19" s="468" t="s">
        <v>102</v>
      </c>
      <c r="D19" s="468">
        <v>136.42889584700001</v>
      </c>
      <c r="E19" s="468">
        <v>128.25447136099999</v>
      </c>
      <c r="F19" s="468">
        <v>135.66720113</v>
      </c>
      <c r="G19" s="468">
        <v>148.153180913</v>
      </c>
      <c r="H19" s="468">
        <v>189.75110773500001</v>
      </c>
      <c r="I19" s="468">
        <v>210.59078439000001</v>
      </c>
      <c r="J19" s="468">
        <v>234.08725380300001</v>
      </c>
      <c r="K19" s="468">
        <v>243.77819338500001</v>
      </c>
      <c r="L19" s="468">
        <v>192.27735999399999</v>
      </c>
      <c r="M19" s="481">
        <v>167.37415235099999</v>
      </c>
      <c r="N19" s="481">
        <v>218.12303206600001</v>
      </c>
      <c r="O19" s="481">
        <v>205.04439551499999</v>
      </c>
      <c r="P19" s="468">
        <v>208.00158022700001</v>
      </c>
    </row>
    <row r="20" spans="1:16" ht="16.5" customHeight="1" x14ac:dyDescent="0.2">
      <c r="A20" s="466" t="s">
        <v>173</v>
      </c>
      <c r="B20" s="468" t="s">
        <v>102</v>
      </c>
      <c r="C20" s="468" t="s">
        <v>102</v>
      </c>
      <c r="D20" s="468">
        <v>80.808320285999997</v>
      </c>
      <c r="E20" s="468">
        <v>85.978478335999995</v>
      </c>
      <c r="F20" s="468">
        <v>95.658962821000003</v>
      </c>
      <c r="G20" s="468">
        <v>103.982330675</v>
      </c>
      <c r="H20" s="468">
        <v>138.70567078900001</v>
      </c>
      <c r="I20" s="468">
        <v>166.333823317</v>
      </c>
      <c r="J20" s="468">
        <v>195.78659579999999</v>
      </c>
      <c r="K20" s="468">
        <v>208.340128652</v>
      </c>
      <c r="L20" s="468">
        <v>165.98197696899999</v>
      </c>
      <c r="M20" s="481">
        <v>120.20144336200001</v>
      </c>
      <c r="N20" s="481">
        <v>182.660337938</v>
      </c>
      <c r="O20" s="481">
        <v>166.56388051600001</v>
      </c>
      <c r="P20" s="468">
        <v>164.772979859</v>
      </c>
    </row>
    <row r="21" spans="1:16" ht="16.5" customHeight="1" x14ac:dyDescent="0.2">
      <c r="A21" s="466" t="s">
        <v>174</v>
      </c>
      <c r="B21" s="468" t="s">
        <v>102</v>
      </c>
      <c r="C21" s="468" t="s">
        <v>102</v>
      </c>
      <c r="D21" s="468">
        <v>10.951536942000001</v>
      </c>
      <c r="E21" s="468">
        <v>2.803941113</v>
      </c>
      <c r="F21" s="468">
        <v>2.0968136450000001</v>
      </c>
      <c r="G21" s="468">
        <v>1.9458429779999999</v>
      </c>
      <c r="H21" s="468">
        <v>1.898995534</v>
      </c>
      <c r="I21" s="468">
        <v>1.961145089</v>
      </c>
      <c r="J21" s="468">
        <v>3.5244306010000002</v>
      </c>
      <c r="K21" s="468">
        <v>5.9127893809999996</v>
      </c>
      <c r="L21" s="468">
        <v>7.4293824730000004</v>
      </c>
      <c r="M21" s="481">
        <v>2.055932426</v>
      </c>
      <c r="N21" s="481">
        <v>4.7858232489999999</v>
      </c>
      <c r="O21" s="481">
        <v>4.0822954060000001</v>
      </c>
      <c r="P21" s="468">
        <v>5.0261984210000001</v>
      </c>
    </row>
    <row r="22" spans="1:16" ht="16.5" customHeight="1" x14ac:dyDescent="0.2">
      <c r="A22" s="690" t="s">
        <v>627</v>
      </c>
      <c r="B22" s="468" t="s">
        <v>102</v>
      </c>
      <c r="C22" s="468" t="s">
        <v>102</v>
      </c>
      <c r="D22" s="468">
        <v>44.669038618999998</v>
      </c>
      <c r="E22" s="468">
        <v>39.472051911000001</v>
      </c>
      <c r="F22" s="468">
        <v>37.911424662999998</v>
      </c>
      <c r="G22" s="468">
        <v>42.225007259999998</v>
      </c>
      <c r="H22" s="468">
        <v>49.146441412000001</v>
      </c>
      <c r="I22" s="468">
        <v>42.295815984000001</v>
      </c>
      <c r="J22" s="468">
        <v>34.776227402000004</v>
      </c>
      <c r="K22" s="468">
        <v>29.525275352000001</v>
      </c>
      <c r="L22" s="468">
        <v>18.866000551999999</v>
      </c>
      <c r="M22" s="481">
        <v>45.116776563000002</v>
      </c>
      <c r="N22" s="481">
        <v>30.676870878999999</v>
      </c>
      <c r="O22" s="481">
        <v>34.398219593</v>
      </c>
      <c r="P22" s="468">
        <v>38.202401946999998</v>
      </c>
    </row>
    <row r="23" spans="1:16" ht="16.5" customHeight="1" x14ac:dyDescent="0.2">
      <c r="A23" s="466" t="s">
        <v>175</v>
      </c>
      <c r="B23" s="468" t="s">
        <v>102</v>
      </c>
      <c r="C23" s="468" t="s">
        <v>102</v>
      </c>
      <c r="D23" s="468">
        <v>23.358987922000001</v>
      </c>
      <c r="E23" s="468">
        <v>30.037621906999998</v>
      </c>
      <c r="F23" s="468">
        <v>36.955530869999997</v>
      </c>
      <c r="G23" s="468">
        <v>47.185315514999999</v>
      </c>
      <c r="H23" s="468">
        <v>52.528426392</v>
      </c>
      <c r="I23" s="468">
        <v>59.176797344999997</v>
      </c>
      <c r="J23" s="468">
        <v>69.411437778999996</v>
      </c>
      <c r="K23" s="468">
        <v>68.326291679999997</v>
      </c>
      <c r="L23" s="468">
        <v>69.448547038000001</v>
      </c>
      <c r="M23" s="481">
        <v>46.602997105</v>
      </c>
      <c r="N23" s="481">
        <v>67.020497569</v>
      </c>
      <c r="O23" s="481">
        <v>61.758646089000003</v>
      </c>
      <c r="P23" s="468">
        <v>50.765192094</v>
      </c>
    </row>
    <row r="24" spans="1:16" ht="16.5" customHeight="1" x14ac:dyDescent="0.2">
      <c r="A24" s="466" t="s">
        <v>176</v>
      </c>
      <c r="B24" s="468" t="s">
        <v>102</v>
      </c>
      <c r="C24" s="468" t="s">
        <v>102</v>
      </c>
      <c r="D24" s="468">
        <v>47.319329381999999</v>
      </c>
      <c r="E24" s="468">
        <v>55.483271600000002</v>
      </c>
      <c r="F24" s="468">
        <v>61.492898406999998</v>
      </c>
      <c r="G24" s="468">
        <v>74.727486694000007</v>
      </c>
      <c r="H24" s="468">
        <v>78.385991095999998</v>
      </c>
      <c r="I24" s="468">
        <v>82.237818730000001</v>
      </c>
      <c r="J24" s="468">
        <v>95.557189751999999</v>
      </c>
      <c r="K24" s="468">
        <v>104.81357892600001</v>
      </c>
      <c r="L24" s="468">
        <v>125.323026826</v>
      </c>
      <c r="M24" s="481">
        <v>72.459366145000004</v>
      </c>
      <c r="N24" s="481">
        <v>103.287965079</v>
      </c>
      <c r="O24" s="481">
        <v>95.343040125000002</v>
      </c>
      <c r="P24" s="468">
        <v>84.178026914</v>
      </c>
    </row>
    <row r="25" spans="1:16" ht="16.5" customHeight="1" x14ac:dyDescent="0.2">
      <c r="A25" s="476" t="s">
        <v>177</v>
      </c>
      <c r="B25" s="469" t="s">
        <v>102</v>
      </c>
      <c r="C25" s="469" t="s">
        <v>102</v>
      </c>
      <c r="D25" s="469">
        <v>58.131186907999997</v>
      </c>
      <c r="E25" s="469">
        <v>39.862766835999999</v>
      </c>
      <c r="F25" s="469">
        <v>35.580412666000001</v>
      </c>
      <c r="G25" s="469">
        <v>39.581296319000003</v>
      </c>
      <c r="H25" s="469">
        <v>37.805321528999997</v>
      </c>
      <c r="I25" s="469">
        <v>36.198595152999999</v>
      </c>
      <c r="J25" s="469">
        <v>34.405006989</v>
      </c>
      <c r="K25" s="469">
        <v>39.334728192999997</v>
      </c>
      <c r="L25" s="469">
        <v>76.182503666000002</v>
      </c>
      <c r="M25" s="482">
        <v>37.978556298000001</v>
      </c>
      <c r="N25" s="482">
        <v>48.255697544999997</v>
      </c>
      <c r="O25" s="482">
        <v>45.607146563999997</v>
      </c>
      <c r="P25" s="469">
        <v>48.954666246000002</v>
      </c>
    </row>
    <row r="26" spans="1:16" ht="16.5" customHeight="1" x14ac:dyDescent="0.25">
      <c r="A26" s="475" t="s">
        <v>178</v>
      </c>
      <c r="B26" s="467" t="s">
        <v>102</v>
      </c>
      <c r="C26" s="467" t="s">
        <v>102</v>
      </c>
      <c r="D26" s="467">
        <v>161.01695332899999</v>
      </c>
      <c r="E26" s="467">
        <v>146.74109004900001</v>
      </c>
      <c r="F26" s="467">
        <v>163.56602031599999</v>
      </c>
      <c r="G26" s="467">
        <v>170.923380538</v>
      </c>
      <c r="H26" s="467">
        <v>191.618616651</v>
      </c>
      <c r="I26" s="467">
        <v>190.62859356499999</v>
      </c>
      <c r="J26" s="467">
        <v>195.389536316</v>
      </c>
      <c r="K26" s="467">
        <v>214.54270578800001</v>
      </c>
      <c r="L26" s="467">
        <v>171.88883740099999</v>
      </c>
      <c r="M26" s="480">
        <v>178.763839808</v>
      </c>
      <c r="N26" s="480">
        <v>190.66220785300001</v>
      </c>
      <c r="O26" s="480">
        <v>187.59584595300001</v>
      </c>
      <c r="P26" s="467">
        <v>183.55607123999999</v>
      </c>
    </row>
    <row r="27" spans="1:16" ht="16.5" customHeight="1" x14ac:dyDescent="0.25">
      <c r="A27" s="477" t="s">
        <v>179</v>
      </c>
      <c r="B27" s="470" t="s">
        <v>102</v>
      </c>
      <c r="C27" s="470" t="s">
        <v>102</v>
      </c>
      <c r="D27" s="470">
        <v>110.935000746</v>
      </c>
      <c r="E27" s="470">
        <v>85.03156242</v>
      </c>
      <c r="F27" s="470">
        <v>93.237653635000001</v>
      </c>
      <c r="G27" s="470">
        <v>102.982650968</v>
      </c>
      <c r="H27" s="470">
        <v>112.39885844200001</v>
      </c>
      <c r="I27" s="470">
        <v>105.820383468</v>
      </c>
      <c r="J27" s="470">
        <v>98.051778780000006</v>
      </c>
      <c r="K27" s="470">
        <v>81.431646928000006</v>
      </c>
      <c r="L27" s="470">
        <v>62.488371434999998</v>
      </c>
      <c r="M27" s="483">
        <v>104.763341709</v>
      </c>
      <c r="N27" s="483">
        <v>86.073590268999993</v>
      </c>
      <c r="O27" s="483">
        <v>90.890178688000006</v>
      </c>
      <c r="P27" s="470">
        <v>94.735931241000003</v>
      </c>
    </row>
    <row r="28" spans="1:16" ht="16.5" customHeight="1" x14ac:dyDescent="0.25">
      <c r="A28" s="475" t="s">
        <v>180</v>
      </c>
      <c r="B28" s="467" t="s">
        <v>102</v>
      </c>
      <c r="C28" s="467" t="s">
        <v>102</v>
      </c>
      <c r="D28" s="467">
        <v>206.05693990899999</v>
      </c>
      <c r="E28" s="467">
        <v>266.37550370999998</v>
      </c>
      <c r="F28" s="467">
        <v>283.08155426500002</v>
      </c>
      <c r="G28" s="467">
        <v>280.49402719400001</v>
      </c>
      <c r="H28" s="467">
        <v>293.76471459300001</v>
      </c>
      <c r="I28" s="467">
        <v>301.398785025</v>
      </c>
      <c r="J28" s="467">
        <v>327.41696877700002</v>
      </c>
      <c r="K28" s="467">
        <v>349.198355037</v>
      </c>
      <c r="L28" s="467">
        <v>349.47634336300001</v>
      </c>
      <c r="M28" s="480">
        <v>286.74650892400001</v>
      </c>
      <c r="N28" s="480">
        <v>332.29547236600001</v>
      </c>
      <c r="O28" s="480">
        <v>320.556920865</v>
      </c>
      <c r="P28" s="467">
        <v>313.59299618900002</v>
      </c>
    </row>
    <row r="29" spans="1:16" ht="16.5" customHeight="1" x14ac:dyDescent="0.2">
      <c r="A29" s="466" t="s">
        <v>181</v>
      </c>
      <c r="B29" s="468" t="s">
        <v>102</v>
      </c>
      <c r="C29" s="468" t="s">
        <v>102</v>
      </c>
      <c r="D29" s="468">
        <v>192.28434242899999</v>
      </c>
      <c r="E29" s="468">
        <v>253.560923199</v>
      </c>
      <c r="F29" s="468">
        <v>265.35607649600001</v>
      </c>
      <c r="G29" s="468">
        <v>259.48219755700001</v>
      </c>
      <c r="H29" s="468">
        <v>270.547631067</v>
      </c>
      <c r="I29" s="468">
        <v>275.96295068400002</v>
      </c>
      <c r="J29" s="468">
        <v>296.73061142699999</v>
      </c>
      <c r="K29" s="468">
        <v>300.32010202599997</v>
      </c>
      <c r="L29" s="468">
        <v>253.62602703100001</v>
      </c>
      <c r="M29" s="481">
        <v>265.93143717800001</v>
      </c>
      <c r="N29" s="481">
        <v>279.887390735</v>
      </c>
      <c r="O29" s="481">
        <v>276.290762685</v>
      </c>
      <c r="P29" s="468">
        <v>278.06203763000002</v>
      </c>
    </row>
    <row r="30" spans="1:16" ht="16.5" customHeight="1" x14ac:dyDescent="0.2">
      <c r="A30" s="466" t="s">
        <v>182</v>
      </c>
      <c r="B30" s="468" t="s">
        <v>102</v>
      </c>
      <c r="C30" s="468" t="s">
        <v>102</v>
      </c>
      <c r="D30" s="468">
        <v>9.8350741819999996</v>
      </c>
      <c r="E30" s="468">
        <v>7.5952797849999998</v>
      </c>
      <c r="F30" s="468">
        <v>9.6831516969999996</v>
      </c>
      <c r="G30" s="468">
        <v>11.667811386</v>
      </c>
      <c r="H30" s="468">
        <v>12.584576177000001</v>
      </c>
      <c r="I30" s="468">
        <v>15.943854761000001</v>
      </c>
      <c r="J30" s="468">
        <v>17.654221659000001</v>
      </c>
      <c r="K30" s="468">
        <v>28.897717366999998</v>
      </c>
      <c r="L30" s="468">
        <v>66.531295173000004</v>
      </c>
      <c r="M30" s="481">
        <v>11.413968957</v>
      </c>
      <c r="N30" s="481">
        <v>34.003685029000003</v>
      </c>
      <c r="O30" s="481">
        <v>28.182025754000001</v>
      </c>
      <c r="P30" s="468">
        <v>22.307745743000002</v>
      </c>
    </row>
    <row r="31" spans="1:16" ht="16.5" customHeight="1" x14ac:dyDescent="0.2">
      <c r="A31" s="466" t="s">
        <v>183</v>
      </c>
      <c r="B31" s="468" t="s">
        <v>102</v>
      </c>
      <c r="C31" s="468" t="s">
        <v>102</v>
      </c>
      <c r="D31" s="468">
        <v>3.9375232979999999</v>
      </c>
      <c r="E31" s="468">
        <v>5.2193007260000002</v>
      </c>
      <c r="F31" s="468">
        <v>8.0423260719999998</v>
      </c>
      <c r="G31" s="468">
        <v>9.3440182499999995</v>
      </c>
      <c r="H31" s="468">
        <v>10.632507349999999</v>
      </c>
      <c r="I31" s="468">
        <v>9.4919795800000006</v>
      </c>
      <c r="J31" s="468">
        <v>13.032135691000001</v>
      </c>
      <c r="K31" s="468">
        <v>19.980535644</v>
      </c>
      <c r="L31" s="468">
        <v>29.319021158999998</v>
      </c>
      <c r="M31" s="481">
        <v>9.4011027879999993</v>
      </c>
      <c r="N31" s="481">
        <v>18.404396601999998</v>
      </c>
      <c r="O31" s="481">
        <v>16.084132426</v>
      </c>
      <c r="P31" s="468">
        <v>13.223212817</v>
      </c>
    </row>
    <row r="32" spans="1:16" ht="16.5" customHeight="1" x14ac:dyDescent="0.25">
      <c r="A32" s="475" t="s">
        <v>184</v>
      </c>
      <c r="B32" s="467" t="s">
        <v>102</v>
      </c>
      <c r="C32" s="467" t="s">
        <v>102</v>
      </c>
      <c r="D32" s="467">
        <v>147.59520987100001</v>
      </c>
      <c r="E32" s="467">
        <v>157.669072992</v>
      </c>
      <c r="F32" s="467">
        <v>162.97381143300001</v>
      </c>
      <c r="G32" s="467">
        <v>157.09927027000001</v>
      </c>
      <c r="H32" s="467">
        <v>157.446102086</v>
      </c>
      <c r="I32" s="467">
        <v>156.26536434600001</v>
      </c>
      <c r="J32" s="467">
        <v>165.71849703699999</v>
      </c>
      <c r="K32" s="467">
        <v>179.75724266</v>
      </c>
      <c r="L32" s="467">
        <v>118.148313583</v>
      </c>
      <c r="M32" s="480">
        <v>158.32107679000001</v>
      </c>
      <c r="N32" s="480">
        <v>151.819245585</v>
      </c>
      <c r="O32" s="480">
        <v>153.49485079499999</v>
      </c>
      <c r="P32" s="467">
        <v>158.23346585199999</v>
      </c>
    </row>
    <row r="33" spans="1:16" ht="16.5" customHeight="1" x14ac:dyDescent="0.2">
      <c r="A33" s="466" t="s">
        <v>185</v>
      </c>
      <c r="B33" s="468" t="s">
        <v>102</v>
      </c>
      <c r="C33" s="468" t="s">
        <v>102</v>
      </c>
      <c r="D33" s="468">
        <v>39.189992171999997</v>
      </c>
      <c r="E33" s="468">
        <v>40.616811820999999</v>
      </c>
      <c r="F33" s="468">
        <v>42.209880282999997</v>
      </c>
      <c r="G33" s="468">
        <v>40.525152308000003</v>
      </c>
      <c r="H33" s="468">
        <v>41.590474524000001</v>
      </c>
      <c r="I33" s="468">
        <v>43.188409096999997</v>
      </c>
      <c r="J33" s="468">
        <v>43.638033286000002</v>
      </c>
      <c r="K33" s="468">
        <v>45.334271846999997</v>
      </c>
      <c r="L33" s="468">
        <v>33.372114164000003</v>
      </c>
      <c r="M33" s="481">
        <v>41.415726222000004</v>
      </c>
      <c r="N33" s="481">
        <v>40.746370376000002</v>
      </c>
      <c r="O33" s="481">
        <v>40.918871953999997</v>
      </c>
      <c r="P33" s="468">
        <v>40.857026197000003</v>
      </c>
    </row>
    <row r="34" spans="1:16" ht="16.5" customHeight="1" x14ac:dyDescent="0.2">
      <c r="A34" s="466" t="s">
        <v>186</v>
      </c>
      <c r="B34" s="468" t="s">
        <v>102</v>
      </c>
      <c r="C34" s="468" t="s">
        <v>102</v>
      </c>
      <c r="D34" s="468">
        <v>85.379501230000002</v>
      </c>
      <c r="E34" s="468">
        <v>92.223001147999994</v>
      </c>
      <c r="F34" s="468">
        <v>90.379011032999998</v>
      </c>
      <c r="G34" s="468">
        <v>80.334777056999997</v>
      </c>
      <c r="H34" s="468">
        <v>85.302734259000005</v>
      </c>
      <c r="I34" s="468">
        <v>80.339030554000004</v>
      </c>
      <c r="J34" s="468">
        <v>81.375642391</v>
      </c>
      <c r="K34" s="468">
        <v>84.405527910000004</v>
      </c>
      <c r="L34" s="468">
        <v>47.812089313000001</v>
      </c>
      <c r="M34" s="481">
        <v>86.100288633000005</v>
      </c>
      <c r="N34" s="481">
        <v>71.570658769000005</v>
      </c>
      <c r="O34" s="481">
        <v>75.315130554000007</v>
      </c>
      <c r="P34" s="468">
        <v>84.417366311999999</v>
      </c>
    </row>
    <row r="35" spans="1:16" ht="16.5" customHeight="1" x14ac:dyDescent="0.2">
      <c r="A35" s="476" t="s">
        <v>187</v>
      </c>
      <c r="B35" s="469" t="s">
        <v>102</v>
      </c>
      <c r="C35" s="469" t="s">
        <v>102</v>
      </c>
      <c r="D35" s="469">
        <v>23.025716468999999</v>
      </c>
      <c r="E35" s="469">
        <v>24.829260023</v>
      </c>
      <c r="F35" s="469">
        <v>30.384920117</v>
      </c>
      <c r="G35" s="469">
        <v>36.239340904999999</v>
      </c>
      <c r="H35" s="469">
        <v>30.552893303000001</v>
      </c>
      <c r="I35" s="469">
        <v>32.737924696</v>
      </c>
      <c r="J35" s="469">
        <v>40.704821359999997</v>
      </c>
      <c r="K35" s="469">
        <v>50.017442903000003</v>
      </c>
      <c r="L35" s="469">
        <v>36.964110106</v>
      </c>
      <c r="M35" s="482">
        <v>30.805061935000001</v>
      </c>
      <c r="N35" s="482">
        <v>39.502216439000001</v>
      </c>
      <c r="O35" s="482">
        <v>37.260848285999998</v>
      </c>
      <c r="P35" s="469">
        <v>32.959073343999997</v>
      </c>
    </row>
    <row r="36" spans="1:16" ht="16.5" customHeight="1" x14ac:dyDescent="0.25">
      <c r="A36" s="478" t="s">
        <v>188</v>
      </c>
      <c r="B36" s="467" t="s">
        <v>102</v>
      </c>
      <c r="C36" s="467" t="s">
        <v>102</v>
      </c>
      <c r="D36" s="467">
        <v>706.04021769899998</v>
      </c>
      <c r="E36" s="467">
        <v>864.05297844200004</v>
      </c>
      <c r="F36" s="467">
        <v>980.23832613000002</v>
      </c>
      <c r="G36" s="467">
        <v>1100.934430278</v>
      </c>
      <c r="H36" s="467">
        <v>1232.5283277430001</v>
      </c>
      <c r="I36" s="467">
        <v>1372.9538566230001</v>
      </c>
      <c r="J36" s="467">
        <v>1541.5481727900001</v>
      </c>
      <c r="K36" s="467">
        <v>1651.7860976960001</v>
      </c>
      <c r="L36" s="467">
        <v>1864.7786021730001</v>
      </c>
      <c r="M36" s="480">
        <v>1128.798893161</v>
      </c>
      <c r="N36" s="480">
        <v>1622.0411115720001</v>
      </c>
      <c r="O36" s="480">
        <v>1494.9262719430001</v>
      </c>
      <c r="P36" s="467">
        <v>1310.441383033</v>
      </c>
    </row>
    <row r="37" spans="1:16" ht="16.5" customHeight="1" x14ac:dyDescent="0.25">
      <c r="A37" s="478" t="s">
        <v>189</v>
      </c>
      <c r="B37" s="467" t="s">
        <v>102</v>
      </c>
      <c r="C37" s="467" t="s">
        <v>102</v>
      </c>
      <c r="D37" s="467">
        <v>808.59544099000004</v>
      </c>
      <c r="E37" s="467">
        <v>902.08763777299998</v>
      </c>
      <c r="F37" s="467">
        <v>1023.696603614</v>
      </c>
      <c r="G37" s="467">
        <v>1148.4630538920001</v>
      </c>
      <c r="H37" s="467">
        <v>1287.8283318859999</v>
      </c>
      <c r="I37" s="467">
        <v>1418.449029509</v>
      </c>
      <c r="J37" s="467">
        <v>1575.239237366</v>
      </c>
      <c r="K37" s="467">
        <v>1696.8876911069999</v>
      </c>
      <c r="L37" s="467">
        <v>1805.3394097939999</v>
      </c>
      <c r="M37" s="480">
        <v>1179.1373008349999</v>
      </c>
      <c r="N37" s="480">
        <v>1632.2270926440001</v>
      </c>
      <c r="O37" s="480">
        <v>1515.4600478259999</v>
      </c>
      <c r="P37" s="467">
        <v>1338.6379239370001</v>
      </c>
    </row>
    <row r="38" spans="1:16" ht="16.5" customHeight="1" x14ac:dyDescent="0.25">
      <c r="A38" s="477" t="s">
        <v>190</v>
      </c>
      <c r="B38" s="470" t="s">
        <v>102</v>
      </c>
      <c r="C38" s="470" t="s">
        <v>102</v>
      </c>
      <c r="D38" s="470">
        <v>102.555223291</v>
      </c>
      <c r="E38" s="470">
        <v>38.034659329999997</v>
      </c>
      <c r="F38" s="470">
        <v>43.458277484</v>
      </c>
      <c r="G38" s="470">
        <v>47.528623613999997</v>
      </c>
      <c r="H38" s="470">
        <v>55.300004143000002</v>
      </c>
      <c r="I38" s="470">
        <v>45.495172885999999</v>
      </c>
      <c r="J38" s="470">
        <v>33.691064576000002</v>
      </c>
      <c r="K38" s="470">
        <v>45.101593411000003</v>
      </c>
      <c r="L38" s="470">
        <v>-59.439192378000001</v>
      </c>
      <c r="M38" s="483">
        <v>50.338407674000003</v>
      </c>
      <c r="N38" s="483">
        <v>10.185981071</v>
      </c>
      <c r="O38" s="483">
        <v>20.533775883000001</v>
      </c>
      <c r="P38" s="470">
        <v>28.196540903999999</v>
      </c>
    </row>
    <row r="39" spans="1:16" ht="16.5" customHeight="1" x14ac:dyDescent="0.2">
      <c r="A39" s="466" t="s">
        <v>191</v>
      </c>
      <c r="B39" s="468" t="s">
        <v>102</v>
      </c>
      <c r="C39" s="468" t="s">
        <v>102</v>
      </c>
      <c r="D39" s="468">
        <v>50.081952583000003</v>
      </c>
      <c r="E39" s="468">
        <v>61.709527627999996</v>
      </c>
      <c r="F39" s="468">
        <v>70.328366681000006</v>
      </c>
      <c r="G39" s="468">
        <v>67.940729570000002</v>
      </c>
      <c r="H39" s="468">
        <v>79.219758208000002</v>
      </c>
      <c r="I39" s="468">
        <v>84.808210097</v>
      </c>
      <c r="J39" s="468">
        <v>97.337757535999998</v>
      </c>
      <c r="K39" s="468">
        <v>133.11105886000001</v>
      </c>
      <c r="L39" s="468">
        <v>109.400465966</v>
      </c>
      <c r="M39" s="481">
        <v>74.000498097999994</v>
      </c>
      <c r="N39" s="481">
        <v>104.588617584</v>
      </c>
      <c r="O39" s="481">
        <v>96.705667265000002</v>
      </c>
      <c r="P39" s="468">
        <v>88.820139999999995</v>
      </c>
    </row>
    <row r="40" spans="1:16" ht="16.5" customHeight="1" x14ac:dyDescent="0.2">
      <c r="A40" s="466" t="s">
        <v>192</v>
      </c>
      <c r="B40" s="468" t="s">
        <v>102</v>
      </c>
      <c r="C40" s="468" t="s">
        <v>102</v>
      </c>
      <c r="D40" s="468">
        <v>71.975289271999998</v>
      </c>
      <c r="E40" s="468">
        <v>52.903910412999998</v>
      </c>
      <c r="F40" s="468">
        <v>59.873211966</v>
      </c>
      <c r="G40" s="468">
        <v>63.613266361999997</v>
      </c>
      <c r="H40" s="468">
        <v>64.935887484999995</v>
      </c>
      <c r="I40" s="468">
        <v>70.485614596000005</v>
      </c>
      <c r="J40" s="468">
        <v>86.152947624999996</v>
      </c>
      <c r="K40" s="468">
        <v>125.491805711</v>
      </c>
      <c r="L40" s="468">
        <v>173.78200565899999</v>
      </c>
      <c r="M40" s="481">
        <v>62.609303791999999</v>
      </c>
      <c r="N40" s="481">
        <v>116.13280677100001</v>
      </c>
      <c r="O40" s="481">
        <v>102.33911425300001</v>
      </c>
      <c r="P40" s="468">
        <v>89.649334445999997</v>
      </c>
    </row>
    <row r="41" spans="1:16" ht="16.5" customHeight="1" x14ac:dyDescent="0.2">
      <c r="A41" s="476" t="s">
        <v>193</v>
      </c>
      <c r="B41" s="469" t="s">
        <v>102</v>
      </c>
      <c r="C41" s="469" t="s">
        <v>102</v>
      </c>
      <c r="D41" s="469">
        <v>21.893336688000002</v>
      </c>
      <c r="E41" s="469">
        <v>-8.8056172149999998</v>
      </c>
      <c r="F41" s="469">
        <v>-10.455154715999999</v>
      </c>
      <c r="G41" s="469">
        <v>-4.3274632090000003</v>
      </c>
      <c r="H41" s="469">
        <v>-14.283870724</v>
      </c>
      <c r="I41" s="469">
        <v>-14.3225955</v>
      </c>
      <c r="J41" s="469">
        <v>-11.184809911</v>
      </c>
      <c r="K41" s="469">
        <v>-7.6192531499999996</v>
      </c>
      <c r="L41" s="469">
        <v>64.381539692999993</v>
      </c>
      <c r="M41" s="482">
        <v>-11.391194306999999</v>
      </c>
      <c r="N41" s="482">
        <v>11.544189187000001</v>
      </c>
      <c r="O41" s="482">
        <v>5.6334469880000002</v>
      </c>
      <c r="P41" s="469">
        <v>0.82919444600000003</v>
      </c>
    </row>
    <row r="42" spans="1:16" ht="16.5" customHeight="1" x14ac:dyDescent="0.25">
      <c r="A42" s="478" t="s">
        <v>194</v>
      </c>
      <c r="B42" s="467" t="s">
        <v>102</v>
      </c>
      <c r="C42" s="467" t="s">
        <v>102</v>
      </c>
      <c r="D42" s="467">
        <v>756.12217028299995</v>
      </c>
      <c r="E42" s="467">
        <v>925.76250607099996</v>
      </c>
      <c r="F42" s="467">
        <v>1050.5666928109999</v>
      </c>
      <c r="G42" s="467">
        <v>1168.8751598480001</v>
      </c>
      <c r="H42" s="467">
        <v>1311.7480859520001</v>
      </c>
      <c r="I42" s="467">
        <v>1457.7620667199999</v>
      </c>
      <c r="J42" s="467">
        <v>1638.8859303260001</v>
      </c>
      <c r="K42" s="467">
        <v>1784.897156556</v>
      </c>
      <c r="L42" s="467">
        <v>1974.179068139</v>
      </c>
      <c r="M42" s="480">
        <v>1202.79939126</v>
      </c>
      <c r="N42" s="480">
        <v>1726.6297291569999</v>
      </c>
      <c r="O42" s="480">
        <v>1591.6319392079999</v>
      </c>
      <c r="P42" s="467">
        <v>1399.261523033</v>
      </c>
    </row>
    <row r="43" spans="1:16" ht="16.5" customHeight="1" x14ac:dyDescent="0.25">
      <c r="A43" s="478" t="s">
        <v>195</v>
      </c>
      <c r="B43" s="467" t="s">
        <v>102</v>
      </c>
      <c r="C43" s="467" t="s">
        <v>102</v>
      </c>
      <c r="D43" s="467">
        <v>880.57073026199998</v>
      </c>
      <c r="E43" s="467">
        <v>954.99154818600005</v>
      </c>
      <c r="F43" s="467">
        <v>1083.5698155800001</v>
      </c>
      <c r="G43" s="467">
        <v>1212.0763202539999</v>
      </c>
      <c r="H43" s="467">
        <v>1352.7642193710001</v>
      </c>
      <c r="I43" s="467">
        <v>1488.934644106</v>
      </c>
      <c r="J43" s="467">
        <v>1661.392184991</v>
      </c>
      <c r="K43" s="467">
        <v>1822.379496817</v>
      </c>
      <c r="L43" s="467">
        <v>1979.121415454</v>
      </c>
      <c r="M43" s="480">
        <v>1241.7466046269999</v>
      </c>
      <c r="N43" s="480">
        <v>1748.359899415</v>
      </c>
      <c r="O43" s="480">
        <v>1617.7991620790001</v>
      </c>
      <c r="P43" s="467">
        <v>1428.2872583830001</v>
      </c>
    </row>
    <row r="44" spans="1:16" ht="16.5" customHeight="1" x14ac:dyDescent="0.2">
      <c r="A44" s="476" t="s">
        <v>196</v>
      </c>
      <c r="B44" s="469" t="s">
        <v>102</v>
      </c>
      <c r="C44" s="469" t="s">
        <v>102</v>
      </c>
      <c r="D44" s="469">
        <v>124.448559979</v>
      </c>
      <c r="E44" s="469">
        <v>29.229042114999999</v>
      </c>
      <c r="F44" s="469">
        <v>33.003122767999997</v>
      </c>
      <c r="G44" s="469">
        <v>43.201160405000003</v>
      </c>
      <c r="H44" s="469">
        <v>41.016133418999999</v>
      </c>
      <c r="I44" s="469">
        <v>31.172577386</v>
      </c>
      <c r="J44" s="469">
        <v>22.506254665</v>
      </c>
      <c r="K44" s="469">
        <v>37.482340260999997</v>
      </c>
      <c r="L44" s="469">
        <v>4.9423473150000001</v>
      </c>
      <c r="M44" s="482">
        <v>38.947213367000003</v>
      </c>
      <c r="N44" s="482">
        <v>21.730170259000001</v>
      </c>
      <c r="O44" s="482">
        <v>26.167222871</v>
      </c>
      <c r="P44" s="469">
        <v>29.025735350000001</v>
      </c>
    </row>
    <row r="45" spans="1:16" s="8" customFormat="1" ht="16.5" customHeight="1" x14ac:dyDescent="0.25">
      <c r="A45" s="479" t="s">
        <v>286</v>
      </c>
      <c r="B45" s="470" t="s">
        <v>102</v>
      </c>
      <c r="C45" s="470" t="s">
        <v>102</v>
      </c>
      <c r="D45" s="470">
        <v>340.46454894499999</v>
      </c>
      <c r="E45" s="470">
        <v>524.34360793799999</v>
      </c>
      <c r="F45" s="470">
        <v>614.46233505999999</v>
      </c>
      <c r="G45" s="470">
        <v>633.11540232100003</v>
      </c>
      <c r="H45" s="470">
        <v>751.65925512399997</v>
      </c>
      <c r="I45" s="470">
        <v>790.13300966199995</v>
      </c>
      <c r="J45" s="470">
        <v>977.78824427500001</v>
      </c>
      <c r="K45" s="470">
        <v>1323.007194415</v>
      </c>
      <c r="L45" s="470">
        <v>1630.9499530129999</v>
      </c>
      <c r="M45" s="483">
        <v>684.61933499899999</v>
      </c>
      <c r="N45" s="483">
        <v>1195.1303881910001</v>
      </c>
      <c r="O45" s="483">
        <v>1063.565148572</v>
      </c>
      <c r="P45" s="470">
        <v>903.68884085100001</v>
      </c>
    </row>
    <row r="46" spans="1:16" ht="16.5" customHeight="1" x14ac:dyDescent="0.25">
      <c r="A46" s="475" t="s">
        <v>449</v>
      </c>
      <c r="B46" s="468"/>
      <c r="C46" s="468"/>
      <c r="D46" s="468"/>
      <c r="E46" s="468"/>
      <c r="F46" s="468"/>
      <c r="G46" s="468"/>
      <c r="H46" s="468"/>
      <c r="I46" s="468"/>
      <c r="J46" s="468"/>
      <c r="K46" s="468"/>
      <c r="L46" s="468"/>
      <c r="M46" s="484"/>
      <c r="N46" s="484"/>
      <c r="O46" s="484"/>
      <c r="P46" s="471"/>
    </row>
    <row r="47" spans="1:16" ht="16.5" customHeight="1" x14ac:dyDescent="0.25">
      <c r="A47" s="466" t="s">
        <v>467</v>
      </c>
      <c r="B47" s="468" t="s">
        <v>102</v>
      </c>
      <c r="C47" s="468" t="s">
        <v>102</v>
      </c>
      <c r="D47" s="468">
        <v>498.84629165699999</v>
      </c>
      <c r="E47" s="468">
        <v>596.41803759599998</v>
      </c>
      <c r="F47" s="468">
        <v>694.67477411599998</v>
      </c>
      <c r="G47" s="468">
        <v>816.81681201399999</v>
      </c>
      <c r="H47" s="468">
        <v>933.72064276000003</v>
      </c>
      <c r="I47" s="468">
        <v>1066.7714647319999</v>
      </c>
      <c r="J47" s="468">
        <v>1210.252355484</v>
      </c>
      <c r="K47" s="468">
        <v>1298.983931105</v>
      </c>
      <c r="L47" s="468">
        <v>1513.5332714389999</v>
      </c>
      <c r="M47" s="481">
        <v>838.07711990600001</v>
      </c>
      <c r="N47" s="481">
        <v>1286.3559260669999</v>
      </c>
      <c r="O47" s="481">
        <v>1170.8287338939999</v>
      </c>
      <c r="P47" s="468">
        <v>993.56120408599998</v>
      </c>
    </row>
    <row r="48" spans="1:16" ht="16.5" customHeight="1" x14ac:dyDescent="0.25">
      <c r="A48" s="466" t="s">
        <v>417</v>
      </c>
      <c r="B48" s="468" t="s">
        <v>102</v>
      </c>
      <c r="C48" s="468" t="s">
        <v>102</v>
      </c>
      <c r="D48" s="468">
        <v>291.97230149900003</v>
      </c>
      <c r="E48" s="468">
        <v>347.37958159599998</v>
      </c>
      <c r="F48" s="468">
        <v>416.31186602399998</v>
      </c>
      <c r="G48" s="468">
        <v>457.48773034300001</v>
      </c>
      <c r="H48" s="468">
        <v>505.03194543000001</v>
      </c>
      <c r="I48" s="468">
        <v>563.567182022</v>
      </c>
      <c r="J48" s="468">
        <v>657.24065678800002</v>
      </c>
      <c r="K48" s="468">
        <v>690.53264686399996</v>
      </c>
      <c r="L48" s="468">
        <v>731.56581321500005</v>
      </c>
      <c r="M48" s="481">
        <v>465.30170191799999</v>
      </c>
      <c r="N48" s="481">
        <v>665.29504099200005</v>
      </c>
      <c r="O48" s="481">
        <v>613.75419498500003</v>
      </c>
      <c r="P48" s="468">
        <v>521.12883115600005</v>
      </c>
    </row>
    <row r="49" spans="1:25" ht="16.5" customHeight="1" x14ac:dyDescent="0.25">
      <c r="A49" s="466" t="s">
        <v>418</v>
      </c>
      <c r="B49" s="468" t="s">
        <v>102</v>
      </c>
      <c r="C49" s="468" t="s">
        <v>102</v>
      </c>
      <c r="D49" s="468">
        <v>342.98050995300002</v>
      </c>
      <c r="E49" s="468">
        <v>449.52137217299997</v>
      </c>
      <c r="F49" s="468">
        <v>541.792770292</v>
      </c>
      <c r="G49" s="468">
        <v>614.20472854599996</v>
      </c>
      <c r="H49" s="468">
        <v>673.31866074499999</v>
      </c>
      <c r="I49" s="468">
        <v>759.20524551300002</v>
      </c>
      <c r="J49" s="468">
        <v>863.07978527900002</v>
      </c>
      <c r="K49" s="468">
        <v>928.78850733599995</v>
      </c>
      <c r="L49" s="468">
        <v>838.411074644</v>
      </c>
      <c r="M49" s="481">
        <v>617.25588845899995</v>
      </c>
      <c r="N49" s="481">
        <v>844.820972041</v>
      </c>
      <c r="O49" s="481">
        <v>786.17453419599997</v>
      </c>
      <c r="P49" s="468">
        <v>657.15216360399995</v>
      </c>
    </row>
    <row r="50" spans="1:25" ht="16.5" customHeight="1" x14ac:dyDescent="0.25">
      <c r="A50" s="466" t="s">
        <v>419</v>
      </c>
      <c r="B50" s="468" t="s">
        <v>102</v>
      </c>
      <c r="C50" s="468" t="s">
        <v>102</v>
      </c>
      <c r="D50" s="468">
        <v>661.00023111899998</v>
      </c>
      <c r="E50" s="468">
        <v>744.41856478099999</v>
      </c>
      <c r="F50" s="468">
        <v>860.72279218100005</v>
      </c>
      <c r="G50" s="468">
        <v>991.36378362200003</v>
      </c>
      <c r="H50" s="468">
        <v>1130.3822298</v>
      </c>
      <c r="I50" s="468">
        <v>1262.1836651629999</v>
      </c>
      <c r="J50" s="468">
        <v>1409.5207403290001</v>
      </c>
      <c r="K50" s="468">
        <v>1517.1304484469999</v>
      </c>
      <c r="L50" s="468">
        <v>1687.1910962110001</v>
      </c>
      <c r="M50" s="481">
        <v>1020.816224045</v>
      </c>
      <c r="N50" s="481">
        <v>1480.407847059</v>
      </c>
      <c r="O50" s="481">
        <v>1361.9651970309999</v>
      </c>
      <c r="P50" s="468">
        <v>1180.404458085</v>
      </c>
    </row>
    <row r="51" spans="1:25" ht="16.5" customHeight="1" x14ac:dyDescent="0.25">
      <c r="A51" s="466" t="s">
        <v>468</v>
      </c>
      <c r="B51" s="468" t="s">
        <v>102</v>
      </c>
      <c r="C51" s="468" t="s">
        <v>102</v>
      </c>
      <c r="D51" s="468">
        <v>193.42132856200001</v>
      </c>
      <c r="E51" s="468">
        <v>256.795122338</v>
      </c>
      <c r="F51" s="468">
        <v>270.11743867000001</v>
      </c>
      <c r="G51" s="468">
        <v>266.79765906099999</v>
      </c>
      <c r="H51" s="468">
        <v>278.977335305</v>
      </c>
      <c r="I51" s="468">
        <v>283.54039394400002</v>
      </c>
      <c r="J51" s="468">
        <v>304.34560302599999</v>
      </c>
      <c r="K51" s="468">
        <v>305.93527954699999</v>
      </c>
      <c r="L51" s="468">
        <v>263.44839391800002</v>
      </c>
      <c r="M51" s="481">
        <v>272.99834181599999</v>
      </c>
      <c r="N51" s="481">
        <v>287.80624305399999</v>
      </c>
      <c r="O51" s="481">
        <v>283.99005717</v>
      </c>
      <c r="P51" s="468">
        <v>284.84175662000001</v>
      </c>
    </row>
    <row r="52" spans="1:25" ht="16.5" customHeight="1" x14ac:dyDescent="0.25">
      <c r="A52" s="466" t="s">
        <v>420</v>
      </c>
      <c r="B52" s="468" t="s">
        <v>102</v>
      </c>
      <c r="C52" s="468" t="s">
        <v>102</v>
      </c>
      <c r="D52" s="468">
        <v>340.46454894499999</v>
      </c>
      <c r="E52" s="468">
        <v>524.34360793799999</v>
      </c>
      <c r="F52" s="468">
        <v>614.46233505999999</v>
      </c>
      <c r="G52" s="468">
        <v>633.11540232100003</v>
      </c>
      <c r="H52" s="468">
        <v>751.65925512399997</v>
      </c>
      <c r="I52" s="468">
        <v>790.13300966199995</v>
      </c>
      <c r="J52" s="468">
        <v>977.78824427500001</v>
      </c>
      <c r="K52" s="468">
        <v>1323.007194415</v>
      </c>
      <c r="L52" s="468">
        <v>1630.9499530129999</v>
      </c>
      <c r="M52" s="481">
        <v>684.61933499899999</v>
      </c>
      <c r="N52" s="481">
        <v>1195.1303881910001</v>
      </c>
      <c r="O52" s="481">
        <v>1063.565148572</v>
      </c>
      <c r="P52" s="468">
        <v>903.68884085100001</v>
      </c>
    </row>
    <row r="53" spans="1:25" ht="16.5" customHeight="1" x14ac:dyDescent="0.25">
      <c r="A53" s="466" t="s">
        <v>421</v>
      </c>
      <c r="B53" s="468" t="s">
        <v>102</v>
      </c>
      <c r="C53" s="468" t="s">
        <v>102</v>
      </c>
      <c r="D53" s="468">
        <v>80.808320285999997</v>
      </c>
      <c r="E53" s="468">
        <v>85.978478335999995</v>
      </c>
      <c r="F53" s="468">
        <v>95.658962821000003</v>
      </c>
      <c r="G53" s="468">
        <v>103.982330675</v>
      </c>
      <c r="H53" s="468">
        <v>138.70567078900001</v>
      </c>
      <c r="I53" s="468">
        <v>166.333823317</v>
      </c>
      <c r="J53" s="468">
        <v>195.78659579999999</v>
      </c>
      <c r="K53" s="468">
        <v>208.340128652</v>
      </c>
      <c r="L53" s="468">
        <v>165.98197696899999</v>
      </c>
      <c r="M53" s="481">
        <v>120.20144336200001</v>
      </c>
      <c r="N53" s="481">
        <v>182.660337938</v>
      </c>
      <c r="O53" s="481">
        <v>166.56388051600001</v>
      </c>
      <c r="P53" s="468">
        <v>164.772979859</v>
      </c>
    </row>
    <row r="54" spans="1:25" ht="12.75" customHeight="1" x14ac:dyDescent="0.2">
      <c r="A54" s="236" t="s">
        <v>804</v>
      </c>
      <c r="B54" s="474"/>
      <c r="C54" s="474"/>
      <c r="D54" s="474"/>
      <c r="E54" s="474"/>
      <c r="F54" s="474"/>
      <c r="G54" s="474"/>
      <c r="H54" s="474"/>
      <c r="I54" s="474"/>
      <c r="J54" s="487"/>
      <c r="K54" s="487"/>
      <c r="L54" s="487"/>
      <c r="M54" s="570"/>
      <c r="N54" s="487"/>
      <c r="O54" s="718"/>
      <c r="P54" s="719"/>
      <c r="Q54" s="13"/>
      <c r="R54" s="13"/>
      <c r="S54" s="13"/>
      <c r="T54" s="13"/>
      <c r="U54" s="13"/>
      <c r="V54" s="216"/>
      <c r="W54" s="216"/>
      <c r="X54" s="216"/>
      <c r="Y54" s="40"/>
    </row>
    <row r="55" spans="1:25" ht="14.25" x14ac:dyDescent="0.2">
      <c r="A55" s="256" t="s">
        <v>477</v>
      </c>
      <c r="B55" s="474"/>
      <c r="C55" s="474"/>
      <c r="D55" s="474"/>
      <c r="E55" s="474"/>
      <c r="F55" s="474"/>
      <c r="G55" s="474"/>
      <c r="H55" s="474"/>
      <c r="I55" s="474"/>
      <c r="J55" s="474"/>
      <c r="K55" s="474"/>
      <c r="L55" s="474"/>
      <c r="M55" s="487"/>
      <c r="N55" s="487"/>
      <c r="O55" s="718"/>
      <c r="P55" s="720"/>
    </row>
    <row r="56" spans="1:25" x14ac:dyDescent="0.2">
      <c r="A56" s="38" t="s">
        <v>469</v>
      </c>
      <c r="B56" s="13"/>
      <c r="C56" s="13"/>
      <c r="D56" s="13"/>
      <c r="E56" s="13"/>
      <c r="F56" s="13"/>
      <c r="G56" s="13"/>
      <c r="H56" s="13"/>
      <c r="I56" s="13"/>
      <c r="J56" s="13"/>
      <c r="K56" s="13"/>
      <c r="L56" s="13"/>
      <c r="M56" s="216"/>
      <c r="N56" s="216"/>
      <c r="O56" s="216"/>
      <c r="P56" s="40"/>
    </row>
    <row r="57" spans="1:25" x14ac:dyDescent="0.2">
      <c r="A57" s="169" t="s">
        <v>571</v>
      </c>
      <c r="B57" s="13"/>
      <c r="C57" s="13"/>
      <c r="D57" s="13"/>
      <c r="E57" s="13"/>
      <c r="F57" s="13"/>
      <c r="G57" s="13"/>
      <c r="H57" s="13"/>
      <c r="I57" s="13"/>
      <c r="J57" s="13"/>
      <c r="K57" s="13"/>
      <c r="L57" s="13"/>
      <c r="M57" s="216"/>
      <c r="N57" s="216"/>
      <c r="O57" s="216"/>
      <c r="P57" s="40"/>
    </row>
    <row r="58" spans="1:25" x14ac:dyDescent="0.2">
      <c r="A58" s="256" t="s">
        <v>852</v>
      </c>
      <c r="B58" s="3"/>
      <c r="C58" s="3"/>
      <c r="D58" s="3"/>
      <c r="G58" s="186"/>
      <c r="J58" s="186"/>
      <c r="M58" s="216"/>
      <c r="N58" s="216"/>
      <c r="O58" s="216"/>
    </row>
    <row r="59" spans="1:25" x14ac:dyDescent="0.2">
      <c r="A59" s="287" t="s">
        <v>832</v>
      </c>
      <c r="B59" s="3"/>
      <c r="C59" s="3"/>
      <c r="D59" s="3"/>
      <c r="G59" s="186"/>
      <c r="J59" s="186"/>
    </row>
    <row r="60" spans="1:25" x14ac:dyDescent="0.2">
      <c r="A60" s="69"/>
    </row>
    <row r="61" spans="1:25" ht="21" x14ac:dyDescent="0.2">
      <c r="A61" s="47" t="s">
        <v>850</v>
      </c>
    </row>
    <row r="62" spans="1:25" ht="15" customHeight="1" thickBot="1" x14ac:dyDescent="0.25">
      <c r="A62" s="13"/>
    </row>
    <row r="63" spans="1:25" ht="15.95" customHeight="1" x14ac:dyDescent="0.2">
      <c r="A63" s="42"/>
      <c r="B63" s="43" t="s">
        <v>35</v>
      </c>
      <c r="C63" s="43" t="s">
        <v>124</v>
      </c>
      <c r="D63" s="43" t="s">
        <v>126</v>
      </c>
      <c r="E63" s="43" t="s">
        <v>36</v>
      </c>
      <c r="F63" s="43" t="s">
        <v>37</v>
      </c>
      <c r="G63" s="43" t="s">
        <v>38</v>
      </c>
      <c r="H63" s="43" t="s">
        <v>39</v>
      </c>
      <c r="I63" s="43" t="s">
        <v>128</v>
      </c>
      <c r="J63" s="43" t="s">
        <v>129</v>
      </c>
      <c r="K63" s="43" t="s">
        <v>130</v>
      </c>
      <c r="L63" s="253">
        <v>100000</v>
      </c>
      <c r="M63" s="251" t="s">
        <v>234</v>
      </c>
      <c r="N63" s="251" t="s">
        <v>234</v>
      </c>
      <c r="O63" s="258" t="s">
        <v>77</v>
      </c>
      <c r="P63" s="282" t="s">
        <v>223</v>
      </c>
    </row>
    <row r="64" spans="1:25" ht="15.95" customHeight="1" x14ac:dyDescent="0.2">
      <c r="A64" s="567" t="s">
        <v>81</v>
      </c>
      <c r="B64" s="44" t="s">
        <v>123</v>
      </c>
      <c r="C64" s="44" t="s">
        <v>40</v>
      </c>
      <c r="D64" s="44" t="s">
        <v>40</v>
      </c>
      <c r="E64" s="44" t="s">
        <v>40</v>
      </c>
      <c r="F64" s="44" t="s">
        <v>40</v>
      </c>
      <c r="G64" s="44" t="s">
        <v>40</v>
      </c>
      <c r="H64" s="44" t="s">
        <v>40</v>
      </c>
      <c r="I64" s="44" t="s">
        <v>40</v>
      </c>
      <c r="J64" s="44" t="s">
        <v>40</v>
      </c>
      <c r="K64" s="44" t="s">
        <v>40</v>
      </c>
      <c r="L64" s="44" t="s">
        <v>43</v>
      </c>
      <c r="M64" s="240" t="s">
        <v>233</v>
      </c>
      <c r="N64" s="240" t="s">
        <v>141</v>
      </c>
      <c r="O64" s="257" t="s">
        <v>140</v>
      </c>
      <c r="P64" s="283" t="s">
        <v>297</v>
      </c>
    </row>
    <row r="65" spans="1:16" ht="15.95" customHeight="1" thickBot="1" x14ac:dyDescent="0.25">
      <c r="A65" s="424" t="s">
        <v>99</v>
      </c>
      <c r="B65" s="45" t="s">
        <v>43</v>
      </c>
      <c r="C65" s="45" t="s">
        <v>125</v>
      </c>
      <c r="D65" s="45" t="s">
        <v>127</v>
      </c>
      <c r="E65" s="45" t="s">
        <v>44</v>
      </c>
      <c r="F65" s="45" t="s">
        <v>45</v>
      </c>
      <c r="G65" s="45" t="s">
        <v>46</v>
      </c>
      <c r="H65" s="45" t="s">
        <v>42</v>
      </c>
      <c r="I65" s="45" t="s">
        <v>131</v>
      </c>
      <c r="J65" s="45" t="s">
        <v>132</v>
      </c>
      <c r="K65" s="45" t="s">
        <v>133</v>
      </c>
      <c r="L65" s="45" t="s">
        <v>134</v>
      </c>
      <c r="M65" s="252" t="s">
        <v>141</v>
      </c>
      <c r="N65" s="252" t="s">
        <v>134</v>
      </c>
      <c r="O65" s="259" t="s">
        <v>41</v>
      </c>
      <c r="P65" s="284" t="s">
        <v>298</v>
      </c>
    </row>
    <row r="66" spans="1:16" ht="15" customHeight="1" x14ac:dyDescent="0.25">
      <c r="A66" s="545" t="s">
        <v>203</v>
      </c>
      <c r="B66" s="193"/>
      <c r="C66" s="193"/>
      <c r="D66" s="193"/>
      <c r="E66" s="193"/>
      <c r="F66" s="193"/>
      <c r="G66" s="193"/>
      <c r="H66" s="193"/>
      <c r="I66" s="193"/>
      <c r="J66" s="193"/>
      <c r="K66" s="193"/>
      <c r="L66" s="193"/>
      <c r="M66" s="193"/>
      <c r="N66" s="193"/>
      <c r="O66" s="193"/>
    </row>
    <row r="67" spans="1:16" ht="16.5" customHeight="1" x14ac:dyDescent="0.25">
      <c r="A67" s="488" t="s">
        <v>289</v>
      </c>
      <c r="B67" s="723" t="s">
        <v>102</v>
      </c>
      <c r="C67" s="723" t="s">
        <v>102</v>
      </c>
      <c r="D67" s="723">
        <f t="shared" ref="D67:P67" si="0">D8/D$8</f>
        <v>1</v>
      </c>
      <c r="E67" s="723">
        <f t="shared" si="0"/>
        <v>1</v>
      </c>
      <c r="F67" s="723">
        <f t="shared" si="0"/>
        <v>1</v>
      </c>
      <c r="G67" s="723">
        <f t="shared" si="0"/>
        <v>1</v>
      </c>
      <c r="H67" s="723">
        <f t="shared" si="0"/>
        <v>1</v>
      </c>
      <c r="I67" s="723">
        <f t="shared" si="0"/>
        <v>1</v>
      </c>
      <c r="J67" s="723">
        <f t="shared" si="0"/>
        <v>1</v>
      </c>
      <c r="K67" s="723">
        <f t="shared" si="0"/>
        <v>1</v>
      </c>
      <c r="L67" s="723">
        <f t="shared" si="0"/>
        <v>1</v>
      </c>
      <c r="M67" s="724">
        <f t="shared" si="0"/>
        <v>1</v>
      </c>
      <c r="N67" s="724">
        <f t="shared" si="0"/>
        <v>1</v>
      </c>
      <c r="O67" s="724">
        <f t="shared" si="0"/>
        <v>1</v>
      </c>
      <c r="P67" s="723">
        <f t="shared" si="0"/>
        <v>1</v>
      </c>
    </row>
    <row r="68" spans="1:16" ht="15.75" customHeight="1" x14ac:dyDescent="0.2">
      <c r="A68" s="491" t="s">
        <v>164</v>
      </c>
      <c r="B68" s="725" t="s">
        <v>102</v>
      </c>
      <c r="C68" s="725" t="s">
        <v>102</v>
      </c>
      <c r="D68" s="725">
        <f t="shared" ref="D68:L72" si="1">D9/D$8</f>
        <v>0.32981507431186763</v>
      </c>
      <c r="E68" s="725">
        <f t="shared" si="1"/>
        <v>0.33232157934354511</v>
      </c>
      <c r="F68" s="725">
        <f t="shared" si="1"/>
        <v>0.31059898258570007</v>
      </c>
      <c r="G68" s="725">
        <f t="shared" si="1"/>
        <v>0.28900583776921029</v>
      </c>
      <c r="H68" s="725">
        <f t="shared" si="1"/>
        <v>0.26576006156955301</v>
      </c>
      <c r="I68" s="725">
        <f t="shared" si="1"/>
        <v>0.23919217320816902</v>
      </c>
      <c r="J68" s="725">
        <f t="shared" si="1"/>
        <v>0.22669099775567012</v>
      </c>
      <c r="K68" s="725">
        <f t="shared" si="1"/>
        <v>0.20662873660976891</v>
      </c>
      <c r="L68" s="725">
        <f t="shared" si="1"/>
        <v>0.16936641590605561</v>
      </c>
      <c r="M68" s="726">
        <f t="shared" ref="M68:P68" si="2">M9/M$8</f>
        <v>0.28071771304013066</v>
      </c>
      <c r="N68" s="726">
        <f t="shared" si="2"/>
        <v>0.2050538389118437</v>
      </c>
      <c r="O68" s="726">
        <f t="shared" si="2"/>
        <v>0.21903550696795668</v>
      </c>
      <c r="P68" s="725">
        <f t="shared" si="2"/>
        <v>0.24031627848988971</v>
      </c>
    </row>
    <row r="69" spans="1:16" ht="15.75" customHeight="1" x14ac:dyDescent="0.2">
      <c r="A69" s="493" t="s">
        <v>165</v>
      </c>
      <c r="B69" s="727" t="s">
        <v>102</v>
      </c>
      <c r="C69" s="727" t="s">
        <v>102</v>
      </c>
      <c r="D69" s="727">
        <f t="shared" si="1"/>
        <v>0.37616255593650899</v>
      </c>
      <c r="E69" s="727">
        <f t="shared" si="1"/>
        <v>0.4710467088562113</v>
      </c>
      <c r="F69" s="727">
        <f t="shared" si="1"/>
        <v>0.52924690636935867</v>
      </c>
      <c r="G69" s="727">
        <f t="shared" si="1"/>
        <v>0.55472870477516301</v>
      </c>
      <c r="H69" s="727">
        <f t="shared" si="1"/>
        <v>0.58414901536812947</v>
      </c>
      <c r="I69" s="727">
        <f t="shared" si="1"/>
        <v>0.60739912763957982</v>
      </c>
      <c r="J69" s="727">
        <f t="shared" si="1"/>
        <v>0.62521709304974937</v>
      </c>
      <c r="K69" s="727">
        <f t="shared" si="1"/>
        <v>0.62285379017910281</v>
      </c>
      <c r="L69" s="727">
        <f t="shared" si="1"/>
        <v>0.50509599839510844</v>
      </c>
      <c r="M69" s="728">
        <f t="shared" ref="M69:P69" si="3">M10/M$8</f>
        <v>0.56312821496808285</v>
      </c>
      <c r="N69" s="728">
        <f t="shared" si="3"/>
        <v>0.57906031374122247</v>
      </c>
      <c r="O69" s="728">
        <f t="shared" si="3"/>
        <v>0.57611627579683233</v>
      </c>
      <c r="P69" s="727">
        <f t="shared" si="3"/>
        <v>0.55068972225553459</v>
      </c>
    </row>
    <row r="70" spans="1:16" ht="15.75" customHeight="1" x14ac:dyDescent="0.2">
      <c r="A70" s="491" t="s">
        <v>166</v>
      </c>
      <c r="B70" s="725" t="s">
        <v>102</v>
      </c>
      <c r="C70" s="725" t="s">
        <v>102</v>
      </c>
      <c r="D70" s="725">
        <f t="shared" si="1"/>
        <v>1.5349474810282334E-2</v>
      </c>
      <c r="E70" s="725">
        <f t="shared" si="1"/>
        <v>2.0813391290307518E-2</v>
      </c>
      <c r="F70" s="725">
        <f t="shared" si="1"/>
        <v>2.1377298885201009E-2</v>
      </c>
      <c r="G70" s="725">
        <f t="shared" si="1"/>
        <v>2.0816739882386553E-2</v>
      </c>
      <c r="H70" s="725">
        <f t="shared" si="1"/>
        <v>1.9812852105110374E-2</v>
      </c>
      <c r="I70" s="725">
        <f t="shared" si="1"/>
        <v>1.8467051282274449E-2</v>
      </c>
      <c r="J70" s="725">
        <f t="shared" si="1"/>
        <v>1.8165825537718283E-2</v>
      </c>
      <c r="K70" s="725">
        <f t="shared" si="1"/>
        <v>2.1558707860765983E-2</v>
      </c>
      <c r="L70" s="725">
        <f t="shared" si="1"/>
        <v>1.981700306220241E-2</v>
      </c>
      <c r="M70" s="726">
        <f t="shared" ref="M70:P70" si="4">M11/M$8</f>
        <v>2.0256036048701836E-2</v>
      </c>
      <c r="N70" s="726">
        <f t="shared" si="4"/>
        <v>1.941007950405756E-2</v>
      </c>
      <c r="O70" s="726">
        <f t="shared" si="4"/>
        <v>1.9566400915442334E-2</v>
      </c>
      <c r="P70" s="725">
        <f t="shared" si="4"/>
        <v>1.9993613924681013E-2</v>
      </c>
    </row>
    <row r="71" spans="1:16" ht="15.75" customHeight="1" x14ac:dyDescent="0.2">
      <c r="A71" s="493" t="s">
        <v>167</v>
      </c>
      <c r="B71" s="727" t="s">
        <v>102</v>
      </c>
      <c r="C71" s="727" t="s">
        <v>102</v>
      </c>
      <c r="D71" s="727">
        <f t="shared" si="1"/>
        <v>0.1455671661794439</v>
      </c>
      <c r="E71" s="727">
        <f t="shared" si="1"/>
        <v>8.7448986143298005E-2</v>
      </c>
      <c r="F71" s="727">
        <f t="shared" si="1"/>
        <v>8.2048967643215565E-2</v>
      </c>
      <c r="G71" s="727">
        <f t="shared" si="1"/>
        <v>8.6033104776012864E-2</v>
      </c>
      <c r="H71" s="727">
        <f t="shared" si="1"/>
        <v>9.4066221995643184E-2</v>
      </c>
      <c r="I71" s="727">
        <f t="shared" si="1"/>
        <v>0.10149179756922302</v>
      </c>
      <c r="J71" s="727">
        <f t="shared" si="1"/>
        <v>0.10160855866091313</v>
      </c>
      <c r="K71" s="727">
        <f t="shared" si="1"/>
        <v>0.11710930003656136</v>
      </c>
      <c r="L71" s="727">
        <f t="shared" si="1"/>
        <v>0.27482394887343503</v>
      </c>
      <c r="M71" s="728">
        <f t="shared" ref="M71:P71" si="5">M12/M$8</f>
        <v>9.0715156072167263E-2</v>
      </c>
      <c r="N71" s="728">
        <f t="shared" si="5"/>
        <v>0.16569370447304693</v>
      </c>
      <c r="O71" s="728">
        <f t="shared" si="5"/>
        <v>0.15183867541018328</v>
      </c>
      <c r="P71" s="727">
        <f t="shared" si="5"/>
        <v>0.14320870853487228</v>
      </c>
    </row>
    <row r="72" spans="1:16" ht="15.75" customHeight="1" x14ac:dyDescent="0.2">
      <c r="A72" s="496" t="s">
        <v>168</v>
      </c>
      <c r="B72" s="729" t="s">
        <v>102</v>
      </c>
      <c r="C72" s="729" t="s">
        <v>102</v>
      </c>
      <c r="D72" s="729">
        <f t="shared" si="1"/>
        <v>0.13310572876389717</v>
      </c>
      <c r="E72" s="729">
        <f t="shared" si="1"/>
        <v>8.8369334366638103E-2</v>
      </c>
      <c r="F72" s="729">
        <f t="shared" si="1"/>
        <v>5.6727844516524704E-2</v>
      </c>
      <c r="G72" s="729">
        <f t="shared" si="1"/>
        <v>4.9415612798446119E-2</v>
      </c>
      <c r="H72" s="729">
        <f t="shared" si="1"/>
        <v>3.6211848961564111E-2</v>
      </c>
      <c r="I72" s="729">
        <f t="shared" si="1"/>
        <v>3.3449850300753731E-2</v>
      </c>
      <c r="J72" s="729">
        <f t="shared" si="1"/>
        <v>2.8317524996772817E-2</v>
      </c>
      <c r="K72" s="729">
        <f t="shared" si="1"/>
        <v>3.1849465313033169E-2</v>
      </c>
      <c r="L72" s="729">
        <f t="shared" si="1"/>
        <v>3.0896633763858435E-2</v>
      </c>
      <c r="M72" s="730">
        <f t="shared" ref="M72:P72" si="6">M13/M$8</f>
        <v>4.5182879872105036E-2</v>
      </c>
      <c r="N72" s="730">
        <f t="shared" si="6"/>
        <v>3.0782063369829232E-2</v>
      </c>
      <c r="O72" s="730">
        <f t="shared" si="6"/>
        <v>3.3443140910436993E-2</v>
      </c>
      <c r="P72" s="729">
        <f t="shared" si="6"/>
        <v>4.5791676796025658E-2</v>
      </c>
    </row>
    <row r="73" spans="1:16" ht="15.75" customHeight="1" x14ac:dyDescent="0.25">
      <c r="A73" s="499" t="s">
        <v>293</v>
      </c>
      <c r="B73" s="731" t="s">
        <v>102</v>
      </c>
      <c r="C73" s="731" t="s">
        <v>102</v>
      </c>
      <c r="D73" s="731">
        <f t="shared" ref="D73:P73" si="7">D14/D$14</f>
        <v>1</v>
      </c>
      <c r="E73" s="731">
        <f t="shared" si="7"/>
        <v>1</v>
      </c>
      <c r="F73" s="731">
        <f t="shared" si="7"/>
        <v>1</v>
      </c>
      <c r="G73" s="731">
        <f t="shared" si="7"/>
        <v>1</v>
      </c>
      <c r="H73" s="731">
        <f t="shared" si="7"/>
        <v>1</v>
      </c>
      <c r="I73" s="731">
        <f t="shared" si="7"/>
        <v>1</v>
      </c>
      <c r="J73" s="731">
        <f t="shared" si="7"/>
        <v>1</v>
      </c>
      <c r="K73" s="731">
        <f t="shared" si="7"/>
        <v>1</v>
      </c>
      <c r="L73" s="731">
        <f t="shared" si="7"/>
        <v>1</v>
      </c>
      <c r="M73" s="732">
        <f t="shared" si="7"/>
        <v>1</v>
      </c>
      <c r="N73" s="732">
        <f t="shared" si="7"/>
        <v>1</v>
      </c>
      <c r="O73" s="732">
        <f t="shared" si="7"/>
        <v>1</v>
      </c>
      <c r="P73" s="731">
        <f t="shared" si="7"/>
        <v>1</v>
      </c>
    </row>
    <row r="74" spans="1:16" ht="15.75" customHeight="1" x14ac:dyDescent="0.2">
      <c r="A74" s="491" t="s">
        <v>79</v>
      </c>
      <c r="B74" s="725" t="s">
        <v>102</v>
      </c>
      <c r="C74" s="725" t="s">
        <v>102</v>
      </c>
      <c r="D74" s="725">
        <f t="shared" ref="D74:L84" si="8">D15/D$14</f>
        <v>0.59873175897233677</v>
      </c>
      <c r="E74" s="725">
        <f t="shared" si="8"/>
        <v>0.65928021720063146</v>
      </c>
      <c r="F74" s="725">
        <f t="shared" si="8"/>
        <v>0.68666329563597051</v>
      </c>
      <c r="G74" s="725">
        <f t="shared" si="8"/>
        <v>0.6876552436587029</v>
      </c>
      <c r="H74" s="725">
        <f t="shared" si="8"/>
        <v>0.6828764312630563</v>
      </c>
      <c r="I74" s="725">
        <f t="shared" si="8"/>
        <v>0.69243462236784148</v>
      </c>
      <c r="J74" s="725">
        <f t="shared" si="8"/>
        <v>0.69247640284964895</v>
      </c>
      <c r="K74" s="725">
        <f t="shared" si="8"/>
        <v>0.69926594469774184</v>
      </c>
      <c r="L74" s="725">
        <f t="shared" si="8"/>
        <v>0.72544222254118129</v>
      </c>
      <c r="M74" s="726">
        <f t="shared" ref="M74:P74" si="9">M15/M$14</f>
        <v>0.68220031749348542</v>
      </c>
      <c r="N74" s="726">
        <f t="shared" si="9"/>
        <v>0.70502237398529788</v>
      </c>
      <c r="O74" s="726">
        <f t="shared" si="9"/>
        <v>0.70061406181165509</v>
      </c>
      <c r="P74" s="725">
        <f t="shared" si="9"/>
        <v>0.66799560710166372</v>
      </c>
    </row>
    <row r="75" spans="1:16" ht="15.75" customHeight="1" x14ac:dyDescent="0.2">
      <c r="A75" s="493" t="s">
        <v>170</v>
      </c>
      <c r="B75" s="727" t="s">
        <v>102</v>
      </c>
      <c r="C75" s="727" t="s">
        <v>102</v>
      </c>
      <c r="D75" s="727">
        <f t="shared" si="8"/>
        <v>0.51888107417507567</v>
      </c>
      <c r="E75" s="727">
        <f t="shared" si="8"/>
        <v>0.60385567131207207</v>
      </c>
      <c r="F75" s="727">
        <f t="shared" si="8"/>
        <v>0.62946255776397197</v>
      </c>
      <c r="G75" s="727">
        <f t="shared" si="8"/>
        <v>0.61955534254234146</v>
      </c>
      <c r="H75" s="727">
        <f t="shared" si="8"/>
        <v>0.5956557374969802</v>
      </c>
      <c r="I75" s="727">
        <f t="shared" si="8"/>
        <v>0.60150140305844901</v>
      </c>
      <c r="J75" s="727">
        <f t="shared" si="8"/>
        <v>0.61232145124558168</v>
      </c>
      <c r="K75" s="727">
        <f t="shared" si="8"/>
        <v>0.61220082181248681</v>
      </c>
      <c r="L75" s="727">
        <f t="shared" si="8"/>
        <v>0.49692715693370892</v>
      </c>
      <c r="M75" s="728">
        <f t="shared" ref="M75:P75" si="10">M16/M$14</f>
        <v>0.60466896383475766</v>
      </c>
      <c r="N75" s="728">
        <f t="shared" si="10"/>
        <v>0.57066772087120032</v>
      </c>
      <c r="O75" s="728">
        <f t="shared" si="10"/>
        <v>0.57723540653594674</v>
      </c>
      <c r="P75" s="727">
        <f t="shared" si="10"/>
        <v>0.55671779202707738</v>
      </c>
    </row>
    <row r="76" spans="1:16" ht="15.75" customHeight="1" x14ac:dyDescent="0.2">
      <c r="A76" s="491" t="s">
        <v>326</v>
      </c>
      <c r="B76" s="725" t="s">
        <v>102</v>
      </c>
      <c r="C76" s="725" t="s">
        <v>102</v>
      </c>
      <c r="D76" s="725">
        <f t="shared" si="8"/>
        <v>0.11455855930308675</v>
      </c>
      <c r="E76" s="725">
        <f t="shared" si="8"/>
        <v>0.14722575418473402</v>
      </c>
      <c r="F76" s="725">
        <f t="shared" si="8"/>
        <v>0.14749907580268035</v>
      </c>
      <c r="G76" s="725">
        <f t="shared" si="8"/>
        <v>0.15898827889712136</v>
      </c>
      <c r="H76" s="725">
        <f t="shared" si="8"/>
        <v>0.14949487732384026</v>
      </c>
      <c r="I76" s="725">
        <f t="shared" si="8"/>
        <v>0.153119107526274</v>
      </c>
      <c r="J76" s="725">
        <f t="shared" si="8"/>
        <v>0.14150687839715237</v>
      </c>
      <c r="K76" s="725">
        <f t="shared" si="8"/>
        <v>0.16331682779989753</v>
      </c>
      <c r="L76" s="725">
        <f t="shared" si="8"/>
        <v>0.10981643616843076</v>
      </c>
      <c r="M76" s="726">
        <f t="shared" ref="M76:P76" si="11">M17/M$14</f>
        <v>0.1504559045646883</v>
      </c>
      <c r="N76" s="726">
        <f t="shared" si="11"/>
        <v>0.13670833146829045</v>
      </c>
      <c r="O76" s="726">
        <f t="shared" si="11"/>
        <v>0.1393638149409186</v>
      </c>
      <c r="P76" s="725">
        <f t="shared" si="11"/>
        <v>0.12775690473386933</v>
      </c>
    </row>
    <row r="77" spans="1:16" ht="15.75" customHeight="1" x14ac:dyDescent="0.2">
      <c r="A77" s="493" t="s">
        <v>171</v>
      </c>
      <c r="B77" s="727" t="s">
        <v>102</v>
      </c>
      <c r="C77" s="727" t="s">
        <v>102</v>
      </c>
      <c r="D77" s="727">
        <f t="shared" si="8"/>
        <v>7.9850684797261096E-2</v>
      </c>
      <c r="E77" s="727">
        <f t="shared" si="8"/>
        <v>5.5424545888559322E-2</v>
      </c>
      <c r="F77" s="727">
        <f t="shared" si="8"/>
        <v>5.7200737870836661E-2</v>
      </c>
      <c r="G77" s="727">
        <f t="shared" si="8"/>
        <v>6.80999011163613E-2</v>
      </c>
      <c r="H77" s="727">
        <f t="shared" si="8"/>
        <v>8.7220693766076052E-2</v>
      </c>
      <c r="I77" s="727">
        <f t="shared" si="8"/>
        <v>9.0933219309392577E-2</v>
      </c>
      <c r="J77" s="727">
        <f t="shared" si="8"/>
        <v>8.0154951604067215E-2</v>
      </c>
      <c r="K77" s="727">
        <f t="shared" si="8"/>
        <v>8.7065122885254947E-2</v>
      </c>
      <c r="L77" s="727">
        <f t="shared" si="8"/>
        <v>0.22851506560747242</v>
      </c>
      <c r="M77" s="728">
        <f t="shared" ref="M77:P77" si="12">M18/M$14</f>
        <v>7.7531353658727792E-2</v>
      </c>
      <c r="N77" s="728">
        <f t="shared" si="12"/>
        <v>0.13435465311409761</v>
      </c>
      <c r="O77" s="728">
        <f t="shared" si="12"/>
        <v>0.12337865527644262</v>
      </c>
      <c r="P77" s="727">
        <f t="shared" si="12"/>
        <v>0.11127781507458641</v>
      </c>
    </row>
    <row r="78" spans="1:16" ht="15.75" customHeight="1" x14ac:dyDescent="0.2">
      <c r="A78" s="491" t="s">
        <v>172</v>
      </c>
      <c r="B78" s="725" t="s">
        <v>102</v>
      </c>
      <c r="C78" s="725" t="s">
        <v>102</v>
      </c>
      <c r="D78" s="725">
        <f t="shared" si="8"/>
        <v>0.2063976522610908</v>
      </c>
      <c r="E78" s="725">
        <f t="shared" si="8"/>
        <v>0.17228811508580671</v>
      </c>
      <c r="F78" s="725">
        <f t="shared" si="8"/>
        <v>0.15762008670205024</v>
      </c>
      <c r="G78" s="725">
        <f t="shared" si="8"/>
        <v>0.1494438099924475</v>
      </c>
      <c r="H78" s="725">
        <f t="shared" si="8"/>
        <v>0.16786455300927094</v>
      </c>
      <c r="I78" s="725">
        <f t="shared" si="8"/>
        <v>0.1668463871007268</v>
      </c>
      <c r="J78" s="725">
        <f t="shared" si="8"/>
        <v>0.16607577817433256</v>
      </c>
      <c r="K78" s="725">
        <f t="shared" si="8"/>
        <v>0.16068373924901572</v>
      </c>
      <c r="L78" s="725">
        <f t="shared" si="8"/>
        <v>0.11396300064990018</v>
      </c>
      <c r="M78" s="726">
        <f t="shared" ref="M78:P78" si="13">M19/M$14</f>
        <v>0.16396110133102837</v>
      </c>
      <c r="N78" s="726">
        <f t="shared" si="13"/>
        <v>0.14733982429188444</v>
      </c>
      <c r="O78" s="726">
        <f t="shared" si="13"/>
        <v>0.15055039288961578</v>
      </c>
      <c r="P78" s="725">
        <f t="shared" si="13"/>
        <v>0.17621212695557439</v>
      </c>
    </row>
    <row r="79" spans="1:16" ht="15.75" customHeight="1" x14ac:dyDescent="0.2">
      <c r="A79" s="493" t="s">
        <v>173</v>
      </c>
      <c r="B79" s="727" t="s">
        <v>102</v>
      </c>
      <c r="C79" s="727" t="s">
        <v>102</v>
      </c>
      <c r="D79" s="727">
        <f t="shared" si="8"/>
        <v>0.12225157644680469</v>
      </c>
      <c r="E79" s="727">
        <f t="shared" si="8"/>
        <v>0.11549749348512546</v>
      </c>
      <c r="F79" s="727">
        <f t="shared" si="8"/>
        <v>0.11113794556155314</v>
      </c>
      <c r="G79" s="727">
        <f t="shared" si="8"/>
        <v>0.10488816758576257</v>
      </c>
      <c r="H79" s="727">
        <f t="shared" si="8"/>
        <v>0.12270687483608211</v>
      </c>
      <c r="I79" s="727">
        <f t="shared" si="8"/>
        <v>0.13178258276343599</v>
      </c>
      <c r="J79" s="727">
        <f t="shared" si="8"/>
        <v>0.13890295488259427</v>
      </c>
      <c r="K79" s="727">
        <f t="shared" si="8"/>
        <v>0.1373251251171354</v>
      </c>
      <c r="L79" s="727">
        <f t="shared" si="8"/>
        <v>9.8377698496485116E-2</v>
      </c>
      <c r="M79" s="728">
        <f t="shared" ref="M79:P79" si="14">M20/M$14</f>
        <v>0.11775032619064374</v>
      </c>
      <c r="N79" s="728">
        <f t="shared" si="14"/>
        <v>0.12338514572242758</v>
      </c>
      <c r="O79" s="728">
        <f t="shared" si="14"/>
        <v>0.12229672305804803</v>
      </c>
      <c r="P79" s="727">
        <f t="shared" si="14"/>
        <v>0.1395902724107933</v>
      </c>
    </row>
    <row r="80" spans="1:16" ht="15.75" customHeight="1" x14ac:dyDescent="0.2">
      <c r="A80" s="491" t="s">
        <v>174</v>
      </c>
      <c r="B80" s="725" t="s">
        <v>102</v>
      </c>
      <c r="C80" s="725" t="s">
        <v>102</v>
      </c>
      <c r="D80" s="725">
        <f t="shared" si="8"/>
        <v>1.6568128763677231E-2</v>
      </c>
      <c r="E80" s="725">
        <f t="shared" si="8"/>
        <v>3.7666190039536288E-3</v>
      </c>
      <c r="F80" s="725">
        <f t="shared" si="8"/>
        <v>2.436107959552051E-3</v>
      </c>
      <c r="G80" s="725">
        <f t="shared" si="8"/>
        <v>1.962794092488188E-3</v>
      </c>
      <c r="H80" s="725">
        <f t="shared" si="8"/>
        <v>1.6799587643340711E-3</v>
      </c>
      <c r="I80" s="725">
        <f t="shared" si="8"/>
        <v>1.5537715652077745E-3</v>
      </c>
      <c r="J80" s="725">
        <f t="shared" si="8"/>
        <v>2.500446073732376E-3</v>
      </c>
      <c r="K80" s="725">
        <f t="shared" si="8"/>
        <v>3.8973506774269712E-3</v>
      </c>
      <c r="L80" s="725">
        <f t="shared" si="8"/>
        <v>4.4034030820127579E-3</v>
      </c>
      <c r="M80" s="726">
        <f t="shared" ref="M80:P80" si="15">M21/M$14</f>
        <v>2.0140083764081805E-3</v>
      </c>
      <c r="N80" s="726">
        <f t="shared" si="15"/>
        <v>3.232773494485041E-3</v>
      </c>
      <c r="O80" s="726">
        <f t="shared" si="15"/>
        <v>2.9973566247501419E-3</v>
      </c>
      <c r="P80" s="725">
        <f t="shared" si="15"/>
        <v>4.258030700048464E-3</v>
      </c>
    </row>
    <row r="81" spans="1:16" ht="15.75" customHeight="1" x14ac:dyDescent="0.2">
      <c r="A81" s="696" t="s">
        <v>627</v>
      </c>
      <c r="B81" s="727" t="s">
        <v>102</v>
      </c>
      <c r="C81" s="727" t="s">
        <v>102</v>
      </c>
      <c r="D81" s="727">
        <f t="shared" si="8"/>
        <v>6.7577947050608864E-2</v>
      </c>
      <c r="E81" s="727">
        <f t="shared" si="8"/>
        <v>5.3024002595384305E-2</v>
      </c>
      <c r="F81" s="727">
        <f t="shared" si="8"/>
        <v>4.4046033179783235E-2</v>
      </c>
      <c r="G81" s="727">
        <f t="shared" si="8"/>
        <v>4.2592848314196734E-2</v>
      </c>
      <c r="H81" s="727">
        <f t="shared" si="8"/>
        <v>4.3477719408854774E-2</v>
      </c>
      <c r="I81" s="727">
        <f t="shared" si="8"/>
        <v>3.3510032772083032E-2</v>
      </c>
      <c r="J81" s="727">
        <f t="shared" si="8"/>
        <v>2.467237721800588E-2</v>
      </c>
      <c r="K81" s="727">
        <f t="shared" si="8"/>
        <v>1.9461263454453336E-2</v>
      </c>
      <c r="L81" s="727">
        <f t="shared" si="8"/>
        <v>1.1181899071402294E-2</v>
      </c>
      <c r="M81" s="728">
        <f t="shared" ref="M81:P81" si="16">M22/M$14</f>
        <v>4.4196766763976457E-2</v>
      </c>
      <c r="N81" s="728">
        <f t="shared" si="16"/>
        <v>2.0721905074971819E-2</v>
      </c>
      <c r="O81" s="728">
        <f t="shared" si="16"/>
        <v>2.5256313206817618E-2</v>
      </c>
      <c r="P81" s="727">
        <f t="shared" si="16"/>
        <v>3.236382384473261E-2</v>
      </c>
    </row>
    <row r="82" spans="1:16" ht="15.75" customHeight="1" x14ac:dyDescent="0.2">
      <c r="A82" s="491" t="s">
        <v>175</v>
      </c>
      <c r="B82" s="725" t="s">
        <v>102</v>
      </c>
      <c r="C82" s="725" t="s">
        <v>102</v>
      </c>
      <c r="D82" s="725">
        <f t="shared" si="8"/>
        <v>3.5338849855552738E-2</v>
      </c>
      <c r="E82" s="725">
        <f t="shared" si="8"/>
        <v>4.0350447084613945E-2</v>
      </c>
      <c r="F82" s="725">
        <f t="shared" si="8"/>
        <v>4.2935462155426082E-2</v>
      </c>
      <c r="G82" s="725">
        <f t="shared" si="8"/>
        <v>4.7596368048271796E-2</v>
      </c>
      <c r="H82" s="725">
        <f t="shared" si="8"/>
        <v>4.6469614442978216E-2</v>
      </c>
      <c r="I82" s="725">
        <f t="shared" si="8"/>
        <v>4.6884458243529742E-2</v>
      </c>
      <c r="J82" s="725">
        <f t="shared" si="8"/>
        <v>4.9244708355833403E-2</v>
      </c>
      <c r="K82" s="725">
        <f t="shared" si="8"/>
        <v>4.5036530477614321E-2</v>
      </c>
      <c r="L82" s="725">
        <f t="shared" si="8"/>
        <v>4.1162229455788193E-2</v>
      </c>
      <c r="M82" s="726">
        <f t="shared" ref="M82:P82" si="17">M23/M$14</f>
        <v>4.5652680675797752E-2</v>
      </c>
      <c r="N82" s="726">
        <f t="shared" si="17"/>
        <v>4.5271644366208882E-2</v>
      </c>
      <c r="O82" s="726">
        <f t="shared" si="17"/>
        <v>4.5345245402474338E-2</v>
      </c>
      <c r="P82" s="725">
        <f t="shared" si="17"/>
        <v>4.3006608240329466E-2</v>
      </c>
    </row>
    <row r="83" spans="1:16" ht="15.75" customHeight="1" x14ac:dyDescent="0.2">
      <c r="A83" s="493" t="s">
        <v>176</v>
      </c>
      <c r="B83" s="727" t="s">
        <v>102</v>
      </c>
      <c r="C83" s="727" t="s">
        <v>102</v>
      </c>
      <c r="D83" s="727">
        <f t="shared" si="8"/>
        <v>7.1587462688013942E-2</v>
      </c>
      <c r="E83" s="727">
        <f t="shared" si="8"/>
        <v>7.4532358843472132E-2</v>
      </c>
      <c r="F83" s="727">
        <f t="shared" si="8"/>
        <v>7.1443325267572036E-2</v>
      </c>
      <c r="G83" s="727">
        <f t="shared" si="8"/>
        <v>7.537847148397854E-2</v>
      </c>
      <c r="H83" s="727">
        <f t="shared" si="8"/>
        <v>6.9344677428155366E-2</v>
      </c>
      <c r="I83" s="727">
        <f t="shared" si="8"/>
        <v>6.5155191752049577E-2</v>
      </c>
      <c r="J83" s="727">
        <f t="shared" si="8"/>
        <v>6.7794099808489328E-2</v>
      </c>
      <c r="K83" s="727">
        <f t="shared" si="8"/>
        <v>6.9086728193539129E-2</v>
      </c>
      <c r="L83" s="727">
        <f t="shared" si="8"/>
        <v>7.4279094470948479E-2</v>
      </c>
      <c r="M83" s="728">
        <f t="shared" ref="M83:P83" si="18">M24/M$14</f>
        <v>7.0981793233926713E-2</v>
      </c>
      <c r="N83" s="728">
        <f t="shared" si="18"/>
        <v>6.976993892878465E-2</v>
      </c>
      <c r="O83" s="728">
        <f t="shared" si="18"/>
        <v>7.0004020905117065E-2</v>
      </c>
      <c r="P83" s="727">
        <f t="shared" si="18"/>
        <v>7.1312867667887442E-2</v>
      </c>
    </row>
    <row r="84" spans="1:16" ht="15.75" customHeight="1" x14ac:dyDescent="0.2">
      <c r="A84" s="496" t="s">
        <v>177</v>
      </c>
      <c r="B84" s="729" t="s">
        <v>102</v>
      </c>
      <c r="C84" s="729" t="s">
        <v>102</v>
      </c>
      <c r="D84" s="729">
        <f t="shared" si="8"/>
        <v>8.7944276221492923E-2</v>
      </c>
      <c r="E84" s="729">
        <f t="shared" si="8"/>
        <v>5.3548861785475757E-2</v>
      </c>
      <c r="F84" s="729">
        <f t="shared" si="8"/>
        <v>4.1337830238981112E-2</v>
      </c>
      <c r="G84" s="729">
        <f t="shared" si="8"/>
        <v>3.9926106816599291E-2</v>
      </c>
      <c r="H84" s="729">
        <f t="shared" si="8"/>
        <v>3.3444723857423822E-2</v>
      </c>
      <c r="I84" s="729">
        <f t="shared" si="8"/>
        <v>2.8679340536644695E-2</v>
      </c>
      <c r="J84" s="729">
        <f t="shared" si="8"/>
        <v>2.4409010810986318E-2</v>
      </c>
      <c r="K84" s="729">
        <f t="shared" si="8"/>
        <v>2.5927057382089138E-2</v>
      </c>
      <c r="L84" s="729">
        <f t="shared" si="8"/>
        <v>4.5153452882181769E-2</v>
      </c>
      <c r="M84" s="730">
        <f t="shared" ref="M84:P84" si="19">M25/M$14</f>
        <v>3.7204107265761691E-2</v>
      </c>
      <c r="N84" s="730">
        <f t="shared" si="19"/>
        <v>3.2596218427824113E-2</v>
      </c>
      <c r="O84" s="730">
        <f t="shared" si="19"/>
        <v>3.3486278991137777E-2</v>
      </c>
      <c r="P84" s="729">
        <f t="shared" si="19"/>
        <v>4.1472790034544932E-2</v>
      </c>
    </row>
    <row r="85" spans="1:16" ht="16.5" customHeight="1" x14ac:dyDescent="0.25">
      <c r="A85" s="502" t="s">
        <v>204</v>
      </c>
      <c r="B85" s="733"/>
      <c r="C85" s="733"/>
      <c r="D85" s="733"/>
      <c r="E85" s="733"/>
      <c r="F85" s="733"/>
      <c r="G85" s="733"/>
      <c r="H85" s="733"/>
      <c r="I85" s="733"/>
      <c r="J85" s="733"/>
      <c r="K85" s="733"/>
      <c r="L85" s="733"/>
      <c r="M85" s="734"/>
      <c r="N85" s="734"/>
      <c r="O85" s="734"/>
      <c r="P85" s="735"/>
    </row>
    <row r="86" spans="1:16" ht="16.5" customHeight="1" x14ac:dyDescent="0.25">
      <c r="A86" s="499" t="s">
        <v>295</v>
      </c>
      <c r="B86" s="731" t="s">
        <v>102</v>
      </c>
      <c r="C86" s="731" t="s">
        <v>102</v>
      </c>
      <c r="D86" s="731">
        <f t="shared" ref="D86:P86" si="20">D28/D$28</f>
        <v>1</v>
      </c>
      <c r="E86" s="731">
        <f t="shared" si="20"/>
        <v>1</v>
      </c>
      <c r="F86" s="731">
        <f t="shared" si="20"/>
        <v>1</v>
      </c>
      <c r="G86" s="731">
        <f t="shared" si="20"/>
        <v>1</v>
      </c>
      <c r="H86" s="731">
        <f t="shared" si="20"/>
        <v>1</v>
      </c>
      <c r="I86" s="731">
        <f t="shared" si="20"/>
        <v>1</v>
      </c>
      <c r="J86" s="731">
        <f t="shared" si="20"/>
        <v>1</v>
      </c>
      <c r="K86" s="731">
        <f t="shared" si="20"/>
        <v>1</v>
      </c>
      <c r="L86" s="731">
        <f t="shared" si="20"/>
        <v>1</v>
      </c>
      <c r="M86" s="732">
        <f t="shared" si="20"/>
        <v>1</v>
      </c>
      <c r="N86" s="732">
        <f t="shared" si="20"/>
        <v>1</v>
      </c>
      <c r="O86" s="732">
        <f t="shared" si="20"/>
        <v>1</v>
      </c>
      <c r="P86" s="731">
        <f t="shared" si="20"/>
        <v>1</v>
      </c>
    </row>
    <row r="87" spans="1:16" ht="15.75" customHeight="1" x14ac:dyDescent="0.2">
      <c r="A87" s="491" t="s">
        <v>181</v>
      </c>
      <c r="B87" s="725" t="s">
        <v>102</v>
      </c>
      <c r="C87" s="725" t="s">
        <v>102</v>
      </c>
      <c r="D87" s="725">
        <f t="shared" ref="D87:L89" si="21">D29/D$28</f>
        <v>0.93316120541204617</v>
      </c>
      <c r="E87" s="725">
        <f t="shared" si="21"/>
        <v>0.9518927967004388</v>
      </c>
      <c r="F87" s="725">
        <f t="shared" si="21"/>
        <v>0.93738384750987092</v>
      </c>
      <c r="G87" s="725">
        <f t="shared" si="21"/>
        <v>0.92508992135341461</v>
      </c>
      <c r="H87" s="725">
        <f t="shared" si="21"/>
        <v>0.92096707884687101</v>
      </c>
      <c r="I87" s="725">
        <f t="shared" si="21"/>
        <v>0.91560737599227493</v>
      </c>
      <c r="J87" s="725">
        <f t="shared" si="21"/>
        <v>0.90627743740764954</v>
      </c>
      <c r="K87" s="725">
        <f t="shared" si="21"/>
        <v>0.86002725297540128</v>
      </c>
      <c r="L87" s="725">
        <f t="shared" si="21"/>
        <v>0.72573160343376786</v>
      </c>
      <c r="M87" s="726">
        <f t="shared" ref="M87:P87" si="22">M29/M$28</f>
        <v>0.92740950247622067</v>
      </c>
      <c r="N87" s="726">
        <f t="shared" si="22"/>
        <v>0.84228469543131113</v>
      </c>
      <c r="O87" s="726">
        <f t="shared" si="22"/>
        <v>0.86190858690384564</v>
      </c>
      <c r="P87" s="725">
        <f t="shared" si="22"/>
        <v>0.88669721903614906</v>
      </c>
    </row>
    <row r="88" spans="1:16" ht="15.75" customHeight="1" x14ac:dyDescent="0.2">
      <c r="A88" s="493" t="s">
        <v>182</v>
      </c>
      <c r="B88" s="727" t="s">
        <v>102</v>
      </c>
      <c r="C88" s="727" t="s">
        <v>102</v>
      </c>
      <c r="D88" s="727">
        <f t="shared" si="21"/>
        <v>4.7729885663367708E-2</v>
      </c>
      <c r="E88" s="727">
        <f t="shared" si="21"/>
        <v>2.8513431900513253E-2</v>
      </c>
      <c r="F88" s="727">
        <f t="shared" si="21"/>
        <v>3.4206226266284202E-2</v>
      </c>
      <c r="G88" s="727">
        <f t="shared" si="21"/>
        <v>4.159736127974701E-2</v>
      </c>
      <c r="H88" s="727">
        <f t="shared" si="21"/>
        <v>4.2838964490461214E-2</v>
      </c>
      <c r="I88" s="727">
        <f t="shared" si="21"/>
        <v>5.2899532291337911E-2</v>
      </c>
      <c r="J88" s="727">
        <f t="shared" si="21"/>
        <v>5.3919690616353148E-2</v>
      </c>
      <c r="K88" s="727">
        <f t="shared" si="21"/>
        <v>8.2754448725676513E-2</v>
      </c>
      <c r="L88" s="727">
        <f t="shared" si="21"/>
        <v>0.19037424545756493</v>
      </c>
      <c r="M88" s="728">
        <f t="shared" ref="M88:P88" si="23">M30/M$28</f>
        <v>3.9805084287966641E-2</v>
      </c>
      <c r="N88" s="728">
        <f t="shared" si="23"/>
        <v>0.10232966698850277</v>
      </c>
      <c r="O88" s="728">
        <f t="shared" si="23"/>
        <v>8.7915823741857815E-2</v>
      </c>
      <c r="P88" s="727">
        <f t="shared" si="23"/>
        <v>7.1135982034354173E-2</v>
      </c>
    </row>
    <row r="89" spans="1:16" ht="15.75" customHeight="1" x14ac:dyDescent="0.2">
      <c r="A89" s="496" t="s">
        <v>183</v>
      </c>
      <c r="B89" s="729" t="s">
        <v>102</v>
      </c>
      <c r="C89" s="729" t="s">
        <v>102</v>
      </c>
      <c r="D89" s="729">
        <f t="shared" si="21"/>
        <v>1.9108908924586141E-2</v>
      </c>
      <c r="E89" s="729">
        <f t="shared" si="21"/>
        <v>1.9593771399047992E-2</v>
      </c>
      <c r="F89" s="729">
        <f t="shared" si="21"/>
        <v>2.840992622384491E-2</v>
      </c>
      <c r="G89" s="729">
        <f t="shared" si="21"/>
        <v>3.3312717363273237E-2</v>
      </c>
      <c r="H89" s="729">
        <f t="shared" si="21"/>
        <v>3.6193956666071822E-2</v>
      </c>
      <c r="I89" s="729">
        <f t="shared" si="21"/>
        <v>3.1493091716387221E-2</v>
      </c>
      <c r="J89" s="729">
        <f t="shared" si="21"/>
        <v>3.9802871975997189E-2</v>
      </c>
      <c r="K89" s="729">
        <f t="shared" si="21"/>
        <v>5.7218298298922179E-2</v>
      </c>
      <c r="L89" s="729">
        <f t="shared" si="21"/>
        <v>8.3894151108667228E-2</v>
      </c>
      <c r="M89" s="730">
        <f t="shared" ref="M89:P89" si="24">M31/M$28</f>
        <v>3.2785413232325318E-2</v>
      </c>
      <c r="N89" s="730">
        <f t="shared" si="24"/>
        <v>5.5385637580186033E-2</v>
      </c>
      <c r="O89" s="730">
        <f t="shared" si="24"/>
        <v>5.0175589354296626E-2</v>
      </c>
      <c r="P89" s="729">
        <f t="shared" si="24"/>
        <v>4.2166798932685587E-2</v>
      </c>
    </row>
    <row r="90" spans="1:16" ht="16.5" customHeight="1" x14ac:dyDescent="0.25">
      <c r="A90" s="499" t="s">
        <v>292</v>
      </c>
      <c r="B90" s="731" t="s">
        <v>102</v>
      </c>
      <c r="C90" s="731" t="s">
        <v>102</v>
      </c>
      <c r="D90" s="731">
        <f t="shared" ref="D90:P90" si="25">D32/D$32</f>
        <v>1</v>
      </c>
      <c r="E90" s="731">
        <f t="shared" si="25"/>
        <v>1</v>
      </c>
      <c r="F90" s="731">
        <f t="shared" si="25"/>
        <v>1</v>
      </c>
      <c r="G90" s="731">
        <f t="shared" si="25"/>
        <v>1</v>
      </c>
      <c r="H90" s="731">
        <f t="shared" si="25"/>
        <v>1</v>
      </c>
      <c r="I90" s="731">
        <f t="shared" si="25"/>
        <v>1</v>
      </c>
      <c r="J90" s="731">
        <f t="shared" si="25"/>
        <v>1</v>
      </c>
      <c r="K90" s="731">
        <f t="shared" si="25"/>
        <v>1</v>
      </c>
      <c r="L90" s="731">
        <f t="shared" si="25"/>
        <v>1</v>
      </c>
      <c r="M90" s="732">
        <f t="shared" si="25"/>
        <v>1</v>
      </c>
      <c r="N90" s="732">
        <f t="shared" si="25"/>
        <v>1</v>
      </c>
      <c r="O90" s="732">
        <f t="shared" si="25"/>
        <v>1</v>
      </c>
      <c r="P90" s="731">
        <f t="shared" si="25"/>
        <v>1</v>
      </c>
    </row>
    <row r="91" spans="1:16" ht="16.5" customHeight="1" x14ac:dyDescent="0.2">
      <c r="A91" s="491" t="s">
        <v>185</v>
      </c>
      <c r="B91" s="725" t="s">
        <v>102</v>
      </c>
      <c r="C91" s="725" t="s">
        <v>102</v>
      </c>
      <c r="D91" s="725">
        <f t="shared" ref="D91:L93" si="26">D33/D$32</f>
        <v>0.26552346926605896</v>
      </c>
      <c r="E91" s="725">
        <f t="shared" si="26"/>
        <v>0.25760798265783463</v>
      </c>
      <c r="F91" s="725">
        <f t="shared" si="26"/>
        <v>0.25899793293079393</v>
      </c>
      <c r="G91" s="725">
        <f t="shared" si="26"/>
        <v>0.25795888318482385</v>
      </c>
      <c r="H91" s="725">
        <f t="shared" si="26"/>
        <v>0.26415690177761597</v>
      </c>
      <c r="I91" s="725">
        <f t="shared" si="26"/>
        <v>0.27637864140752894</v>
      </c>
      <c r="J91" s="725">
        <f t="shared" si="26"/>
        <v>0.26332626753341198</v>
      </c>
      <c r="K91" s="725">
        <f t="shared" si="26"/>
        <v>0.2521971920360786</v>
      </c>
      <c r="L91" s="725">
        <f t="shared" si="26"/>
        <v>0.28245950493872996</v>
      </c>
      <c r="M91" s="726">
        <f t="shared" ref="M91:P91" si="27">M33/M$32</f>
        <v>0.26159325758587776</v>
      </c>
      <c r="N91" s="726">
        <f t="shared" si="27"/>
        <v>0.2683873854002724</v>
      </c>
      <c r="O91" s="726">
        <f t="shared" si="27"/>
        <v>0.26658139828188232</v>
      </c>
      <c r="P91" s="725">
        <f t="shared" si="27"/>
        <v>0.25820723812758217</v>
      </c>
    </row>
    <row r="92" spans="1:16" ht="16.5" customHeight="1" x14ac:dyDescent="0.2">
      <c r="A92" s="493" t="s">
        <v>186</v>
      </c>
      <c r="B92" s="727" t="s">
        <v>102</v>
      </c>
      <c r="C92" s="727" t="s">
        <v>102</v>
      </c>
      <c r="D92" s="727">
        <f t="shared" si="26"/>
        <v>0.57847067872068958</v>
      </c>
      <c r="E92" s="727">
        <f t="shared" si="26"/>
        <v>0.58491497031050166</v>
      </c>
      <c r="F92" s="727">
        <f t="shared" si="26"/>
        <v>0.55456155954329889</v>
      </c>
      <c r="G92" s="727">
        <f t="shared" si="26"/>
        <v>0.51136314585632348</v>
      </c>
      <c r="H92" s="727">
        <f t="shared" si="26"/>
        <v>0.5417900673870355</v>
      </c>
      <c r="I92" s="727">
        <f t="shared" si="26"/>
        <v>0.51411924126778819</v>
      </c>
      <c r="J92" s="727">
        <f t="shared" si="26"/>
        <v>0.49104743191601147</v>
      </c>
      <c r="K92" s="727">
        <f t="shared" si="26"/>
        <v>0.46955286285542314</v>
      </c>
      <c r="L92" s="727">
        <f t="shared" si="26"/>
        <v>0.40467855920272344</v>
      </c>
      <c r="M92" s="728">
        <f t="shared" ref="M92:P92" si="28">M34/M$32</f>
        <v>0.54383339463516289</v>
      </c>
      <c r="N92" s="728">
        <f t="shared" si="28"/>
        <v>0.47142019770431071</v>
      </c>
      <c r="O92" s="728">
        <f t="shared" si="28"/>
        <v>0.49066877594862846</v>
      </c>
      <c r="P92" s="727">
        <f t="shared" si="28"/>
        <v>0.53349881365145491</v>
      </c>
    </row>
    <row r="93" spans="1:16" ht="16.5" customHeight="1" x14ac:dyDescent="0.2">
      <c r="A93" s="491" t="s">
        <v>187</v>
      </c>
      <c r="B93" s="729" t="s">
        <v>102</v>
      </c>
      <c r="C93" s="729" t="s">
        <v>102</v>
      </c>
      <c r="D93" s="729">
        <f t="shared" si="26"/>
        <v>0.15600585201325132</v>
      </c>
      <c r="E93" s="729">
        <f t="shared" si="26"/>
        <v>0.15747704703166371</v>
      </c>
      <c r="F93" s="729">
        <f t="shared" si="26"/>
        <v>0.18644050752590707</v>
      </c>
      <c r="G93" s="729">
        <f t="shared" si="26"/>
        <v>0.23067797095885262</v>
      </c>
      <c r="H93" s="729">
        <f t="shared" si="26"/>
        <v>0.19405303083534861</v>
      </c>
      <c r="I93" s="729">
        <f t="shared" si="26"/>
        <v>0.20950211733108218</v>
      </c>
      <c r="J93" s="729">
        <f t="shared" si="26"/>
        <v>0.2456263005505766</v>
      </c>
      <c r="K93" s="729">
        <f t="shared" si="26"/>
        <v>0.27824994510849826</v>
      </c>
      <c r="L93" s="729">
        <f t="shared" si="26"/>
        <v>0.3128619358585466</v>
      </c>
      <c r="M93" s="730">
        <f t="shared" ref="M93:P93" si="29">M35/M$32</f>
        <v>0.19457334777895935</v>
      </c>
      <c r="N93" s="730">
        <f t="shared" si="29"/>
        <v>0.2601924168888301</v>
      </c>
      <c r="O93" s="730">
        <f t="shared" si="29"/>
        <v>0.24274982576297438</v>
      </c>
      <c r="P93" s="729">
        <f t="shared" si="29"/>
        <v>0.20829394822728273</v>
      </c>
    </row>
    <row r="94" spans="1:16" ht="16.5" customHeight="1" x14ac:dyDescent="0.25">
      <c r="A94" s="545" t="s">
        <v>229</v>
      </c>
      <c r="B94" s="736"/>
      <c r="C94" s="736"/>
      <c r="D94" s="736"/>
      <c r="E94" s="736"/>
      <c r="F94" s="736"/>
      <c r="G94" s="736"/>
      <c r="H94" s="736"/>
      <c r="I94" s="736"/>
      <c r="J94" s="736"/>
      <c r="K94" s="736"/>
      <c r="L94" s="736"/>
      <c r="M94" s="737"/>
      <c r="N94" s="737"/>
      <c r="O94" s="737"/>
      <c r="P94" s="738"/>
    </row>
    <row r="95" spans="1:16" ht="16.5" customHeight="1" x14ac:dyDescent="0.2">
      <c r="A95" s="551" t="s">
        <v>989</v>
      </c>
      <c r="B95" s="739" t="s">
        <v>102</v>
      </c>
      <c r="C95" s="739" t="s">
        <v>102</v>
      </c>
      <c r="D95" s="739">
        <v>0.243595911</v>
      </c>
      <c r="E95" s="739">
        <v>0.19712175000000001</v>
      </c>
      <c r="F95" s="739">
        <v>0.190033332</v>
      </c>
      <c r="G95" s="739">
        <v>0.17241237100000001</v>
      </c>
      <c r="H95" s="739">
        <v>0.16951665699999999</v>
      </c>
      <c r="I95" s="739">
        <v>0.151030788</v>
      </c>
      <c r="J95" s="739">
        <v>0.138621257</v>
      </c>
      <c r="K95" s="739">
        <v>0.141413486</v>
      </c>
      <c r="L95" s="739">
        <v>0.101878701</v>
      </c>
      <c r="M95" s="740">
        <v>0.17511853299999999</v>
      </c>
      <c r="N95" s="740">
        <v>0.12879032500000001</v>
      </c>
      <c r="O95" s="740">
        <v>0.13773908900000001</v>
      </c>
      <c r="P95" s="739">
        <v>0.155502692</v>
      </c>
    </row>
    <row r="96" spans="1:16" ht="16.5" customHeight="1" x14ac:dyDescent="0.2">
      <c r="A96" s="563" t="s">
        <v>414</v>
      </c>
      <c r="B96" s="745" t="s">
        <v>102</v>
      </c>
      <c r="C96" s="745" t="s">
        <v>102</v>
      </c>
      <c r="D96" s="745">
        <v>0.37616255599999998</v>
      </c>
      <c r="E96" s="745">
        <v>0.47104670900000001</v>
      </c>
      <c r="F96" s="745">
        <v>0.52924690600000002</v>
      </c>
      <c r="G96" s="745">
        <v>0.55472870500000004</v>
      </c>
      <c r="H96" s="745">
        <v>0.58414901500000005</v>
      </c>
      <c r="I96" s="745">
        <v>0.60739912799999995</v>
      </c>
      <c r="J96" s="745">
        <v>0.62521709299999995</v>
      </c>
      <c r="K96" s="745">
        <v>0.62285378999999996</v>
      </c>
      <c r="L96" s="745">
        <v>0.50509599800000005</v>
      </c>
      <c r="M96" s="746">
        <v>0.56312821499999999</v>
      </c>
      <c r="N96" s="746">
        <v>0.57906031400000002</v>
      </c>
      <c r="O96" s="746">
        <v>0.57611627600000004</v>
      </c>
      <c r="P96" s="725">
        <v>0.55068972199999999</v>
      </c>
    </row>
    <row r="97" spans="1:16" ht="16.5" customHeight="1" x14ac:dyDescent="0.25">
      <c r="A97" s="547" t="s">
        <v>427</v>
      </c>
      <c r="B97" s="741" t="s">
        <v>102</v>
      </c>
      <c r="C97" s="741" t="s">
        <v>102</v>
      </c>
      <c r="D97" s="741">
        <v>0.83045091100000001</v>
      </c>
      <c r="E97" s="741">
        <v>0.88408268700000003</v>
      </c>
      <c r="F97" s="741">
        <v>0.88879154599999999</v>
      </c>
      <c r="G97" s="741">
        <v>0.89246506299999995</v>
      </c>
      <c r="H97" s="741">
        <v>0.89610432100000004</v>
      </c>
      <c r="I97" s="741">
        <v>0.91237092200000003</v>
      </c>
      <c r="J97" s="741">
        <v>0.92768419499999999</v>
      </c>
      <c r="K97" s="741">
        <v>0.94394980399999995</v>
      </c>
      <c r="L97" s="741">
        <v>0.96191459300000004</v>
      </c>
      <c r="M97" s="742">
        <v>0.89347876400000004</v>
      </c>
      <c r="N97" s="742">
        <v>0.93956847499999996</v>
      </c>
      <c r="O97" s="742">
        <v>0.93066577900000003</v>
      </c>
      <c r="P97" s="741">
        <v>0.91695802800000004</v>
      </c>
    </row>
    <row r="98" spans="1:16" ht="16.5" customHeight="1" x14ac:dyDescent="0.2">
      <c r="A98" s="563" t="s">
        <v>470</v>
      </c>
      <c r="B98" s="725" t="s">
        <v>102</v>
      </c>
      <c r="C98" s="725" t="s">
        <v>102</v>
      </c>
      <c r="D98" s="725">
        <v>0.29261915399999999</v>
      </c>
      <c r="E98" s="725">
        <v>0.34496066399999997</v>
      </c>
      <c r="F98" s="725">
        <v>0.31382628800000001</v>
      </c>
      <c r="G98" s="725">
        <v>0.26912185399999999</v>
      </c>
      <c r="H98" s="725">
        <v>0.24679911600000001</v>
      </c>
      <c r="I98" s="725">
        <v>0.22464273800000001</v>
      </c>
      <c r="J98" s="725">
        <v>0.21592133699999999</v>
      </c>
      <c r="K98" s="725">
        <v>0.20165390499999999</v>
      </c>
      <c r="L98" s="725">
        <v>0.15614615000000001</v>
      </c>
      <c r="M98" s="726">
        <v>0.267431429</v>
      </c>
      <c r="N98" s="726">
        <v>0.194410104</v>
      </c>
      <c r="O98" s="726">
        <v>0.208514915</v>
      </c>
      <c r="P98" s="725">
        <v>0.24130860800000001</v>
      </c>
    </row>
    <row r="99" spans="1:16" ht="16.5" customHeight="1" x14ac:dyDescent="0.25">
      <c r="A99" s="493" t="s">
        <v>416</v>
      </c>
      <c r="B99" s="727" t="s">
        <v>102</v>
      </c>
      <c r="C99" s="727" t="s">
        <v>102</v>
      </c>
      <c r="D99" s="727">
        <v>0.51507477999999995</v>
      </c>
      <c r="E99" s="727">
        <v>0.70436664599999999</v>
      </c>
      <c r="F99" s="727">
        <v>0.71389109299999998</v>
      </c>
      <c r="G99" s="727">
        <v>0.63863075599999997</v>
      </c>
      <c r="H99" s="727">
        <v>0.66496025400000003</v>
      </c>
      <c r="I99" s="727">
        <v>0.62600478199999998</v>
      </c>
      <c r="J99" s="727">
        <v>0.69370262999999999</v>
      </c>
      <c r="K99" s="727">
        <v>0.87204577299999997</v>
      </c>
      <c r="L99" s="727">
        <v>0.96666581299999998</v>
      </c>
      <c r="M99" s="728">
        <v>0.67065875200000002</v>
      </c>
      <c r="N99" s="728">
        <v>0.80729806400000004</v>
      </c>
      <c r="O99" s="728">
        <v>0.78090479199999996</v>
      </c>
      <c r="P99" s="727">
        <v>0.76557559100000006</v>
      </c>
    </row>
    <row r="100" spans="1:16" ht="16.5" customHeight="1" x14ac:dyDescent="0.2">
      <c r="A100" s="496" t="s">
        <v>991</v>
      </c>
      <c r="B100" s="743" t="s">
        <v>102</v>
      </c>
      <c r="C100" s="743" t="s">
        <v>102</v>
      </c>
      <c r="D100" s="743">
        <v>2.1144639860000001</v>
      </c>
      <c r="E100" s="743">
        <v>3.5732568690000002</v>
      </c>
      <c r="F100" s="743">
        <v>3.7566625020000002</v>
      </c>
      <c r="G100" s="743">
        <v>3.704088933</v>
      </c>
      <c r="H100" s="743">
        <v>3.922683862</v>
      </c>
      <c r="I100" s="743">
        <v>4.1448819129999999</v>
      </c>
      <c r="J100" s="743">
        <v>5.0043019839999996</v>
      </c>
      <c r="K100" s="743">
        <v>6.1666379640000004</v>
      </c>
      <c r="L100" s="743">
        <v>9.4883994660000006</v>
      </c>
      <c r="M100" s="744">
        <v>3.8297417180000002</v>
      </c>
      <c r="N100" s="744">
        <v>6.2683129590000002</v>
      </c>
      <c r="O100" s="744">
        <v>5.6694493589999997</v>
      </c>
      <c r="P100" s="743">
        <v>4.923230459</v>
      </c>
    </row>
    <row r="101" spans="1:16" ht="15" customHeight="1" x14ac:dyDescent="0.2">
      <c r="A101" s="256" t="s">
        <v>478</v>
      </c>
      <c r="B101" s="13"/>
      <c r="C101" s="13"/>
      <c r="D101" s="13"/>
      <c r="E101" s="13"/>
      <c r="F101" s="13"/>
      <c r="G101" s="13"/>
      <c r="H101" s="13"/>
      <c r="I101" s="13"/>
      <c r="J101" s="13"/>
      <c r="K101" s="13"/>
      <c r="L101" s="13"/>
      <c r="M101" s="216"/>
      <c r="N101" s="216"/>
      <c r="O101" s="216"/>
      <c r="P101" s="40"/>
    </row>
    <row r="102" spans="1:16" ht="15" customHeight="1" x14ac:dyDescent="0.2">
      <c r="A102" s="169" t="s">
        <v>636</v>
      </c>
      <c r="B102" s="13"/>
      <c r="C102" s="13"/>
      <c r="D102" s="13"/>
      <c r="E102" s="13"/>
      <c r="F102" s="13"/>
      <c r="G102" s="13"/>
      <c r="H102" s="13"/>
      <c r="I102" s="13"/>
      <c r="J102" s="13"/>
      <c r="K102" s="13"/>
      <c r="L102" s="13"/>
      <c r="M102" s="216"/>
      <c r="N102" s="216"/>
      <c r="O102" s="216"/>
      <c r="P102" s="40"/>
    </row>
    <row r="103" spans="1:16" ht="15" customHeight="1" x14ac:dyDescent="0.2">
      <c r="A103" s="256" t="s">
        <v>994</v>
      </c>
      <c r="B103" s="3"/>
      <c r="C103" s="3"/>
      <c r="D103" s="3"/>
      <c r="G103" s="186"/>
      <c r="J103" s="186"/>
      <c r="M103" s="216"/>
      <c r="N103" s="216"/>
      <c r="O103" s="216"/>
    </row>
    <row r="104" spans="1:16" ht="15" customHeight="1" x14ac:dyDescent="0.2">
      <c r="A104" s="287" t="s">
        <v>832</v>
      </c>
      <c r="B104" s="3"/>
      <c r="C104" s="3"/>
      <c r="D104" s="3"/>
      <c r="G104" s="186"/>
      <c r="J104" s="186"/>
      <c r="M104" s="216"/>
      <c r="N104" s="216"/>
      <c r="O104" s="216"/>
    </row>
    <row r="105" spans="1:16" ht="15" customHeight="1" x14ac:dyDescent="0.2">
      <c r="A105" s="13"/>
      <c r="B105" s="13"/>
      <c r="C105" s="13"/>
      <c r="D105" s="13"/>
      <c r="E105" s="13"/>
      <c r="F105" s="13"/>
      <c r="G105" s="13"/>
      <c r="H105" s="13"/>
      <c r="I105" s="13"/>
      <c r="J105" s="13"/>
      <c r="K105" s="13"/>
      <c r="L105" s="13"/>
      <c r="M105" s="216"/>
      <c r="N105" s="216"/>
      <c r="O105" s="216"/>
      <c r="P105" s="40"/>
    </row>
    <row r="106" spans="1:16" ht="18" customHeight="1" x14ac:dyDescent="0.25">
      <c r="A106" s="281" t="s">
        <v>851</v>
      </c>
      <c r="B106" s="13"/>
      <c r="C106" s="13"/>
      <c r="D106" s="13"/>
      <c r="E106" s="13"/>
      <c r="F106" s="13"/>
      <c r="G106" s="13"/>
      <c r="H106" s="13"/>
      <c r="I106" s="13"/>
      <c r="J106" s="13"/>
      <c r="K106" s="13"/>
      <c r="L106" s="13"/>
      <c r="M106" s="216"/>
      <c r="N106" s="216"/>
      <c r="O106" s="216"/>
      <c r="P106" s="40"/>
    </row>
    <row r="107" spans="1:16" ht="15" customHeight="1" thickBot="1" x14ac:dyDescent="0.25">
      <c r="A107" s="13"/>
      <c r="B107" s="13"/>
      <c r="C107" s="13"/>
      <c r="D107" s="13"/>
      <c r="E107" s="13"/>
      <c r="F107" s="13"/>
      <c r="G107" s="13"/>
      <c r="H107" s="13"/>
      <c r="I107" s="13"/>
      <c r="J107" s="13"/>
      <c r="K107" s="13"/>
      <c r="L107" s="13"/>
      <c r="M107" s="216"/>
      <c r="N107" s="216"/>
      <c r="O107" s="216"/>
      <c r="P107" s="286" t="s">
        <v>23</v>
      </c>
    </row>
    <row r="108" spans="1:16" ht="15" customHeight="1" x14ac:dyDescent="0.2">
      <c r="A108" s="566" t="s">
        <v>81</v>
      </c>
      <c r="B108" s="43" t="s">
        <v>35</v>
      </c>
      <c r="C108" s="43" t="s">
        <v>124</v>
      </c>
      <c r="D108" s="43" t="s">
        <v>126</v>
      </c>
      <c r="E108" s="43" t="s">
        <v>36</v>
      </c>
      <c r="F108" s="43" t="s">
        <v>37</v>
      </c>
      <c r="G108" s="43" t="s">
        <v>38</v>
      </c>
      <c r="H108" s="43" t="s">
        <v>39</v>
      </c>
      <c r="I108" s="43" t="s">
        <v>128</v>
      </c>
      <c r="J108" s="43" t="s">
        <v>129</v>
      </c>
      <c r="K108" s="43" t="s">
        <v>130</v>
      </c>
      <c r="L108" s="253">
        <v>100000</v>
      </c>
      <c r="M108" s="251" t="s">
        <v>234</v>
      </c>
      <c r="N108" s="251" t="s">
        <v>232</v>
      </c>
      <c r="O108" s="258" t="s">
        <v>77</v>
      </c>
      <c r="P108" s="282" t="s">
        <v>223</v>
      </c>
    </row>
    <row r="109" spans="1:16" ht="15" customHeight="1" x14ac:dyDescent="0.2">
      <c r="A109" s="230" t="s">
        <v>228</v>
      </c>
      <c r="B109" s="44" t="s">
        <v>123</v>
      </c>
      <c r="C109" s="44" t="s">
        <v>40</v>
      </c>
      <c r="D109" s="44" t="s">
        <v>40</v>
      </c>
      <c r="E109" s="44" t="s">
        <v>40</v>
      </c>
      <c r="F109" s="44" t="s">
        <v>40</v>
      </c>
      <c r="G109" s="44" t="s">
        <v>40</v>
      </c>
      <c r="H109" s="44" t="s">
        <v>40</v>
      </c>
      <c r="I109" s="44" t="s">
        <v>40</v>
      </c>
      <c r="J109" s="44" t="s">
        <v>40</v>
      </c>
      <c r="K109" s="44" t="s">
        <v>40</v>
      </c>
      <c r="L109" s="44" t="s">
        <v>43</v>
      </c>
      <c r="M109" s="240" t="s">
        <v>233</v>
      </c>
      <c r="N109" s="240" t="s">
        <v>141</v>
      </c>
      <c r="O109" s="257" t="s">
        <v>140</v>
      </c>
      <c r="P109" s="283" t="s">
        <v>297</v>
      </c>
    </row>
    <row r="110" spans="1:16" ht="15" customHeight="1" thickBot="1" x14ac:dyDescent="0.25">
      <c r="A110" s="424" t="s">
        <v>82</v>
      </c>
      <c r="B110" s="45" t="s">
        <v>43</v>
      </c>
      <c r="C110" s="45" t="s">
        <v>125</v>
      </c>
      <c r="D110" s="45" t="s">
        <v>127</v>
      </c>
      <c r="E110" s="45" t="s">
        <v>44</v>
      </c>
      <c r="F110" s="45" t="s">
        <v>45</v>
      </c>
      <c r="G110" s="45" t="s">
        <v>46</v>
      </c>
      <c r="H110" s="45" t="s">
        <v>42</v>
      </c>
      <c r="I110" s="45" t="s">
        <v>131</v>
      </c>
      <c r="J110" s="45" t="s">
        <v>132</v>
      </c>
      <c r="K110" s="45" t="s">
        <v>133</v>
      </c>
      <c r="L110" s="45" t="s">
        <v>134</v>
      </c>
      <c r="M110" s="252" t="s">
        <v>141</v>
      </c>
      <c r="N110" s="252" t="s">
        <v>134</v>
      </c>
      <c r="O110" s="259" t="s">
        <v>41</v>
      </c>
      <c r="P110" s="284" t="s">
        <v>298</v>
      </c>
    </row>
    <row r="111" spans="1:16" ht="15" customHeight="1" x14ac:dyDescent="0.25">
      <c r="A111" s="545" t="s">
        <v>226</v>
      </c>
      <c r="B111" s="193"/>
      <c r="C111" s="193"/>
      <c r="D111" s="193"/>
      <c r="E111" s="193"/>
      <c r="F111" s="193"/>
      <c r="G111" s="193"/>
      <c r="H111" s="193"/>
      <c r="I111" s="193"/>
      <c r="J111" s="193"/>
      <c r="K111" s="193"/>
      <c r="L111" s="193"/>
      <c r="M111" s="254"/>
      <c r="N111" s="254"/>
      <c r="O111" s="254"/>
    </row>
    <row r="112" spans="1:16" ht="16.5" customHeight="1" x14ac:dyDescent="0.25">
      <c r="A112" s="488" t="s">
        <v>294</v>
      </c>
      <c r="B112" s="573" t="s">
        <v>102</v>
      </c>
      <c r="C112" s="573" t="s">
        <v>102</v>
      </c>
      <c r="D112" s="573">
        <v>3.7411368629999999</v>
      </c>
      <c r="E112" s="573">
        <v>4.1194022300000004</v>
      </c>
      <c r="F112" s="573">
        <v>4.318935078</v>
      </c>
      <c r="G112" s="573">
        <v>3.9433380090000001</v>
      </c>
      <c r="H112" s="573">
        <v>3.6970521459999999</v>
      </c>
      <c r="I112" s="573">
        <v>3.2297634020000001</v>
      </c>
      <c r="J112" s="573">
        <v>1.993433797</v>
      </c>
      <c r="K112" s="573">
        <v>1.9790320699999999</v>
      </c>
      <c r="L112" s="573">
        <v>1.5431837429999999</v>
      </c>
      <c r="M112" s="574">
        <v>3.8532304580000001</v>
      </c>
      <c r="N112" s="574">
        <v>2.0499259460000001</v>
      </c>
      <c r="O112" s="574">
        <v>2.3784202900000002</v>
      </c>
      <c r="P112" s="573">
        <v>2.73014644</v>
      </c>
    </row>
    <row r="113" spans="1:16" ht="15.75" customHeight="1" x14ac:dyDescent="0.2">
      <c r="A113" s="491" t="s">
        <v>164</v>
      </c>
      <c r="B113" s="575" t="s">
        <v>102</v>
      </c>
      <c r="C113" s="575" t="s">
        <v>102</v>
      </c>
      <c r="D113" s="575">
        <v>6.9743548280000001</v>
      </c>
      <c r="E113" s="575">
        <v>7.8849538880000001</v>
      </c>
      <c r="F113" s="575">
        <v>8.6192924380000004</v>
      </c>
      <c r="G113" s="575">
        <v>7.4797035640000002</v>
      </c>
      <c r="H113" s="575">
        <v>7.9044617349999999</v>
      </c>
      <c r="I113" s="575">
        <v>7.3579671940000004</v>
      </c>
      <c r="J113" s="575">
        <v>6.6037679770000004</v>
      </c>
      <c r="K113" s="575">
        <v>6.4619311589999997</v>
      </c>
      <c r="L113" s="575">
        <v>2.0498153100000001</v>
      </c>
      <c r="M113" s="576">
        <v>7.9423387930000002</v>
      </c>
      <c r="N113" s="576">
        <v>5.3582613830000003</v>
      </c>
      <c r="O113" s="576">
        <v>5.9589884590000004</v>
      </c>
      <c r="P113" s="575">
        <v>6.486511331</v>
      </c>
    </row>
    <row r="114" spans="1:16" ht="15.75" customHeight="1" x14ac:dyDescent="0.2">
      <c r="A114" s="493" t="s">
        <v>165</v>
      </c>
      <c r="B114" s="577" t="s">
        <v>102</v>
      </c>
      <c r="C114" s="578" t="s">
        <v>102</v>
      </c>
      <c r="D114" s="577">
        <v>0.93689301899999999</v>
      </c>
      <c r="E114" s="577">
        <v>3.4255397900000002</v>
      </c>
      <c r="F114" s="577">
        <v>3.731251995</v>
      </c>
      <c r="G114" s="577">
        <v>3.649393533</v>
      </c>
      <c r="H114" s="577">
        <v>3.638983166</v>
      </c>
      <c r="I114" s="577">
        <v>2.8192711730000002</v>
      </c>
      <c r="J114" s="577">
        <v>1.9869959129999999</v>
      </c>
      <c r="K114" s="577">
        <v>1.734210485</v>
      </c>
      <c r="L114" s="577">
        <v>1.86882941</v>
      </c>
      <c r="M114" s="579">
        <v>3.6366800989999999</v>
      </c>
      <c r="N114" s="579">
        <v>2.0572371600000001</v>
      </c>
      <c r="O114" s="579">
        <v>2.3389450040000002</v>
      </c>
      <c r="P114" s="577">
        <v>2.5316989990000001</v>
      </c>
    </row>
    <row r="115" spans="1:16" ht="15.75" customHeight="1" x14ac:dyDescent="0.2">
      <c r="A115" s="491" t="s">
        <v>166</v>
      </c>
      <c r="B115" s="575" t="s">
        <v>102</v>
      </c>
      <c r="C115" s="575" t="s">
        <v>102</v>
      </c>
      <c r="D115" s="575">
        <v>-4.3388202610000004</v>
      </c>
      <c r="E115" s="575">
        <v>-15.793753118</v>
      </c>
      <c r="F115" s="575">
        <v>-8.7161107050000002</v>
      </c>
      <c r="G115" s="575">
        <v>0.77720813799999999</v>
      </c>
      <c r="H115" s="575">
        <v>-11.407588992999999</v>
      </c>
      <c r="I115" s="575">
        <v>-2.8772406350000002</v>
      </c>
      <c r="J115" s="575">
        <v>-9.6071931020000001</v>
      </c>
      <c r="K115" s="575">
        <v>-10.116454260999999</v>
      </c>
      <c r="L115" s="575">
        <v>-3.1305415280000002</v>
      </c>
      <c r="M115" s="576">
        <v>-9.6317976289999994</v>
      </c>
      <c r="N115" s="576">
        <v>-6.3403920579999999</v>
      </c>
      <c r="O115" s="576">
        <v>-6.9884540409999998</v>
      </c>
      <c r="P115" s="575">
        <v>-7.4370448539999998</v>
      </c>
    </row>
    <row r="116" spans="1:16" ht="15.75" customHeight="1" x14ac:dyDescent="0.2">
      <c r="A116" s="493" t="s">
        <v>167</v>
      </c>
      <c r="B116" s="577" t="s">
        <v>102</v>
      </c>
      <c r="C116" s="577" t="s">
        <v>102</v>
      </c>
      <c r="D116" s="577">
        <v>1.057565372</v>
      </c>
      <c r="E116" s="577">
        <v>-0.29485882600000002</v>
      </c>
      <c r="F116" s="577">
        <v>-2.4720460470000001</v>
      </c>
      <c r="G116" s="577">
        <v>0.39403152699999999</v>
      </c>
      <c r="H116" s="577">
        <v>-1.306326834</v>
      </c>
      <c r="I116" s="577">
        <v>0.45905753199999999</v>
      </c>
      <c r="J116" s="577">
        <v>-1.032306658</v>
      </c>
      <c r="K116" s="577">
        <v>-0.953491804</v>
      </c>
      <c r="L116" s="577">
        <v>-0.124117546</v>
      </c>
      <c r="M116" s="579">
        <v>-1.1303665679999999</v>
      </c>
      <c r="N116" s="579">
        <v>-0.32732317799999999</v>
      </c>
      <c r="O116" s="579">
        <v>-0.41661893300000002</v>
      </c>
      <c r="P116" s="577">
        <v>-0.28920461200000003</v>
      </c>
    </row>
    <row r="117" spans="1:16" ht="15.75" customHeight="1" x14ac:dyDescent="0.2">
      <c r="A117" s="496" t="s">
        <v>168</v>
      </c>
      <c r="B117" s="580" t="s">
        <v>102</v>
      </c>
      <c r="C117" s="580" t="s">
        <v>102</v>
      </c>
      <c r="D117" s="580">
        <v>8.3349582479999995</v>
      </c>
      <c r="E117" s="580">
        <v>4.5389086399999998</v>
      </c>
      <c r="F117" s="580">
        <v>3.348323653</v>
      </c>
      <c r="G117" s="580">
        <v>-4.2710143399999998</v>
      </c>
      <c r="H117" s="580">
        <v>-1.442636228</v>
      </c>
      <c r="I117" s="580">
        <v>-4.7760366620000001</v>
      </c>
      <c r="J117" s="580">
        <v>-11.524401324999999</v>
      </c>
      <c r="K117" s="580">
        <v>-0.62138157299999996</v>
      </c>
      <c r="L117" s="580">
        <v>12.820979448999999</v>
      </c>
      <c r="M117" s="581">
        <v>-0.25793155200000001</v>
      </c>
      <c r="N117" s="581">
        <v>-0.50243963599999997</v>
      </c>
      <c r="O117" s="581">
        <v>-0.44150974199999998</v>
      </c>
      <c r="P117" s="580">
        <v>0.79587155799999998</v>
      </c>
    </row>
    <row r="118" spans="1:16" ht="16.5" customHeight="1" x14ac:dyDescent="0.25">
      <c r="A118" s="499" t="s">
        <v>293</v>
      </c>
      <c r="B118" s="582" t="s">
        <v>102</v>
      </c>
      <c r="C118" s="582" t="s">
        <v>102</v>
      </c>
      <c r="D118" s="582">
        <v>2.9824146690000002</v>
      </c>
      <c r="E118" s="582">
        <v>2.7061700750000002</v>
      </c>
      <c r="F118" s="582">
        <v>3.4066381190000001</v>
      </c>
      <c r="G118" s="582">
        <v>3.16245391</v>
      </c>
      <c r="H118" s="582">
        <v>3.5724515010000002</v>
      </c>
      <c r="I118" s="582">
        <v>3.5520435099999998</v>
      </c>
      <c r="J118" s="582">
        <v>3.1409979859999999</v>
      </c>
      <c r="K118" s="582">
        <v>3.4629790219999999</v>
      </c>
      <c r="L118" s="582">
        <v>5.253612403</v>
      </c>
      <c r="M118" s="583">
        <v>3.4167782779999998</v>
      </c>
      <c r="N118" s="583">
        <v>3.9926285560000001</v>
      </c>
      <c r="O118" s="583">
        <v>3.8808980310000001</v>
      </c>
      <c r="P118" s="582">
        <v>3.7817289089999999</v>
      </c>
    </row>
    <row r="119" spans="1:16" ht="16.5" customHeight="1" x14ac:dyDescent="0.2">
      <c r="A119" s="491" t="s">
        <v>525</v>
      </c>
      <c r="B119" s="575" t="s">
        <v>102</v>
      </c>
      <c r="C119" s="575" t="s">
        <v>102</v>
      </c>
      <c r="D119" s="575">
        <v>0.191750902</v>
      </c>
      <c r="E119" s="575">
        <v>-1.445259592</v>
      </c>
      <c r="F119" s="575">
        <v>0.13905120900000001</v>
      </c>
      <c r="G119" s="575">
        <v>-5.8277814999999997E-2</v>
      </c>
      <c r="H119" s="575">
        <v>0.99456661199999996</v>
      </c>
      <c r="I119" s="575">
        <v>2.59155471</v>
      </c>
      <c r="J119" s="575">
        <v>3.3702973140000001</v>
      </c>
      <c r="K119" s="575">
        <v>4.2068280680000001</v>
      </c>
      <c r="L119" s="575">
        <v>5.3680142269999997</v>
      </c>
      <c r="M119" s="576">
        <v>0.51922431899999999</v>
      </c>
      <c r="N119" s="576">
        <v>4.0749331550000001</v>
      </c>
      <c r="O119" s="576">
        <v>3.3870827829999999</v>
      </c>
      <c r="P119" s="575">
        <v>2.5531331819999998</v>
      </c>
    </row>
    <row r="120" spans="1:16" ht="16.5" customHeight="1" x14ac:dyDescent="0.2">
      <c r="A120" s="696" t="s">
        <v>526</v>
      </c>
      <c r="B120" s="577" t="s">
        <v>102</v>
      </c>
      <c r="C120" s="577" t="s">
        <v>102</v>
      </c>
      <c r="D120" s="577">
        <v>0.88759097899999995</v>
      </c>
      <c r="E120" s="577">
        <v>-1.7055642799999999</v>
      </c>
      <c r="F120" s="577">
        <v>-0.54105961300000005</v>
      </c>
      <c r="G120" s="577">
        <v>-0.90503913000000002</v>
      </c>
      <c r="H120" s="577">
        <v>-0.96446577700000002</v>
      </c>
      <c r="I120" s="577">
        <v>0.80899846399999997</v>
      </c>
      <c r="J120" s="577">
        <v>2.2346572820000001</v>
      </c>
      <c r="K120" s="577">
        <v>4.1143330860000003</v>
      </c>
      <c r="L120" s="577">
        <v>-4.0907061799999997</v>
      </c>
      <c r="M120" s="579">
        <v>-0.94858762799999996</v>
      </c>
      <c r="N120" s="579">
        <v>0.33182202500000002</v>
      </c>
      <c r="O120" s="579">
        <v>7.0079195999999996E-2</v>
      </c>
      <c r="P120" s="577">
        <v>-0.264044273</v>
      </c>
    </row>
    <row r="121" spans="1:16" ht="16.5" customHeight="1" x14ac:dyDescent="0.2">
      <c r="A121" s="491" t="s">
        <v>678</v>
      </c>
      <c r="B121" s="575" t="s">
        <v>102</v>
      </c>
      <c r="C121" s="575" t="s">
        <v>102</v>
      </c>
      <c r="D121" s="575">
        <v>0.95723451500000001</v>
      </c>
      <c r="E121" s="575">
        <v>-0.27991737999999999</v>
      </c>
      <c r="F121" s="575">
        <v>0.86899568299999996</v>
      </c>
      <c r="G121" s="575">
        <v>3.0468902999999999E-2</v>
      </c>
      <c r="H121" s="575">
        <v>2.6376120999999999E-2</v>
      </c>
      <c r="I121" s="575">
        <v>1.2963133200000001</v>
      </c>
      <c r="J121" s="575">
        <v>-0.53634995299999999</v>
      </c>
      <c r="K121" s="575">
        <v>-0.63520517600000004</v>
      </c>
      <c r="L121" s="575">
        <v>2.4771428360000001</v>
      </c>
      <c r="M121" s="576">
        <v>0.12076453500000001</v>
      </c>
      <c r="N121" s="576">
        <v>0.63407904299999995</v>
      </c>
      <c r="O121" s="576">
        <v>0.52660164200000004</v>
      </c>
      <c r="P121" s="575">
        <v>0.51286741400000002</v>
      </c>
    </row>
    <row r="122" spans="1:16" ht="16.5" customHeight="1" x14ac:dyDescent="0.2">
      <c r="A122" s="493" t="s">
        <v>171</v>
      </c>
      <c r="B122" s="577" t="s">
        <v>102</v>
      </c>
      <c r="C122" s="577" t="s">
        <v>102</v>
      </c>
      <c r="D122" s="577">
        <v>-4.106104813</v>
      </c>
      <c r="E122" s="577">
        <v>1.4827763490000001</v>
      </c>
      <c r="F122" s="577">
        <v>8.2876524719999995</v>
      </c>
      <c r="G122" s="577">
        <v>8.3660720550000001</v>
      </c>
      <c r="H122" s="577">
        <v>16.769006412</v>
      </c>
      <c r="I122" s="577">
        <v>16.180695292999999</v>
      </c>
      <c r="J122" s="577">
        <v>12.955445674</v>
      </c>
      <c r="K122" s="577">
        <v>4.8618788579999999</v>
      </c>
      <c r="L122" s="577">
        <v>34.134776023999997</v>
      </c>
      <c r="M122" s="579">
        <v>13.654414531</v>
      </c>
      <c r="N122" s="579">
        <v>23.672264256999998</v>
      </c>
      <c r="O122" s="579">
        <v>22.363101687</v>
      </c>
      <c r="P122" s="577">
        <v>19.430329424</v>
      </c>
    </row>
    <row r="123" spans="1:16" ht="16.5" customHeight="1" x14ac:dyDescent="0.2">
      <c r="A123" s="491" t="s">
        <v>527</v>
      </c>
      <c r="B123" s="575" t="s">
        <v>102</v>
      </c>
      <c r="C123" s="575" t="s">
        <v>102</v>
      </c>
      <c r="D123" s="575">
        <v>6.0015979069999998</v>
      </c>
      <c r="E123" s="575">
        <v>15.420648168</v>
      </c>
      <c r="F123" s="575">
        <v>13.180551120000001</v>
      </c>
      <c r="G123" s="575">
        <v>13.533473114</v>
      </c>
      <c r="H123" s="575">
        <v>12.425671839</v>
      </c>
      <c r="I123" s="575">
        <v>5.4422542920000003</v>
      </c>
      <c r="J123" s="575">
        <v>-0.58251946300000002</v>
      </c>
      <c r="K123" s="575">
        <v>-3.8924846629999998</v>
      </c>
      <c r="L123" s="575">
        <v>-6.4733661490000003</v>
      </c>
      <c r="M123" s="576">
        <v>12.910400482</v>
      </c>
      <c r="N123" s="576">
        <v>-1.7247121009999999</v>
      </c>
      <c r="O123" s="576">
        <v>1.030083173</v>
      </c>
      <c r="P123" s="575">
        <v>3.7592176529999999</v>
      </c>
    </row>
    <row r="124" spans="1:16" ht="16.5" customHeight="1" x14ac:dyDescent="0.2">
      <c r="A124" s="696" t="s">
        <v>679</v>
      </c>
      <c r="B124" s="577" t="s">
        <v>102</v>
      </c>
      <c r="C124" s="577" t="s">
        <v>102</v>
      </c>
      <c r="D124" s="577">
        <v>-2.4718957559999999</v>
      </c>
      <c r="E124" s="577">
        <v>-1.1756929629999999</v>
      </c>
      <c r="F124" s="577">
        <v>-0.94748911400000002</v>
      </c>
      <c r="G124" s="577">
        <v>-0.40165092299999999</v>
      </c>
      <c r="H124" s="577">
        <v>0.12156837199999999</v>
      </c>
      <c r="I124" s="577">
        <v>0.18714350900000001</v>
      </c>
      <c r="J124" s="577">
        <v>0.71073360100000005</v>
      </c>
      <c r="K124" s="577">
        <v>1.0298073409999999</v>
      </c>
      <c r="L124" s="577">
        <v>-1.1304030000000001E-3</v>
      </c>
      <c r="M124" s="579">
        <v>-0.198360488</v>
      </c>
      <c r="N124" s="579">
        <v>0.47551444799999998</v>
      </c>
      <c r="O124" s="579">
        <v>0.34949960499999999</v>
      </c>
      <c r="P124" s="577">
        <v>0.540369082</v>
      </c>
    </row>
    <row r="125" spans="1:16" ht="15.75" customHeight="1" x14ac:dyDescent="0.2">
      <c r="A125" s="491" t="s">
        <v>174</v>
      </c>
      <c r="B125" s="575" t="s">
        <v>102</v>
      </c>
      <c r="C125" s="575" t="s">
        <v>102</v>
      </c>
      <c r="D125" s="575">
        <v>5.0736290970000004</v>
      </c>
      <c r="E125" s="575">
        <v>4.951856018</v>
      </c>
      <c r="F125" s="575">
        <v>34.571908704999998</v>
      </c>
      <c r="G125" s="575">
        <v>19.465874576000001</v>
      </c>
      <c r="H125" s="575">
        <v>12.108687062</v>
      </c>
      <c r="I125" s="575">
        <v>7.8452507730000001</v>
      </c>
      <c r="J125" s="575">
        <v>7.6480745629999998</v>
      </c>
      <c r="K125" s="575">
        <v>3.3711106800000001</v>
      </c>
      <c r="L125" s="575">
        <v>-1.359182865</v>
      </c>
      <c r="M125" s="576">
        <v>15.242044537</v>
      </c>
      <c r="N125" s="576">
        <v>2.3663160200000002</v>
      </c>
      <c r="O125" s="576">
        <v>3.8725838860000001</v>
      </c>
      <c r="P125" s="575">
        <v>4.8307496839999997</v>
      </c>
    </row>
    <row r="126" spans="1:16" ht="15.75" customHeight="1" x14ac:dyDescent="0.2">
      <c r="A126" s="696" t="s">
        <v>627</v>
      </c>
      <c r="B126" s="577" t="s">
        <v>102</v>
      </c>
      <c r="C126" s="577" t="s">
        <v>102</v>
      </c>
      <c r="D126" s="577">
        <v>26.093273834000001</v>
      </c>
      <c r="E126" s="577">
        <v>84.051647969000001</v>
      </c>
      <c r="F126" s="577">
        <v>74.419128173000004</v>
      </c>
      <c r="G126" s="577">
        <v>72.611128421000004</v>
      </c>
      <c r="H126" s="577">
        <v>72.153580851000001</v>
      </c>
      <c r="I126" s="577">
        <v>32.672637936999998</v>
      </c>
      <c r="J126" s="577">
        <v>-7.9505055310000001</v>
      </c>
      <c r="K126" s="577">
        <v>-29.221580688</v>
      </c>
      <c r="L126" s="577">
        <v>-41.172557136999998</v>
      </c>
      <c r="M126" s="579">
        <v>73.446705643000001</v>
      </c>
      <c r="N126" s="579">
        <v>-13.537526465999999</v>
      </c>
      <c r="O126" s="579">
        <v>4.1110369889999996</v>
      </c>
      <c r="P126" s="577">
        <v>20.194553196000001</v>
      </c>
    </row>
    <row r="127" spans="1:16" ht="15.75" customHeight="1" x14ac:dyDescent="0.2">
      <c r="A127" s="491" t="s">
        <v>175</v>
      </c>
      <c r="B127" s="575" t="s">
        <v>102</v>
      </c>
      <c r="C127" s="575" t="s">
        <v>102</v>
      </c>
      <c r="D127" s="575">
        <v>21.519854045999999</v>
      </c>
      <c r="E127" s="575">
        <v>0.88647552600000001</v>
      </c>
      <c r="F127" s="575">
        <v>-1.154126904</v>
      </c>
      <c r="G127" s="575">
        <v>-2.2754436459999998</v>
      </c>
      <c r="H127" s="575">
        <v>-5.4280593120000002</v>
      </c>
      <c r="I127" s="575">
        <v>-7.6866710539999996</v>
      </c>
      <c r="J127" s="575">
        <v>-5.9293194859999998</v>
      </c>
      <c r="K127" s="575">
        <v>-6.5904750830000003</v>
      </c>
      <c r="L127" s="575">
        <v>4.1159603120000003</v>
      </c>
      <c r="M127" s="576">
        <v>-3.938784493</v>
      </c>
      <c r="N127" s="576">
        <v>-3.4945764380000002</v>
      </c>
      <c r="O127" s="576">
        <v>-3.5812829659999998</v>
      </c>
      <c r="P127" s="575">
        <v>-2.7552112420000001</v>
      </c>
    </row>
    <row r="128" spans="1:16" ht="15.75" customHeight="1" x14ac:dyDescent="0.2">
      <c r="A128" s="493" t="s">
        <v>176</v>
      </c>
      <c r="B128" s="577" t="s">
        <v>102</v>
      </c>
      <c r="C128" s="577" t="s">
        <v>102</v>
      </c>
      <c r="D128" s="577">
        <v>3.6806224240000001</v>
      </c>
      <c r="E128" s="577">
        <v>21.679148360999999</v>
      </c>
      <c r="F128" s="577">
        <v>21.543469086999998</v>
      </c>
      <c r="G128" s="577">
        <v>21.620241746000001</v>
      </c>
      <c r="H128" s="577">
        <v>19.321883608</v>
      </c>
      <c r="I128" s="577">
        <v>17.331022708999999</v>
      </c>
      <c r="J128" s="577">
        <v>17.224364489999999</v>
      </c>
      <c r="K128" s="577">
        <v>17.080430103000001</v>
      </c>
      <c r="L128" s="577">
        <v>17.934284510000001</v>
      </c>
      <c r="M128" s="579">
        <v>20.171983718</v>
      </c>
      <c r="N128" s="579">
        <v>17.475450238000001</v>
      </c>
      <c r="O128" s="579">
        <v>17.994016331000001</v>
      </c>
      <c r="P128" s="577">
        <v>18.225850180999998</v>
      </c>
    </row>
    <row r="129" spans="1:16" ht="15.75" customHeight="1" x14ac:dyDescent="0.2">
      <c r="A129" s="496" t="s">
        <v>177</v>
      </c>
      <c r="B129" s="580" t="s">
        <v>102</v>
      </c>
      <c r="C129" s="580" t="s">
        <v>102</v>
      </c>
      <c r="D129" s="580">
        <v>9.0916983249999994</v>
      </c>
      <c r="E129" s="580">
        <v>-1.17264116</v>
      </c>
      <c r="F129" s="580">
        <v>3.6946172540000002</v>
      </c>
      <c r="G129" s="580">
        <v>2.4382514940000002</v>
      </c>
      <c r="H129" s="580">
        <v>1.990378998</v>
      </c>
      <c r="I129" s="580">
        <v>9.4607981149999993</v>
      </c>
      <c r="J129" s="580">
        <v>8.8838647149999996</v>
      </c>
      <c r="K129" s="580">
        <v>22.999070448000001</v>
      </c>
      <c r="L129" s="580">
        <v>21.274073250000001</v>
      </c>
      <c r="M129" s="581">
        <v>1.985651528</v>
      </c>
      <c r="N129" s="581">
        <v>16.577843236</v>
      </c>
      <c r="O129" s="581">
        <v>13.104847638000001</v>
      </c>
      <c r="P129" s="580">
        <v>9.6494353220000004</v>
      </c>
    </row>
    <row r="130" spans="1:16" ht="16.5" customHeight="1" x14ac:dyDescent="0.25">
      <c r="A130" s="545" t="s">
        <v>227</v>
      </c>
      <c r="B130" s="584"/>
      <c r="C130" s="584"/>
      <c r="D130" s="584"/>
      <c r="E130" s="584"/>
      <c r="F130" s="584"/>
      <c r="G130" s="584"/>
      <c r="H130" s="584"/>
      <c r="I130" s="584"/>
      <c r="J130" s="584"/>
      <c r="K130" s="584"/>
      <c r="L130" s="584"/>
      <c r="M130" s="585"/>
      <c r="N130" s="585"/>
      <c r="O130" s="585"/>
      <c r="P130" s="584"/>
    </row>
    <row r="131" spans="1:16" ht="16.5" customHeight="1" x14ac:dyDescent="0.25">
      <c r="A131" s="488" t="s">
        <v>291</v>
      </c>
      <c r="B131" s="573" t="s">
        <v>102</v>
      </c>
      <c r="C131" s="573" t="s">
        <v>102</v>
      </c>
      <c r="D131" s="573">
        <v>0.201441809</v>
      </c>
      <c r="E131" s="573">
        <v>7.0677321180000003</v>
      </c>
      <c r="F131" s="573">
        <v>5.4097182620000002</v>
      </c>
      <c r="G131" s="573">
        <v>6.5212982869999996</v>
      </c>
      <c r="H131" s="573">
        <v>4.1193256390000004</v>
      </c>
      <c r="I131" s="573">
        <v>2.5841893429999998</v>
      </c>
      <c r="J131" s="573">
        <v>5.0816402309999997</v>
      </c>
      <c r="K131" s="573">
        <v>3.0599169910000001</v>
      </c>
      <c r="L131" s="573">
        <v>3.5296319939999998</v>
      </c>
      <c r="M131" s="574">
        <v>4.9809211619999996</v>
      </c>
      <c r="N131" s="574">
        <v>3.7163523600000001</v>
      </c>
      <c r="O131" s="574">
        <v>4.0051648589999997</v>
      </c>
      <c r="P131" s="573">
        <v>6.0501238639999997</v>
      </c>
    </row>
    <row r="132" spans="1:16" ht="15.75" customHeight="1" x14ac:dyDescent="0.2">
      <c r="A132" s="546" t="s">
        <v>181</v>
      </c>
      <c r="B132" s="586" t="s">
        <v>102</v>
      </c>
      <c r="C132" s="586" t="s">
        <v>102</v>
      </c>
      <c r="D132" s="586">
        <v>-3.8110283649999999</v>
      </c>
      <c r="E132" s="586">
        <v>7.2421345519999996</v>
      </c>
      <c r="F132" s="586">
        <v>5.4466194970000004</v>
      </c>
      <c r="G132" s="586">
        <v>4.9099421750000003</v>
      </c>
      <c r="H132" s="586">
        <v>3.5687505490000002</v>
      </c>
      <c r="I132" s="586">
        <v>2.9087455919999998</v>
      </c>
      <c r="J132" s="586">
        <v>4.9378938889999997</v>
      </c>
      <c r="K132" s="586">
        <v>0.81354163000000002</v>
      </c>
      <c r="L132" s="586">
        <v>2.5556165289999999</v>
      </c>
      <c r="M132" s="587">
        <v>4.4384899779999998</v>
      </c>
      <c r="N132" s="587">
        <v>3.0520509809999998</v>
      </c>
      <c r="O132" s="587">
        <v>3.3925129439999999</v>
      </c>
      <c r="P132" s="586">
        <v>5.748173092</v>
      </c>
    </row>
    <row r="133" spans="1:16" ht="15.75" customHeight="1" x14ac:dyDescent="0.2">
      <c r="A133" s="547" t="s">
        <v>182</v>
      </c>
      <c r="B133" s="851" t="s">
        <v>102</v>
      </c>
      <c r="C133" s="588" t="s">
        <v>102</v>
      </c>
      <c r="D133" s="588">
        <v>156.30357858400001</v>
      </c>
      <c r="E133" s="588">
        <v>15.565848366999999</v>
      </c>
      <c r="F133" s="588">
        <v>1.7372016690000001</v>
      </c>
      <c r="G133" s="588">
        <v>19.961555462</v>
      </c>
      <c r="H133" s="588">
        <v>1.252325616</v>
      </c>
      <c r="I133" s="588">
        <v>12.265965898999999</v>
      </c>
      <c r="J133" s="588">
        <v>18.152541093</v>
      </c>
      <c r="K133" s="588">
        <v>45.834063882000002</v>
      </c>
      <c r="L133" s="588">
        <v>-1.4994730860000001</v>
      </c>
      <c r="M133" s="589">
        <v>5.0348283040000004</v>
      </c>
      <c r="N133" s="589">
        <v>7.954447525</v>
      </c>
      <c r="O133" s="589">
        <v>7.6421448400000003</v>
      </c>
      <c r="P133" s="588">
        <v>7.7729441110000002</v>
      </c>
    </row>
    <row r="134" spans="1:16" ht="15.75" customHeight="1" x14ac:dyDescent="0.2">
      <c r="A134" s="546" t="s">
        <v>183</v>
      </c>
      <c r="B134" s="606" t="s">
        <v>102</v>
      </c>
      <c r="C134" s="586" t="s">
        <v>102</v>
      </c>
      <c r="D134" s="586">
        <v>106.9414366</v>
      </c>
      <c r="E134" s="586">
        <v>-9.7248472679999995</v>
      </c>
      <c r="F134" s="586">
        <v>8.8849214609999994</v>
      </c>
      <c r="G134" s="586">
        <v>49.320844960000002</v>
      </c>
      <c r="H134" s="586">
        <v>25.261183234000001</v>
      </c>
      <c r="I134" s="586">
        <v>-17.040024265</v>
      </c>
      <c r="J134" s="586">
        <v>-6.0658661580000004</v>
      </c>
      <c r="K134" s="586">
        <v>-5.3878338619999999</v>
      </c>
      <c r="L134" s="586">
        <v>29.092032761999999</v>
      </c>
      <c r="M134" s="587">
        <v>22.970937172999999</v>
      </c>
      <c r="N134" s="587">
        <v>6.430295246</v>
      </c>
      <c r="O134" s="587">
        <v>8.6313054109999996</v>
      </c>
      <c r="P134" s="586">
        <v>9.6777756050000008</v>
      </c>
    </row>
    <row r="135" spans="1:16" ht="16.5" customHeight="1" x14ac:dyDescent="0.25">
      <c r="A135" s="548" t="s">
        <v>292</v>
      </c>
      <c r="B135" s="590" t="s">
        <v>102</v>
      </c>
      <c r="C135" s="590" t="s">
        <v>102</v>
      </c>
      <c r="D135" s="590">
        <v>-2.3007867790000001</v>
      </c>
      <c r="E135" s="590">
        <v>7.4918203090000004</v>
      </c>
      <c r="F135" s="590">
        <v>7.4515255590000002</v>
      </c>
      <c r="G135" s="590">
        <v>7.5160997869999999</v>
      </c>
      <c r="H135" s="590">
        <v>1.8659697500000001</v>
      </c>
      <c r="I135" s="590">
        <v>1.539388956</v>
      </c>
      <c r="J135" s="590">
        <v>1.484287031</v>
      </c>
      <c r="K135" s="590">
        <v>-5.7959408149999998</v>
      </c>
      <c r="L135" s="590">
        <v>-5.1224789409999998</v>
      </c>
      <c r="M135" s="591">
        <v>4.2383310869999997</v>
      </c>
      <c r="N135" s="591">
        <v>-1.698846589</v>
      </c>
      <c r="O135" s="591">
        <v>-0.18766113600000001</v>
      </c>
      <c r="P135" s="590">
        <v>1.992302681</v>
      </c>
    </row>
    <row r="136" spans="1:16" ht="15.75" customHeight="1" x14ac:dyDescent="0.2">
      <c r="A136" s="546" t="s">
        <v>185</v>
      </c>
      <c r="B136" s="586" t="s">
        <v>102</v>
      </c>
      <c r="C136" s="586" t="s">
        <v>102</v>
      </c>
      <c r="D136" s="586">
        <v>7.1446946770000004</v>
      </c>
      <c r="E136" s="586">
        <v>8.2927388329999996</v>
      </c>
      <c r="F136" s="586">
        <v>3.1851044239999999</v>
      </c>
      <c r="G136" s="586">
        <v>3.4454504780000001</v>
      </c>
      <c r="H136" s="586">
        <v>-1.4935534150000001</v>
      </c>
      <c r="I136" s="586">
        <v>-0.54531235</v>
      </c>
      <c r="J136" s="586">
        <v>-1.5481134080000001</v>
      </c>
      <c r="K136" s="586">
        <v>-10.518293755</v>
      </c>
      <c r="L136" s="586">
        <v>-6.8017796480000001</v>
      </c>
      <c r="M136" s="587">
        <v>1.0126154519999999</v>
      </c>
      <c r="N136" s="587">
        <v>-4.5375503640000003</v>
      </c>
      <c r="O136" s="587">
        <v>-3.1494850040000002</v>
      </c>
      <c r="P136" s="586">
        <v>-2.7534535939999998</v>
      </c>
    </row>
    <row r="137" spans="1:16" ht="15.75" customHeight="1" x14ac:dyDescent="0.2">
      <c r="A137" s="549" t="s">
        <v>186</v>
      </c>
      <c r="B137" s="588" t="s">
        <v>102</v>
      </c>
      <c r="C137" s="588" t="s">
        <v>102</v>
      </c>
      <c r="D137" s="588">
        <v>-17.695230802000001</v>
      </c>
      <c r="E137" s="588">
        <v>4.8164354090000003</v>
      </c>
      <c r="F137" s="588">
        <v>7.7841531970000002</v>
      </c>
      <c r="G137" s="588">
        <v>1.214331531</v>
      </c>
      <c r="H137" s="588">
        <v>9.4080907099999997</v>
      </c>
      <c r="I137" s="588">
        <v>2.085887783</v>
      </c>
      <c r="J137" s="588">
        <v>5.8578692119999998</v>
      </c>
      <c r="K137" s="588">
        <v>-3.0101306860000001</v>
      </c>
      <c r="L137" s="588">
        <v>23.018992225000002</v>
      </c>
      <c r="M137" s="589">
        <v>7.2198595460000003</v>
      </c>
      <c r="N137" s="589">
        <v>5.8661794010000001</v>
      </c>
      <c r="O137" s="589">
        <v>6.261432128</v>
      </c>
      <c r="P137" s="588">
        <v>6.5617254980000004</v>
      </c>
    </row>
    <row r="138" spans="1:16" ht="15.75" customHeight="1" x14ac:dyDescent="0.2">
      <c r="A138" s="546" t="s">
        <v>187</v>
      </c>
      <c r="B138" s="586" t="s">
        <v>102</v>
      </c>
      <c r="C138" s="586" t="s">
        <v>102</v>
      </c>
      <c r="D138" s="586">
        <v>114.02258691199999</v>
      </c>
      <c r="E138" s="586">
        <v>17.183704494000001</v>
      </c>
      <c r="F138" s="586">
        <v>12.899974762999999</v>
      </c>
      <c r="G138" s="586">
        <v>31.441791221999999</v>
      </c>
      <c r="H138" s="586">
        <v>-11.114899716</v>
      </c>
      <c r="I138" s="586">
        <v>3.0349862609999998</v>
      </c>
      <c r="J138" s="586">
        <v>-3.3092850220000001</v>
      </c>
      <c r="K138" s="586">
        <v>-5.8559087300000003</v>
      </c>
      <c r="L138" s="586">
        <v>-25.855133629000001</v>
      </c>
      <c r="M138" s="587">
        <v>0.73388306699999994</v>
      </c>
      <c r="N138" s="587">
        <v>-10.537424449</v>
      </c>
      <c r="O138" s="587">
        <v>-8.3525603939999993</v>
      </c>
      <c r="P138" s="586">
        <v>-2.8028868629999999</v>
      </c>
    </row>
    <row r="139" spans="1:16" ht="16.5" customHeight="1" x14ac:dyDescent="0.25">
      <c r="A139" s="550" t="s">
        <v>229</v>
      </c>
      <c r="B139" s="592"/>
      <c r="C139" s="592"/>
      <c r="D139" s="592"/>
      <c r="E139" s="592"/>
      <c r="F139" s="592"/>
      <c r="G139" s="592"/>
      <c r="H139" s="592"/>
      <c r="I139" s="592"/>
      <c r="J139" s="592"/>
      <c r="K139" s="592"/>
      <c r="L139" s="592"/>
      <c r="M139" s="593"/>
      <c r="N139" s="593"/>
      <c r="O139" s="593"/>
      <c r="P139" s="592"/>
    </row>
    <row r="140" spans="1:16" ht="16.5" customHeight="1" x14ac:dyDescent="0.25">
      <c r="A140" s="551" t="s">
        <v>466</v>
      </c>
      <c r="B140" s="594" t="s">
        <v>102</v>
      </c>
      <c r="C140" s="594" t="s">
        <v>102</v>
      </c>
      <c r="D140" s="594">
        <v>3.6609455469999999</v>
      </c>
      <c r="E140" s="594">
        <v>3.6082970579999998</v>
      </c>
      <c r="F140" s="594">
        <v>3.7282396339999999</v>
      </c>
      <c r="G140" s="594">
        <v>3.2998828439999999</v>
      </c>
      <c r="H140" s="594">
        <v>3.1461779270000001</v>
      </c>
      <c r="I140" s="594">
        <v>2.7271771760000001</v>
      </c>
      <c r="J140" s="594">
        <v>1.551412086</v>
      </c>
      <c r="K140" s="594">
        <v>1.475989599</v>
      </c>
      <c r="L140" s="594">
        <v>1.041689053</v>
      </c>
      <c r="M140" s="595">
        <v>3.2866956759999999</v>
      </c>
      <c r="N140" s="595">
        <v>1.56532487</v>
      </c>
      <c r="O140" s="595">
        <v>1.8762919870000001</v>
      </c>
      <c r="P140" s="594">
        <v>2.34035853</v>
      </c>
    </row>
    <row r="141" spans="1:16" ht="16.5" customHeight="1" x14ac:dyDescent="0.2">
      <c r="A141" s="552" t="s">
        <v>409</v>
      </c>
      <c r="B141" s="596" t="s">
        <v>102</v>
      </c>
      <c r="C141" s="596" t="s">
        <v>102</v>
      </c>
      <c r="D141" s="596">
        <v>0.52461140299999998</v>
      </c>
      <c r="E141" s="596">
        <v>-2.50675325</v>
      </c>
      <c r="F141" s="596">
        <v>-1.3514961050000001</v>
      </c>
      <c r="G141" s="596">
        <v>-1.6855310370000001</v>
      </c>
      <c r="H141" s="596">
        <v>-1.6046536790000001</v>
      </c>
      <c r="I141" s="596">
        <v>0.24411469899999999</v>
      </c>
      <c r="J141" s="596">
        <v>2.3572578389999999</v>
      </c>
      <c r="K141" s="596">
        <v>3.9017762779999998</v>
      </c>
      <c r="L141" s="596">
        <v>-5.6814199179999996</v>
      </c>
      <c r="M141" s="597">
        <v>-1.6484301560000001</v>
      </c>
      <c r="N141" s="597">
        <v>-0.56331524399999999</v>
      </c>
      <c r="O141" s="597">
        <v>-0.77895070200000005</v>
      </c>
      <c r="P141" s="596">
        <v>-0.742416466</v>
      </c>
    </row>
    <row r="142" spans="1:16" ht="16.5" customHeight="1" x14ac:dyDescent="0.25">
      <c r="A142" s="553" t="s">
        <v>410</v>
      </c>
      <c r="B142" s="598" t="s">
        <v>102</v>
      </c>
      <c r="C142" s="598" t="s">
        <v>102</v>
      </c>
      <c r="D142" s="598">
        <v>0.95904644100000003</v>
      </c>
      <c r="E142" s="598">
        <v>-2.1936043719999998</v>
      </c>
      <c r="F142" s="598">
        <v>-1.049296971</v>
      </c>
      <c r="G142" s="598">
        <v>-1.4545307199999999</v>
      </c>
      <c r="H142" s="598">
        <v>-1.4643219300000001</v>
      </c>
      <c r="I142" s="598">
        <v>0.31676707799999998</v>
      </c>
      <c r="J142" s="598">
        <v>1.7602446970000001</v>
      </c>
      <c r="K142" s="598">
        <v>3.6097522720000002</v>
      </c>
      <c r="L142" s="598">
        <v>-4.5666422190000002</v>
      </c>
      <c r="M142" s="599">
        <v>-1.4553088080000001</v>
      </c>
      <c r="N142" s="599">
        <v>-0.152399962</v>
      </c>
      <c r="O142" s="599">
        <v>-0.42034644799999998</v>
      </c>
      <c r="P142" s="598">
        <v>-0.643809144</v>
      </c>
    </row>
    <row r="143" spans="1:16" ht="16.5" customHeight="1" x14ac:dyDescent="0.25">
      <c r="A143" s="554" t="s">
        <v>411</v>
      </c>
      <c r="B143" s="596" t="s">
        <v>102</v>
      </c>
      <c r="C143" s="596" t="s">
        <v>102</v>
      </c>
      <c r="D143" s="596">
        <v>3.0553538279999999</v>
      </c>
      <c r="E143" s="596">
        <v>2.1962253540000001</v>
      </c>
      <c r="F143" s="596">
        <v>2.8782279389999998</v>
      </c>
      <c r="G143" s="596">
        <v>2.5904076589999998</v>
      </c>
      <c r="H143" s="596">
        <v>3.049696435</v>
      </c>
      <c r="I143" s="596">
        <v>3.0464183509999998</v>
      </c>
      <c r="J143" s="596">
        <v>2.6623795920000002</v>
      </c>
      <c r="K143" s="596">
        <v>2.9615549369999998</v>
      </c>
      <c r="L143" s="596">
        <v>4.7313065310000004</v>
      </c>
      <c r="M143" s="597">
        <v>2.8877250249999999</v>
      </c>
      <c r="N143" s="597">
        <v>3.490738764</v>
      </c>
      <c r="O143" s="597">
        <v>3.3717962429999999</v>
      </c>
      <c r="P143" s="596">
        <v>3.3865589360000001</v>
      </c>
    </row>
    <row r="144" spans="1:16" ht="16.5" customHeight="1" x14ac:dyDescent="0.25">
      <c r="A144" s="549" t="s">
        <v>479</v>
      </c>
      <c r="B144" s="600" t="s">
        <v>102</v>
      </c>
      <c r="C144" s="600" t="s">
        <v>102</v>
      </c>
      <c r="D144" s="600">
        <v>-3.358962086</v>
      </c>
      <c r="E144" s="600">
        <v>6.5343572239999999</v>
      </c>
      <c r="F144" s="600">
        <v>4.9348308110000003</v>
      </c>
      <c r="G144" s="600">
        <v>5.1736682099999998</v>
      </c>
      <c r="H144" s="600">
        <v>3.341998808</v>
      </c>
      <c r="I144" s="600">
        <v>2.1626043639999999</v>
      </c>
      <c r="J144" s="600">
        <v>4.3619507840000002</v>
      </c>
      <c r="K144" s="600">
        <v>0.22717459300000001</v>
      </c>
      <c r="L144" s="600">
        <v>2.3990520580000001</v>
      </c>
      <c r="M144" s="601">
        <v>4.1889568559999999</v>
      </c>
      <c r="N144" s="601">
        <v>2.5545791659999999</v>
      </c>
      <c r="O144" s="601">
        <v>2.9542935269999999</v>
      </c>
      <c r="P144" s="600">
        <v>5.3185659699999999</v>
      </c>
    </row>
    <row r="145" spans="1:17" ht="16.5" customHeight="1" x14ac:dyDescent="0.25">
      <c r="A145" s="555" t="s">
        <v>412</v>
      </c>
      <c r="B145" s="596" t="s">
        <v>102</v>
      </c>
      <c r="C145" s="596" t="s">
        <v>102</v>
      </c>
      <c r="D145" s="596">
        <v>6.9480467839999998</v>
      </c>
      <c r="E145" s="596">
        <v>-3.2728616750000001</v>
      </c>
      <c r="F145" s="596">
        <v>-2.8758222500000001</v>
      </c>
      <c r="G145" s="596">
        <v>-1.226799419</v>
      </c>
      <c r="H145" s="596">
        <v>-3.1643473320000002</v>
      </c>
      <c r="I145" s="596">
        <v>-2.9536934939999999</v>
      </c>
      <c r="J145" s="596">
        <v>-1.4217277070000001</v>
      </c>
      <c r="K145" s="596">
        <v>-1.1023570220000001</v>
      </c>
      <c r="L145" s="596">
        <v>4.0567521879999999</v>
      </c>
      <c r="M145" s="597">
        <v>-2.8386944120000002</v>
      </c>
      <c r="N145" s="597">
        <v>0.59545165200000005</v>
      </c>
      <c r="O145" s="597">
        <v>6.5322440000000004E-3</v>
      </c>
      <c r="P145" s="596">
        <v>-0.46001642799999998</v>
      </c>
    </row>
    <row r="146" spans="1:17" ht="16.5" customHeight="1" x14ac:dyDescent="0.25">
      <c r="A146" s="547" t="s">
        <v>413</v>
      </c>
      <c r="B146" s="602" t="s">
        <v>102</v>
      </c>
      <c r="C146" s="602" t="s">
        <v>102</v>
      </c>
      <c r="D146" s="602">
        <v>-2.4028197109999998</v>
      </c>
      <c r="E146" s="602">
        <v>-1.6663639100000001</v>
      </c>
      <c r="F146" s="602">
        <v>-1.453649609</v>
      </c>
      <c r="G146" s="602">
        <v>-0.95393385100000005</v>
      </c>
      <c r="H146" s="602">
        <v>-0.38376925699999997</v>
      </c>
      <c r="I146" s="602">
        <v>-0.30205147599999999</v>
      </c>
      <c r="J146" s="602">
        <v>0.243392675</v>
      </c>
      <c r="K146" s="602">
        <v>0.54017540500000005</v>
      </c>
      <c r="L146" s="602">
        <v>-0.49736037100000002</v>
      </c>
      <c r="M146" s="603">
        <v>-0.70891963499999999</v>
      </c>
      <c r="N146" s="603">
        <v>-9.401029E-3</v>
      </c>
      <c r="O146" s="603">
        <v>-0.142295429</v>
      </c>
      <c r="P146" s="602">
        <v>0.157541243</v>
      </c>
    </row>
    <row r="147" spans="1:17" ht="16.5" customHeight="1" x14ac:dyDescent="0.2">
      <c r="A147" s="552" t="s">
        <v>424</v>
      </c>
      <c r="B147" s="596" t="s">
        <v>102</v>
      </c>
      <c r="C147" s="596" t="s">
        <v>102</v>
      </c>
      <c r="D147" s="596">
        <v>-1.045060434</v>
      </c>
      <c r="E147" s="596">
        <v>-0.31601635300000003</v>
      </c>
      <c r="F147" s="596">
        <v>-0.29984160799999998</v>
      </c>
      <c r="G147" s="596">
        <v>-0.15731827500000001</v>
      </c>
      <c r="H147" s="596">
        <v>-3.2729901999999998E-2</v>
      </c>
      <c r="I147" s="596">
        <v>-0.24249600199999999</v>
      </c>
      <c r="J147" s="596">
        <v>-3.9466559999999998E-3</v>
      </c>
      <c r="K147" s="596">
        <v>-0.149888667</v>
      </c>
      <c r="L147" s="596">
        <v>0.16146482100000001</v>
      </c>
      <c r="M147" s="597">
        <v>-0.117666464</v>
      </c>
      <c r="N147" s="597">
        <v>4.1482940000000003E-3</v>
      </c>
      <c r="O147" s="597">
        <v>-2.2222579999999999E-2</v>
      </c>
      <c r="P147" s="596">
        <v>-0.10658480300000001</v>
      </c>
    </row>
    <row r="148" spans="1:17" ht="16.5" customHeight="1" x14ac:dyDescent="0.2">
      <c r="A148" s="553" t="s">
        <v>987</v>
      </c>
      <c r="B148" s="598" t="s">
        <v>102</v>
      </c>
      <c r="C148" s="598" t="s">
        <v>102</v>
      </c>
      <c r="D148" s="598">
        <v>-0.55320443500000005</v>
      </c>
      <c r="E148" s="598">
        <v>-1.089761693</v>
      </c>
      <c r="F148" s="598">
        <v>-0.70833749199999996</v>
      </c>
      <c r="G148" s="598">
        <v>-0.62173298700000001</v>
      </c>
      <c r="H148" s="598">
        <v>-9.9789490999999994E-2</v>
      </c>
      <c r="I148" s="598">
        <v>0.26504554600000002</v>
      </c>
      <c r="J148" s="598">
        <v>0.96916768200000003</v>
      </c>
      <c r="K148" s="598">
        <v>1.2493713799999999</v>
      </c>
      <c r="L148" s="598">
        <v>3.281771247</v>
      </c>
      <c r="M148" s="599">
        <v>-0.34666356799999998</v>
      </c>
      <c r="N148" s="599">
        <v>1.658503222</v>
      </c>
      <c r="O148" s="599">
        <v>1.2654305690000001</v>
      </c>
      <c r="P148" s="598">
        <v>0.86445830700000004</v>
      </c>
    </row>
    <row r="149" spans="1:17" s="3" customFormat="1" ht="16.5" customHeight="1" x14ac:dyDescent="0.25">
      <c r="A149" s="554" t="s">
        <v>425</v>
      </c>
      <c r="B149" s="596" t="s">
        <v>102</v>
      </c>
      <c r="C149" s="596" t="s">
        <v>102</v>
      </c>
      <c r="D149" s="596">
        <v>1.8256943619999999</v>
      </c>
      <c r="E149" s="596">
        <v>0.41909617399999999</v>
      </c>
      <c r="F149" s="596">
        <v>1.0459507379999999</v>
      </c>
      <c r="G149" s="596">
        <v>0.18786665899999999</v>
      </c>
      <c r="H149" s="596">
        <v>-0.289799957</v>
      </c>
      <c r="I149" s="596">
        <v>-0.29117638200000001</v>
      </c>
      <c r="J149" s="596">
        <v>-1.037425692</v>
      </c>
      <c r="K149" s="596">
        <v>-1.2908050550000001</v>
      </c>
      <c r="L149" s="596">
        <v>-3.364162495</v>
      </c>
      <c r="M149" s="597">
        <v>3.2736277000000001E-2</v>
      </c>
      <c r="N149" s="597">
        <v>-1.721458739</v>
      </c>
      <c r="O149" s="597">
        <v>-1.3771020700000001</v>
      </c>
      <c r="P149" s="596">
        <v>-1.0483301060000001</v>
      </c>
      <c r="Q149"/>
    </row>
    <row r="150" spans="1:17" ht="16.5" customHeight="1" x14ac:dyDescent="0.25">
      <c r="A150" s="549" t="s">
        <v>471</v>
      </c>
      <c r="B150" s="600" t="s">
        <v>102</v>
      </c>
      <c r="C150" s="600" t="s">
        <v>102</v>
      </c>
      <c r="D150" s="600">
        <v>-1.9421890930000001</v>
      </c>
      <c r="E150" s="600">
        <v>1.404696935</v>
      </c>
      <c r="F150" s="600">
        <v>0.615063692</v>
      </c>
      <c r="G150" s="600">
        <v>0.66101323599999995</v>
      </c>
      <c r="H150" s="600">
        <v>6.9807017999999998E-2</v>
      </c>
      <c r="I150" s="600">
        <v>-0.194339597</v>
      </c>
      <c r="J150" s="600">
        <v>0.35163551599999998</v>
      </c>
      <c r="K150" s="600">
        <v>-0.55014867599999995</v>
      </c>
      <c r="L150" s="600">
        <v>-0.35564055500000002</v>
      </c>
      <c r="M150" s="601">
        <v>0.33399920599999999</v>
      </c>
      <c r="N150" s="601">
        <v>-0.177465391</v>
      </c>
      <c r="O150" s="601">
        <v>-8.4557466999999997E-2</v>
      </c>
      <c r="P150" s="600">
        <v>0.44267060800000002</v>
      </c>
    </row>
    <row r="151" spans="1:17" ht="16.5" customHeight="1" x14ac:dyDescent="0.25">
      <c r="A151" s="555" t="s">
        <v>426</v>
      </c>
      <c r="B151" s="596" t="s">
        <v>102</v>
      </c>
      <c r="C151" s="596" t="s">
        <v>102</v>
      </c>
      <c r="D151" s="596">
        <v>1.8747681979999999</v>
      </c>
      <c r="E151" s="596">
        <v>-3.9825870540000001</v>
      </c>
      <c r="F151" s="596">
        <v>-4.2293950640000002</v>
      </c>
      <c r="G151" s="596">
        <v>-2.4680640359999999</v>
      </c>
      <c r="H151" s="596">
        <v>-4.2671185769999997</v>
      </c>
      <c r="I151" s="596">
        <v>-3.8704190199999999</v>
      </c>
      <c r="J151" s="596">
        <v>-2.8740166650000001</v>
      </c>
      <c r="K151" s="596">
        <v>-3.58341932</v>
      </c>
      <c r="L151" s="596">
        <v>-0.62664710300000004</v>
      </c>
      <c r="M151" s="597">
        <v>-3.952677757</v>
      </c>
      <c r="N151" s="597">
        <v>-2.3235242149999999</v>
      </c>
      <c r="O151" s="597">
        <v>-2.6277791289999999</v>
      </c>
      <c r="P151" s="596">
        <v>-2.9584686389999999</v>
      </c>
    </row>
    <row r="152" spans="1:17" ht="16.5" customHeight="1" x14ac:dyDescent="0.2">
      <c r="A152" s="556" t="s">
        <v>992</v>
      </c>
      <c r="B152" s="604" t="s">
        <v>102</v>
      </c>
      <c r="C152" s="604" t="s">
        <v>102</v>
      </c>
      <c r="D152" s="604">
        <v>0.12220623899999999</v>
      </c>
      <c r="E152" s="604">
        <v>-4.2586710000000003E-3</v>
      </c>
      <c r="F152" s="604">
        <v>-7.9567592000000006E-2</v>
      </c>
      <c r="G152" s="604">
        <v>-9.2431300000000004E-3</v>
      </c>
      <c r="H152" s="604">
        <v>-0.22729297300000001</v>
      </c>
      <c r="I152" s="604">
        <v>-0.33488275899999997</v>
      </c>
      <c r="J152" s="604">
        <v>-0.59908862100000004</v>
      </c>
      <c r="K152" s="604">
        <v>-0.87557091399999998</v>
      </c>
      <c r="L152" s="604">
        <v>-4.5996161180000001</v>
      </c>
      <c r="M152" s="605">
        <v>-0.14699125599999999</v>
      </c>
      <c r="N152" s="605">
        <v>-1.133595495</v>
      </c>
      <c r="O152" s="605">
        <v>-0.78363437700000005</v>
      </c>
      <c r="P152" s="604">
        <v>-0.49125446699999997</v>
      </c>
    </row>
    <row r="153" spans="1:17" x14ac:dyDescent="0.2">
      <c r="A153" s="256" t="s">
        <v>817</v>
      </c>
      <c r="B153" s="13"/>
      <c r="C153" s="13"/>
      <c r="D153" s="13"/>
      <c r="E153" s="13"/>
      <c r="F153" s="13"/>
      <c r="G153" s="13"/>
      <c r="H153" s="13"/>
      <c r="I153" s="13"/>
      <c r="J153" s="13"/>
      <c r="K153" s="13"/>
      <c r="L153" s="13"/>
      <c r="M153" s="13"/>
      <c r="N153" s="13"/>
      <c r="O153" s="13"/>
      <c r="P153" s="40"/>
    </row>
    <row r="154" spans="1:17" x14ac:dyDescent="0.2">
      <c r="A154" s="256" t="s">
        <v>677</v>
      </c>
      <c r="B154" s="13"/>
      <c r="C154" s="13"/>
      <c r="D154" s="13"/>
      <c r="E154" s="13"/>
      <c r="F154" s="13"/>
      <c r="G154" s="13"/>
      <c r="H154" s="13"/>
      <c r="I154" s="13"/>
      <c r="J154" s="13"/>
      <c r="K154" s="13"/>
      <c r="L154" s="13"/>
      <c r="M154" s="13"/>
      <c r="N154" s="13"/>
      <c r="O154" s="13"/>
      <c r="P154" s="40"/>
    </row>
    <row r="155" spans="1:17" x14ac:dyDescent="0.2">
      <c r="A155" s="287" t="s">
        <v>812</v>
      </c>
      <c r="B155" s="13"/>
      <c r="C155" s="13"/>
      <c r="D155" s="13"/>
      <c r="E155" s="13"/>
      <c r="F155" s="13"/>
      <c r="G155" s="13"/>
      <c r="H155" s="13"/>
      <c r="I155" s="13"/>
      <c r="J155" s="13"/>
      <c r="K155" s="13"/>
      <c r="L155" s="13"/>
      <c r="M155" s="13"/>
      <c r="N155" s="13"/>
      <c r="O155" s="13"/>
      <c r="P155" s="40"/>
    </row>
    <row r="156" spans="1:17" x14ac:dyDescent="0.2">
      <c r="A156" s="38" t="s">
        <v>571</v>
      </c>
      <c r="B156" s="13"/>
      <c r="C156" s="13"/>
      <c r="D156" s="13"/>
      <c r="E156" s="13"/>
      <c r="F156" s="13"/>
      <c r="G156" s="13"/>
      <c r="H156" s="13"/>
      <c r="I156" s="13"/>
      <c r="J156" s="13"/>
      <c r="K156" s="13"/>
      <c r="L156" s="13"/>
      <c r="M156" s="13"/>
      <c r="N156" s="13"/>
      <c r="O156" s="13"/>
      <c r="P156" s="40"/>
    </row>
    <row r="157" spans="1:17" x14ac:dyDescent="0.2">
      <c r="A157" s="287" t="s">
        <v>813</v>
      </c>
      <c r="B157" s="13"/>
      <c r="C157" s="13"/>
      <c r="D157" s="13"/>
      <c r="E157" s="13"/>
      <c r="F157" s="13"/>
      <c r="G157" s="13"/>
      <c r="H157" s="13"/>
      <c r="I157" s="13"/>
      <c r="J157" s="13"/>
      <c r="K157" s="13"/>
      <c r="L157" s="13"/>
      <c r="M157" s="13"/>
      <c r="N157" s="13"/>
      <c r="O157" s="13"/>
      <c r="P157" s="40"/>
    </row>
    <row r="158" spans="1:17" x14ac:dyDescent="0.2">
      <c r="A158" s="256" t="s">
        <v>853</v>
      </c>
      <c r="B158" s="13"/>
      <c r="C158" s="13"/>
      <c r="D158" s="13"/>
      <c r="E158" s="13"/>
      <c r="F158" s="13"/>
      <c r="G158" s="13"/>
      <c r="H158" s="13"/>
      <c r="I158" s="13"/>
      <c r="J158" s="13"/>
      <c r="K158" s="13"/>
      <c r="L158" s="13"/>
      <c r="M158" s="13"/>
      <c r="N158" s="13"/>
      <c r="O158" s="13"/>
      <c r="P158" s="40"/>
    </row>
    <row r="159" spans="1:17" x14ac:dyDescent="0.2">
      <c r="A159" s="287" t="s">
        <v>832</v>
      </c>
      <c r="B159" s="13"/>
      <c r="C159" s="13"/>
      <c r="D159" s="13"/>
      <c r="E159" s="13"/>
      <c r="F159" s="13"/>
      <c r="G159" s="13"/>
      <c r="H159" s="13"/>
      <c r="I159" s="13"/>
      <c r="J159" s="13"/>
      <c r="K159" s="13"/>
      <c r="L159" s="13"/>
      <c r="M159" s="13"/>
      <c r="N159" s="13"/>
      <c r="O159" s="13"/>
      <c r="P159" s="40"/>
    </row>
    <row r="161" spans="1:16" ht="12.75" customHeight="1" x14ac:dyDescent="0.2">
      <c r="A161" s="995" t="s">
        <v>705</v>
      </c>
      <c r="B161" s="995"/>
      <c r="C161" s="995"/>
      <c r="D161" s="995"/>
      <c r="E161" s="995"/>
      <c r="F161" s="995"/>
      <c r="G161" s="995"/>
      <c r="H161" s="995"/>
      <c r="I161" s="995"/>
      <c r="J161" s="995"/>
      <c r="K161" s="995"/>
      <c r="L161" s="995"/>
      <c r="M161" s="995"/>
      <c r="N161" s="995"/>
      <c r="O161" s="995"/>
      <c r="P161" s="995"/>
    </row>
    <row r="162" spans="1:16" x14ac:dyDescent="0.2">
      <c r="A162" s="995"/>
      <c r="B162" s="995"/>
      <c r="C162" s="995"/>
      <c r="D162" s="995"/>
      <c r="E162" s="995"/>
      <c r="F162" s="995"/>
      <c r="G162" s="995"/>
      <c r="H162" s="995"/>
      <c r="I162" s="995"/>
      <c r="J162" s="995"/>
      <c r="K162" s="995"/>
      <c r="L162" s="995"/>
      <c r="M162" s="995"/>
      <c r="N162" s="995"/>
      <c r="O162" s="995"/>
      <c r="P162" s="995"/>
    </row>
    <row r="163" spans="1:16" x14ac:dyDescent="0.2">
      <c r="A163" s="937"/>
      <c r="B163" s="937"/>
      <c r="C163" s="937"/>
      <c r="D163" s="937"/>
      <c r="E163" s="937"/>
      <c r="F163" s="937"/>
      <c r="G163" s="307"/>
      <c r="H163" s="307"/>
      <c r="I163" s="307"/>
      <c r="J163" s="307"/>
      <c r="K163" s="307"/>
      <c r="L163" s="307"/>
      <c r="M163" s="307"/>
      <c r="N163" s="307"/>
      <c r="O163" s="307"/>
      <c r="P163" s="307"/>
    </row>
    <row r="164" spans="1:16" ht="162.75" customHeight="1" x14ac:dyDescent="0.2">
      <c r="A164" s="995" t="s">
        <v>719</v>
      </c>
      <c r="B164" s="995"/>
      <c r="C164" s="995"/>
      <c r="D164" s="995"/>
      <c r="E164" s="995"/>
      <c r="F164" s="995"/>
      <c r="G164" s="995"/>
      <c r="H164" s="995"/>
      <c r="I164" s="995"/>
      <c r="J164" s="995"/>
      <c r="K164" s="995"/>
      <c r="L164" s="995"/>
      <c r="M164" s="995"/>
      <c r="N164" s="995"/>
      <c r="O164" s="995"/>
      <c r="P164" s="995"/>
    </row>
  </sheetData>
  <mergeCells count="2">
    <mergeCell ref="A161:P162"/>
    <mergeCell ref="A164:P164"/>
  </mergeCells>
  <phoneticPr fontId="0" type="noConversion"/>
  <pageMargins left="0.59055118110236227" right="0.59055118110236227" top="0.78740157480314965" bottom="0.78740157480314965" header="0.39370078740157483" footer="0.39370078740157483"/>
  <pageSetup paperSize="9" scale="48" firstPageNumber="46" fitToHeight="0" orientation="landscape" useFirstPageNumber="1" r:id="rId1"/>
  <headerFooter alignWithMargins="0">
    <oddHeader xml:space="preserve">&amp;R&amp;12Les finances des communes en 2021
</oddHeader>
    <oddFooter>&amp;L&amp;12Direction Générale des Collectivités Locales / DESL&amp;C&amp;12&amp;P&amp;R&amp;12Mise en ligne : février 2023</oddFooter>
  </headerFooter>
  <rowBreaks count="2" manualBreakCount="2">
    <brk id="59" max="15" man="1"/>
    <brk id="104" max="15" man="1"/>
  </rowBreaks>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167"/>
  <sheetViews>
    <sheetView zoomScale="85" zoomScaleNormal="85" zoomScalePageLayoutView="85" workbookViewId="0">
      <selection activeCell="A152" sqref="A152"/>
    </sheetView>
  </sheetViews>
  <sheetFormatPr baseColWidth="10" defaultRowHeight="12.75" x14ac:dyDescent="0.2"/>
  <cols>
    <col min="1" max="1" width="91" customWidth="1"/>
    <col min="13" max="14" width="15.5703125" customWidth="1"/>
    <col min="15" max="15" width="14.28515625" customWidth="1"/>
    <col min="16" max="16" width="18.7109375" customWidth="1"/>
  </cols>
  <sheetData>
    <row r="1" spans="1:16" ht="25.5" customHeight="1" x14ac:dyDescent="0.2">
      <c r="A1" s="47" t="s">
        <v>858</v>
      </c>
    </row>
    <row r="3" spans="1:16" ht="13.5" thickBot="1" x14ac:dyDescent="0.25">
      <c r="A3" s="13"/>
      <c r="P3" s="260" t="s">
        <v>216</v>
      </c>
    </row>
    <row r="4" spans="1:16" ht="12.75" customHeight="1" x14ac:dyDescent="0.2">
      <c r="A4" s="42"/>
      <c r="B4" s="43" t="s">
        <v>35</v>
      </c>
      <c r="C4" s="43" t="s">
        <v>124</v>
      </c>
      <c r="D4" s="43" t="s">
        <v>126</v>
      </c>
      <c r="E4" s="43" t="s">
        <v>36</v>
      </c>
      <c r="F4" s="43" t="s">
        <v>37</v>
      </c>
      <c r="G4" s="43" t="s">
        <v>38</v>
      </c>
      <c r="H4" s="43" t="s">
        <v>39</v>
      </c>
      <c r="I4" s="43" t="s">
        <v>128</v>
      </c>
      <c r="J4" s="43" t="s">
        <v>129</v>
      </c>
      <c r="K4" s="43" t="s">
        <v>130</v>
      </c>
      <c r="L4" s="253">
        <v>100000</v>
      </c>
      <c r="M4" s="251" t="s">
        <v>234</v>
      </c>
      <c r="N4" s="251" t="s">
        <v>234</v>
      </c>
      <c r="O4" s="258" t="s">
        <v>77</v>
      </c>
      <c r="P4" s="282" t="s">
        <v>223</v>
      </c>
    </row>
    <row r="5" spans="1:16" x14ac:dyDescent="0.2">
      <c r="A5" s="567" t="s">
        <v>81</v>
      </c>
      <c r="B5" s="44" t="s">
        <v>123</v>
      </c>
      <c r="C5" s="44" t="s">
        <v>40</v>
      </c>
      <c r="D5" s="44" t="s">
        <v>40</v>
      </c>
      <c r="E5" s="44" t="s">
        <v>40</v>
      </c>
      <c r="F5" s="44" t="s">
        <v>40</v>
      </c>
      <c r="G5" s="44" t="s">
        <v>40</v>
      </c>
      <c r="H5" s="44" t="s">
        <v>40</v>
      </c>
      <c r="I5" s="44" t="s">
        <v>40</v>
      </c>
      <c r="J5" s="44" t="s">
        <v>40</v>
      </c>
      <c r="K5" s="44" t="s">
        <v>40</v>
      </c>
      <c r="L5" s="44" t="s">
        <v>43</v>
      </c>
      <c r="M5" s="240" t="s">
        <v>233</v>
      </c>
      <c r="N5" s="240" t="s">
        <v>141</v>
      </c>
      <c r="O5" s="257" t="s">
        <v>140</v>
      </c>
      <c r="P5" s="283" t="s">
        <v>287</v>
      </c>
    </row>
    <row r="6" spans="1:16" ht="15" customHeight="1" thickBot="1" x14ac:dyDescent="0.25">
      <c r="A6" s="424" t="s">
        <v>216</v>
      </c>
      <c r="B6" s="45" t="s">
        <v>43</v>
      </c>
      <c r="C6" s="45" t="s">
        <v>125</v>
      </c>
      <c r="D6" s="45" t="s">
        <v>127</v>
      </c>
      <c r="E6" s="45" t="s">
        <v>44</v>
      </c>
      <c r="F6" s="45" t="s">
        <v>45</v>
      </c>
      <c r="G6" s="45" t="s">
        <v>46</v>
      </c>
      <c r="H6" s="45" t="s">
        <v>42</v>
      </c>
      <c r="I6" s="45" t="s">
        <v>131</v>
      </c>
      <c r="J6" s="45" t="s">
        <v>132</v>
      </c>
      <c r="K6" s="45" t="s">
        <v>133</v>
      </c>
      <c r="L6" s="45" t="s">
        <v>134</v>
      </c>
      <c r="M6" s="252" t="s">
        <v>141</v>
      </c>
      <c r="N6" s="252" t="s">
        <v>134</v>
      </c>
      <c r="O6" s="259" t="s">
        <v>41</v>
      </c>
      <c r="P6" s="284" t="s">
        <v>242</v>
      </c>
    </row>
    <row r="7" spans="1:16" ht="12.75" customHeight="1" x14ac:dyDescent="0.2">
      <c r="A7" s="228"/>
    </row>
    <row r="8" spans="1:16" ht="15.75" customHeight="1" x14ac:dyDescent="0.25">
      <c r="A8" s="475" t="s">
        <v>163</v>
      </c>
      <c r="B8" s="467">
        <v>860.98102682299998</v>
      </c>
      <c r="C8" s="467">
        <v>702.82674606900002</v>
      </c>
      <c r="D8" s="467">
        <v>645.07593034700005</v>
      </c>
      <c r="E8" s="467">
        <v>610.22010180500001</v>
      </c>
      <c r="F8" s="467">
        <v>660.82515651300002</v>
      </c>
      <c r="G8" s="467">
        <v>749.49139628700004</v>
      </c>
      <c r="H8" s="467">
        <v>897.77162259099998</v>
      </c>
      <c r="I8" s="467">
        <v>1015.818784068</v>
      </c>
      <c r="J8" s="467">
        <v>1101.6924637689999</v>
      </c>
      <c r="K8" s="467" t="s">
        <v>102</v>
      </c>
      <c r="L8" s="467">
        <v>1391.4270364450001</v>
      </c>
      <c r="M8" s="480">
        <v>697.64122111899997</v>
      </c>
      <c r="N8" s="480">
        <v>1162.3883451090001</v>
      </c>
      <c r="O8" s="480">
        <v>797.314050253</v>
      </c>
      <c r="P8" s="467">
        <v>988.61250866399996</v>
      </c>
    </row>
    <row r="9" spans="1:16" ht="15.75" customHeight="1" x14ac:dyDescent="0.2">
      <c r="A9" s="466" t="s">
        <v>164</v>
      </c>
      <c r="B9" s="468">
        <v>333.91587254799998</v>
      </c>
      <c r="C9" s="468">
        <v>259.41645208699998</v>
      </c>
      <c r="D9" s="468">
        <v>226.76172027800001</v>
      </c>
      <c r="E9" s="468">
        <v>203.40731895900001</v>
      </c>
      <c r="F9" s="468">
        <v>207.24361943900001</v>
      </c>
      <c r="G9" s="468">
        <v>224.15840001800001</v>
      </c>
      <c r="H9" s="468">
        <v>244.634944082</v>
      </c>
      <c r="I9" s="468">
        <v>245.540973079</v>
      </c>
      <c r="J9" s="468">
        <v>234.906240505</v>
      </c>
      <c r="K9" s="468" t="s">
        <v>102</v>
      </c>
      <c r="L9" s="468">
        <v>264.38299808199997</v>
      </c>
      <c r="M9" s="481">
        <v>223.06675803300001</v>
      </c>
      <c r="N9" s="481">
        <v>249.50016233599999</v>
      </c>
      <c r="O9" s="481">
        <v>228.735845703</v>
      </c>
      <c r="P9" s="468">
        <v>240.70570090999999</v>
      </c>
    </row>
    <row r="10" spans="1:16" ht="15.75" customHeight="1" x14ac:dyDescent="0.2">
      <c r="A10" s="466" t="s">
        <v>165</v>
      </c>
      <c r="B10" s="468">
        <v>220.56224074299999</v>
      </c>
      <c r="C10" s="468">
        <v>226.940459858</v>
      </c>
      <c r="D10" s="468">
        <v>242.275627598</v>
      </c>
      <c r="E10" s="468">
        <v>267.14367834799998</v>
      </c>
      <c r="F10" s="468">
        <v>323.85731084999998</v>
      </c>
      <c r="G10" s="468">
        <v>394.052773124</v>
      </c>
      <c r="H10" s="468">
        <v>499.02481863600002</v>
      </c>
      <c r="I10" s="468">
        <v>586.38883729700001</v>
      </c>
      <c r="J10" s="468">
        <v>685.11331306099999</v>
      </c>
      <c r="K10" s="468" t="s">
        <v>102</v>
      </c>
      <c r="L10" s="468">
        <v>840.86272081200002</v>
      </c>
      <c r="M10" s="481">
        <v>320.22246167200001</v>
      </c>
      <c r="N10" s="481">
        <v>694.89695634899999</v>
      </c>
      <c r="O10" s="481">
        <v>400.57770210500001</v>
      </c>
      <c r="P10" s="468">
        <v>540.15203138699997</v>
      </c>
    </row>
    <row r="11" spans="1:16" ht="15.75" customHeight="1" x14ac:dyDescent="0.2">
      <c r="A11" s="466" t="s">
        <v>166</v>
      </c>
      <c r="B11" s="468">
        <v>14.026785785</v>
      </c>
      <c r="C11" s="468">
        <v>12.464809212</v>
      </c>
      <c r="D11" s="468">
        <v>14.953580837000001</v>
      </c>
      <c r="E11" s="468">
        <v>15.186410661</v>
      </c>
      <c r="F11" s="468">
        <v>16.465786502</v>
      </c>
      <c r="G11" s="468">
        <v>14.835707578999999</v>
      </c>
      <c r="H11" s="468">
        <v>20.030973745000001</v>
      </c>
      <c r="I11" s="468">
        <v>30.72280091</v>
      </c>
      <c r="J11" s="468">
        <v>16.01273042</v>
      </c>
      <c r="K11" s="468" t="s">
        <v>102</v>
      </c>
      <c r="L11" s="468">
        <v>82.127124425000005</v>
      </c>
      <c r="M11" s="481">
        <v>16.009530528999999</v>
      </c>
      <c r="N11" s="481">
        <v>44.772338228999999</v>
      </c>
      <c r="O11" s="481">
        <v>22.178197895</v>
      </c>
      <c r="P11" s="468">
        <v>19.939488525000002</v>
      </c>
    </row>
    <row r="12" spans="1:16" ht="15.75" customHeight="1" x14ac:dyDescent="0.2">
      <c r="A12" s="466" t="s">
        <v>167</v>
      </c>
      <c r="B12" s="468">
        <v>93.975212666999994</v>
      </c>
      <c r="C12" s="468">
        <v>79.037761348000004</v>
      </c>
      <c r="D12" s="468">
        <v>81.814575650999998</v>
      </c>
      <c r="E12" s="468">
        <v>61.464976931000002</v>
      </c>
      <c r="F12" s="468">
        <v>68.532728722000002</v>
      </c>
      <c r="G12" s="468">
        <v>76.174068814999998</v>
      </c>
      <c r="H12" s="468">
        <v>99.408595269000003</v>
      </c>
      <c r="I12" s="468">
        <v>117.789151893</v>
      </c>
      <c r="J12" s="468">
        <v>134.254320514</v>
      </c>
      <c r="K12" s="468" t="s">
        <v>102</v>
      </c>
      <c r="L12" s="468">
        <v>165.567428261</v>
      </c>
      <c r="M12" s="481">
        <v>75.468381011999995</v>
      </c>
      <c r="N12" s="481">
        <v>137.69166202900001</v>
      </c>
      <c r="O12" s="481">
        <v>88.813209064000006</v>
      </c>
      <c r="P12" s="468">
        <v>141.859703403</v>
      </c>
    </row>
    <row r="13" spans="1:16" ht="15.75" customHeight="1" x14ac:dyDescent="0.2">
      <c r="A13" s="466" t="s">
        <v>168</v>
      </c>
      <c r="B13" s="468">
        <v>198.50091508099999</v>
      </c>
      <c r="C13" s="468">
        <v>124.967263565</v>
      </c>
      <c r="D13" s="468">
        <v>79.270425982000006</v>
      </c>
      <c r="E13" s="468">
        <v>63.017716905999997</v>
      </c>
      <c r="F13" s="468">
        <v>44.725710999999997</v>
      </c>
      <c r="G13" s="468">
        <v>40.270446749999998</v>
      </c>
      <c r="H13" s="468">
        <v>34.672290859</v>
      </c>
      <c r="I13" s="468">
        <v>35.377020887999997</v>
      </c>
      <c r="J13" s="468">
        <v>31.405859269</v>
      </c>
      <c r="K13" s="468" t="s">
        <v>102</v>
      </c>
      <c r="L13" s="468">
        <v>38.486764866000001</v>
      </c>
      <c r="M13" s="481">
        <v>62.874089873000003</v>
      </c>
      <c r="N13" s="481">
        <v>35.527226167000002</v>
      </c>
      <c r="O13" s="481">
        <v>57.009095486</v>
      </c>
      <c r="P13" s="468">
        <v>45.955584438999999</v>
      </c>
    </row>
    <row r="14" spans="1:16" ht="15.75" customHeight="1" x14ac:dyDescent="0.25">
      <c r="A14" s="475" t="s">
        <v>169</v>
      </c>
      <c r="B14" s="467">
        <v>1218.184870433</v>
      </c>
      <c r="C14" s="467">
        <v>964.48198761399999</v>
      </c>
      <c r="D14" s="467">
        <v>846.33970523400001</v>
      </c>
      <c r="E14" s="467">
        <v>780.977957414</v>
      </c>
      <c r="F14" s="467">
        <v>849.33061022499999</v>
      </c>
      <c r="G14" s="467">
        <v>942.60230611600002</v>
      </c>
      <c r="H14" s="467">
        <v>1107.7613141449999</v>
      </c>
      <c r="I14" s="467">
        <v>1213.7644614630001</v>
      </c>
      <c r="J14" s="467">
        <v>1315.322968877</v>
      </c>
      <c r="K14" s="467" t="s">
        <v>102</v>
      </c>
      <c r="L14" s="467">
        <v>1527.5579777810001</v>
      </c>
      <c r="M14" s="480">
        <v>894.06446990699999</v>
      </c>
      <c r="N14" s="480">
        <v>1342.984002291</v>
      </c>
      <c r="O14" s="480">
        <v>990.342806096</v>
      </c>
      <c r="P14" s="467">
        <v>1173.6213611139999</v>
      </c>
    </row>
    <row r="15" spans="1:16" ht="15.75" customHeight="1" x14ac:dyDescent="0.2">
      <c r="A15" s="466" t="s">
        <v>79</v>
      </c>
      <c r="B15" s="468">
        <v>461.83156131700002</v>
      </c>
      <c r="C15" s="468">
        <v>395.82377742800003</v>
      </c>
      <c r="D15" s="468">
        <v>361.23221918299998</v>
      </c>
      <c r="E15" s="468">
        <v>417.65112460199998</v>
      </c>
      <c r="F15" s="468">
        <v>517.80464139699995</v>
      </c>
      <c r="G15" s="468">
        <v>599.04764797600001</v>
      </c>
      <c r="H15" s="468">
        <v>735.25645659999998</v>
      </c>
      <c r="I15" s="468">
        <v>829.08314837900002</v>
      </c>
      <c r="J15" s="468">
        <v>860.12630960800004</v>
      </c>
      <c r="K15" s="468" t="s">
        <v>102</v>
      </c>
      <c r="L15" s="468">
        <v>1010.742173753</v>
      </c>
      <c r="M15" s="481">
        <v>494.95944649299997</v>
      </c>
      <c r="N15" s="481">
        <v>897.58807516100001</v>
      </c>
      <c r="O15" s="481">
        <v>581.30992062899998</v>
      </c>
      <c r="P15" s="468">
        <v>781.27787073299999</v>
      </c>
    </row>
    <row r="16" spans="1:16" ht="15.75" customHeight="1" x14ac:dyDescent="0.2">
      <c r="A16" s="466" t="s">
        <v>170</v>
      </c>
      <c r="B16" s="468">
        <v>314.50885983699999</v>
      </c>
      <c r="C16" s="468">
        <v>299.95188185900003</v>
      </c>
      <c r="D16" s="468">
        <v>301.162583568</v>
      </c>
      <c r="E16" s="468">
        <v>371.61352285200002</v>
      </c>
      <c r="F16" s="468">
        <v>476.50146341599998</v>
      </c>
      <c r="G16" s="468">
        <v>542.60166556900003</v>
      </c>
      <c r="H16" s="468">
        <v>656.50758240799996</v>
      </c>
      <c r="I16" s="468">
        <v>760.78211313700001</v>
      </c>
      <c r="J16" s="468">
        <v>790.63758104500005</v>
      </c>
      <c r="K16" s="468" t="s">
        <v>102</v>
      </c>
      <c r="L16" s="468">
        <v>923.353349073</v>
      </c>
      <c r="M16" s="481">
        <v>435.24294435399997</v>
      </c>
      <c r="N16" s="481">
        <v>822.55992363400003</v>
      </c>
      <c r="O16" s="481">
        <v>518.30957802199998</v>
      </c>
      <c r="P16" s="468">
        <v>662.95435838599997</v>
      </c>
    </row>
    <row r="17" spans="1:16" ht="15.75" customHeight="1" x14ac:dyDescent="0.2">
      <c r="A17" s="466" t="s">
        <v>202</v>
      </c>
      <c r="B17" s="468">
        <v>74.879840806999994</v>
      </c>
      <c r="C17" s="468">
        <v>66.305685776999994</v>
      </c>
      <c r="D17" s="468">
        <v>62.991794149</v>
      </c>
      <c r="E17" s="468">
        <v>81.764028412000002</v>
      </c>
      <c r="F17" s="468">
        <v>132.28920459400001</v>
      </c>
      <c r="G17" s="468">
        <v>121.079274763</v>
      </c>
      <c r="H17" s="468">
        <v>195.684815396</v>
      </c>
      <c r="I17" s="468">
        <v>216.42555381599999</v>
      </c>
      <c r="J17" s="468">
        <v>172.74356032899999</v>
      </c>
      <c r="K17" s="468" t="s">
        <v>102</v>
      </c>
      <c r="L17" s="468">
        <v>344.919368894</v>
      </c>
      <c r="M17" s="481">
        <v>108.679177099</v>
      </c>
      <c r="N17" s="481">
        <v>249.97516135800001</v>
      </c>
      <c r="O17" s="481">
        <v>138.98247489100001</v>
      </c>
      <c r="P17" s="468">
        <v>153.259757299</v>
      </c>
    </row>
    <row r="18" spans="1:16" ht="15.75" customHeight="1" x14ac:dyDescent="0.2">
      <c r="A18" s="466" t="s">
        <v>171</v>
      </c>
      <c r="B18" s="468">
        <v>147.32270148000001</v>
      </c>
      <c r="C18" s="468">
        <v>95.871895570000007</v>
      </c>
      <c r="D18" s="468">
        <v>60.069635615000003</v>
      </c>
      <c r="E18" s="468">
        <v>46.03760175</v>
      </c>
      <c r="F18" s="468">
        <v>41.303177982000001</v>
      </c>
      <c r="G18" s="468">
        <v>56.445982407000002</v>
      </c>
      <c r="H18" s="468">
        <v>78.748874192000002</v>
      </c>
      <c r="I18" s="468">
        <v>68.301035241999998</v>
      </c>
      <c r="J18" s="468">
        <v>69.488728562999995</v>
      </c>
      <c r="K18" s="468" t="s">
        <v>102</v>
      </c>
      <c r="L18" s="468">
        <v>87.388824679999999</v>
      </c>
      <c r="M18" s="481">
        <v>59.716502138999999</v>
      </c>
      <c r="N18" s="481">
        <v>75.028151527999995</v>
      </c>
      <c r="O18" s="481">
        <v>63.000342607</v>
      </c>
      <c r="P18" s="468">
        <v>118.323512347</v>
      </c>
    </row>
    <row r="19" spans="1:16" ht="15.75" customHeight="1" x14ac:dyDescent="0.2">
      <c r="A19" s="466" t="s">
        <v>172</v>
      </c>
      <c r="B19" s="468">
        <v>443.98352276600002</v>
      </c>
      <c r="C19" s="468">
        <v>328.00647418</v>
      </c>
      <c r="D19" s="468">
        <v>278.26986534399998</v>
      </c>
      <c r="E19" s="468">
        <v>197.007911568</v>
      </c>
      <c r="F19" s="468">
        <v>167.132696479</v>
      </c>
      <c r="G19" s="468">
        <v>171.21004217199999</v>
      </c>
      <c r="H19" s="468">
        <v>169.66231288700001</v>
      </c>
      <c r="I19" s="468">
        <v>203.86246909299999</v>
      </c>
      <c r="J19" s="468">
        <v>271.37267579500002</v>
      </c>
      <c r="K19" s="468" t="s">
        <v>102</v>
      </c>
      <c r="L19" s="468">
        <v>199.689395109</v>
      </c>
      <c r="M19" s="481">
        <v>211.84561472300001</v>
      </c>
      <c r="N19" s="481">
        <v>217.781783354</v>
      </c>
      <c r="O19" s="481">
        <v>213.118725821</v>
      </c>
      <c r="P19" s="468">
        <v>206.09867954200001</v>
      </c>
    </row>
    <row r="20" spans="1:16" ht="15.75" customHeight="1" x14ac:dyDescent="0.2">
      <c r="A20" s="466" t="s">
        <v>173</v>
      </c>
      <c r="B20" s="468">
        <v>293.698772066</v>
      </c>
      <c r="C20" s="468">
        <v>240.57393099000001</v>
      </c>
      <c r="D20" s="468">
        <v>191.81161014899999</v>
      </c>
      <c r="E20" s="468">
        <v>158.85182191199999</v>
      </c>
      <c r="F20" s="468">
        <v>127.44047365500001</v>
      </c>
      <c r="G20" s="468">
        <v>127.12008442</v>
      </c>
      <c r="H20" s="468">
        <v>123.65848354400001</v>
      </c>
      <c r="I20" s="468">
        <v>155.86324349</v>
      </c>
      <c r="J20" s="468">
        <v>238.54139778499999</v>
      </c>
      <c r="K20" s="468" t="s">
        <v>102</v>
      </c>
      <c r="L20" s="468">
        <v>175.94375319700001</v>
      </c>
      <c r="M20" s="481">
        <v>158.68879138099999</v>
      </c>
      <c r="N20" s="481">
        <v>181.432074121</v>
      </c>
      <c r="O20" s="481">
        <v>163.56647048299999</v>
      </c>
      <c r="P20" s="468">
        <v>162.72307568400001</v>
      </c>
    </row>
    <row r="21" spans="1:16" ht="15.75" customHeight="1" x14ac:dyDescent="0.2">
      <c r="A21" s="466" t="s">
        <v>174</v>
      </c>
      <c r="B21" s="468">
        <v>60.123088951</v>
      </c>
      <c r="C21" s="468">
        <v>30.891232325000001</v>
      </c>
      <c r="D21" s="468">
        <v>13.717836016</v>
      </c>
      <c r="E21" s="468">
        <v>4.1894653020000003</v>
      </c>
      <c r="F21" s="468">
        <v>2.4026385600000002</v>
      </c>
      <c r="G21" s="468">
        <v>2.1332479119999999</v>
      </c>
      <c r="H21" s="468">
        <v>2.0383413109999999</v>
      </c>
      <c r="I21" s="468">
        <v>3.0572790209999998</v>
      </c>
      <c r="J21" s="468">
        <v>5.7400202880000002</v>
      </c>
      <c r="K21" s="468" t="s">
        <v>102</v>
      </c>
      <c r="L21" s="468">
        <v>9.3232633949999997</v>
      </c>
      <c r="M21" s="481">
        <v>7.7203191039999997</v>
      </c>
      <c r="N21" s="481">
        <v>5.78629237</v>
      </c>
      <c r="O21" s="481">
        <v>7.3055345760000003</v>
      </c>
      <c r="P21" s="468">
        <v>5.0905640539999997</v>
      </c>
    </row>
    <row r="22" spans="1:16" ht="15.75" customHeight="1" x14ac:dyDescent="0.2">
      <c r="A22" s="690" t="s">
        <v>627</v>
      </c>
      <c r="B22" s="468">
        <v>90.161661749999993</v>
      </c>
      <c r="C22" s="468">
        <v>56.541310865</v>
      </c>
      <c r="D22" s="468">
        <v>72.740419177999996</v>
      </c>
      <c r="E22" s="468">
        <v>33.966624353999997</v>
      </c>
      <c r="F22" s="468">
        <v>37.289584265000002</v>
      </c>
      <c r="G22" s="468">
        <v>41.956709840000002</v>
      </c>
      <c r="H22" s="468">
        <v>43.965488032000003</v>
      </c>
      <c r="I22" s="468">
        <v>44.941946582</v>
      </c>
      <c r="J22" s="468">
        <v>27.091257721000002</v>
      </c>
      <c r="K22" s="468" t="s">
        <v>102</v>
      </c>
      <c r="L22" s="468">
        <v>14.422378517</v>
      </c>
      <c r="M22" s="481">
        <v>45.436504237999998</v>
      </c>
      <c r="N22" s="481">
        <v>30.563416863</v>
      </c>
      <c r="O22" s="481">
        <v>42.246720762000002</v>
      </c>
      <c r="P22" s="468">
        <v>38.285039804</v>
      </c>
    </row>
    <row r="23" spans="1:16" ht="15.75" customHeight="1" x14ac:dyDescent="0.2">
      <c r="A23" s="466" t="s">
        <v>175</v>
      </c>
      <c r="B23" s="468">
        <v>39.537382479999998</v>
      </c>
      <c r="C23" s="468">
        <v>27.766836664</v>
      </c>
      <c r="D23" s="468">
        <v>26.125468802</v>
      </c>
      <c r="E23" s="468">
        <v>35.312785210000001</v>
      </c>
      <c r="F23" s="468">
        <v>53.289424783000001</v>
      </c>
      <c r="G23" s="468">
        <v>54.356997530999998</v>
      </c>
      <c r="H23" s="468">
        <v>69.546427441999995</v>
      </c>
      <c r="I23" s="468">
        <v>62.459128550999999</v>
      </c>
      <c r="J23" s="468">
        <v>69.382543541000004</v>
      </c>
      <c r="K23" s="468" t="s">
        <v>102</v>
      </c>
      <c r="L23" s="468">
        <v>91.082552716999999</v>
      </c>
      <c r="M23" s="481">
        <v>43.765935761000001</v>
      </c>
      <c r="N23" s="481">
        <v>73.714690160000004</v>
      </c>
      <c r="O23" s="481">
        <v>50.188949321999999</v>
      </c>
      <c r="P23" s="468">
        <v>50.571960031000003</v>
      </c>
    </row>
    <row r="24" spans="1:16" ht="15.75" customHeight="1" x14ac:dyDescent="0.2">
      <c r="A24" s="466" t="s">
        <v>176</v>
      </c>
      <c r="B24" s="468">
        <v>101.055494665</v>
      </c>
      <c r="C24" s="468">
        <v>89.555774872000001</v>
      </c>
      <c r="D24" s="468">
        <v>79.510100039999998</v>
      </c>
      <c r="E24" s="468">
        <v>63.619568424000001</v>
      </c>
      <c r="F24" s="468">
        <v>62.593049596</v>
      </c>
      <c r="G24" s="468">
        <v>78.760907673000006</v>
      </c>
      <c r="H24" s="468">
        <v>83.969652819000004</v>
      </c>
      <c r="I24" s="468">
        <v>76.609207138000002</v>
      </c>
      <c r="J24" s="468">
        <v>87.932371853999996</v>
      </c>
      <c r="K24" s="468" t="s">
        <v>102</v>
      </c>
      <c r="L24" s="468">
        <v>167.45489638699999</v>
      </c>
      <c r="M24" s="481">
        <v>73.236378670999997</v>
      </c>
      <c r="N24" s="481">
        <v>109.91371406499999</v>
      </c>
      <c r="O24" s="481">
        <v>81.102449476999993</v>
      </c>
      <c r="P24" s="468">
        <v>86.062742303999997</v>
      </c>
    </row>
    <row r="25" spans="1:16" ht="15.75" customHeight="1" x14ac:dyDescent="0.2">
      <c r="A25" s="476" t="s">
        <v>177</v>
      </c>
      <c r="B25" s="469">
        <v>171.77690920500001</v>
      </c>
      <c r="C25" s="469">
        <v>123.32912446900001</v>
      </c>
      <c r="D25" s="469">
        <v>101.202051864</v>
      </c>
      <c r="E25" s="469">
        <v>67.386567608999997</v>
      </c>
      <c r="F25" s="469">
        <v>48.510797969000002</v>
      </c>
      <c r="G25" s="469">
        <v>39.226710764000003</v>
      </c>
      <c r="H25" s="469">
        <v>49.326464397000002</v>
      </c>
      <c r="I25" s="469">
        <v>41.750508302</v>
      </c>
      <c r="J25" s="469">
        <v>26.509068079999999</v>
      </c>
      <c r="K25" s="469" t="s">
        <v>102</v>
      </c>
      <c r="L25" s="469">
        <v>58.588959815000003</v>
      </c>
      <c r="M25" s="482">
        <v>70.257094258999999</v>
      </c>
      <c r="N25" s="482">
        <v>43.985739549999998</v>
      </c>
      <c r="O25" s="482">
        <v>64.622760846999995</v>
      </c>
      <c r="P25" s="469">
        <v>49.610108502999999</v>
      </c>
    </row>
    <row r="26" spans="1:16" ht="15.75" customHeight="1" x14ac:dyDescent="0.25">
      <c r="A26" s="475" t="s">
        <v>178</v>
      </c>
      <c r="B26" s="467">
        <v>357.20384360999998</v>
      </c>
      <c r="C26" s="467">
        <v>261.65524154500002</v>
      </c>
      <c r="D26" s="467">
        <v>201.26377488700001</v>
      </c>
      <c r="E26" s="467">
        <v>170.757855608</v>
      </c>
      <c r="F26" s="467">
        <v>188.505453711</v>
      </c>
      <c r="G26" s="467">
        <v>193.11090983</v>
      </c>
      <c r="H26" s="467">
        <v>209.98969155399999</v>
      </c>
      <c r="I26" s="467">
        <v>197.94567739499999</v>
      </c>
      <c r="J26" s="467">
        <v>213.63050510799999</v>
      </c>
      <c r="K26" s="467" t="s">
        <v>102</v>
      </c>
      <c r="L26" s="467">
        <v>136.13094133600001</v>
      </c>
      <c r="M26" s="480">
        <v>196.423248788</v>
      </c>
      <c r="N26" s="480">
        <v>180.59565718100001</v>
      </c>
      <c r="O26" s="480">
        <v>193.028755843</v>
      </c>
      <c r="P26" s="467">
        <v>185.00885244899999</v>
      </c>
    </row>
    <row r="27" spans="1:16" ht="15.75" customHeight="1" x14ac:dyDescent="0.25">
      <c r="A27" s="477" t="s">
        <v>179</v>
      </c>
      <c r="B27" s="470">
        <v>251.09931147699999</v>
      </c>
      <c r="C27" s="470">
        <v>164.47209016100001</v>
      </c>
      <c r="D27" s="470">
        <v>101.619765362</v>
      </c>
      <c r="E27" s="470">
        <v>90.002957366000004</v>
      </c>
      <c r="F27" s="470">
        <v>102.925842106</v>
      </c>
      <c r="G27" s="470">
        <v>115.21197486600001</v>
      </c>
      <c r="H27" s="470">
        <v>114.661880868</v>
      </c>
      <c r="I27" s="470">
        <v>101.813577671</v>
      </c>
      <c r="J27" s="470">
        <v>125.41609244</v>
      </c>
      <c r="K27" s="470" t="s">
        <v>102</v>
      </c>
      <c r="L27" s="470">
        <v>38.631243734000002</v>
      </c>
      <c r="M27" s="483">
        <v>108.111941257</v>
      </c>
      <c r="N27" s="483">
        <v>85.798946825000002</v>
      </c>
      <c r="O27" s="483">
        <v>103.326544712</v>
      </c>
      <c r="P27" s="470">
        <v>95.854091879999999</v>
      </c>
    </row>
    <row r="28" spans="1:16" ht="15.75" customHeight="1" x14ac:dyDescent="0.25">
      <c r="A28" s="475" t="s">
        <v>180</v>
      </c>
      <c r="B28" s="467">
        <v>631.72105939899996</v>
      </c>
      <c r="C28" s="467">
        <v>505.63380578099998</v>
      </c>
      <c r="D28" s="467">
        <v>379.162540815</v>
      </c>
      <c r="E28" s="467">
        <v>330.62991333899998</v>
      </c>
      <c r="F28" s="467">
        <v>342.146386339</v>
      </c>
      <c r="G28" s="467">
        <v>294.74103137600002</v>
      </c>
      <c r="H28" s="467">
        <v>321.970747421</v>
      </c>
      <c r="I28" s="467">
        <v>321.54002018199998</v>
      </c>
      <c r="J28" s="467">
        <v>362.171762543</v>
      </c>
      <c r="K28" s="467" t="s">
        <v>102</v>
      </c>
      <c r="L28" s="467">
        <v>309.84155246199998</v>
      </c>
      <c r="M28" s="480">
        <v>352.415139125</v>
      </c>
      <c r="N28" s="480">
        <v>326.80959426700002</v>
      </c>
      <c r="O28" s="480">
        <v>346.92359982099998</v>
      </c>
      <c r="P28" s="467">
        <v>315.07837195899998</v>
      </c>
    </row>
    <row r="29" spans="1:16" ht="15.75" customHeight="1" x14ac:dyDescent="0.2">
      <c r="A29" s="466" t="s">
        <v>181</v>
      </c>
      <c r="B29" s="468">
        <v>615.99046221200001</v>
      </c>
      <c r="C29" s="468">
        <v>480.12123542900002</v>
      </c>
      <c r="D29" s="468">
        <v>362.288141645</v>
      </c>
      <c r="E29" s="468">
        <v>308.71596747900003</v>
      </c>
      <c r="F29" s="468">
        <v>320.79829955399998</v>
      </c>
      <c r="G29" s="468">
        <v>272.68899103799998</v>
      </c>
      <c r="H29" s="468">
        <v>291.91809078400001</v>
      </c>
      <c r="I29" s="468">
        <v>293.85421268699997</v>
      </c>
      <c r="J29" s="468">
        <v>305.37722090699998</v>
      </c>
      <c r="K29" s="468" t="s">
        <v>102</v>
      </c>
      <c r="L29" s="468">
        <v>218.60048721199999</v>
      </c>
      <c r="M29" s="481">
        <v>329.76476771199998</v>
      </c>
      <c r="N29" s="481">
        <v>271.01266356100001</v>
      </c>
      <c r="O29" s="481">
        <v>317.16439186000002</v>
      </c>
      <c r="P29" s="468">
        <v>279.02030722900003</v>
      </c>
    </row>
    <row r="30" spans="1:16" ht="15.75" customHeight="1" x14ac:dyDescent="0.2">
      <c r="A30" s="466" t="s">
        <v>182</v>
      </c>
      <c r="B30" s="468">
        <v>9.4323674830000002</v>
      </c>
      <c r="C30" s="468">
        <v>15.864190618</v>
      </c>
      <c r="D30" s="468">
        <v>8.7398484320000005</v>
      </c>
      <c r="E30" s="468">
        <v>10.071579604</v>
      </c>
      <c r="F30" s="468">
        <v>9.2423899729999999</v>
      </c>
      <c r="G30" s="468">
        <v>13.776953935</v>
      </c>
      <c r="H30" s="468">
        <v>20.577161427</v>
      </c>
      <c r="I30" s="468">
        <v>10.741704127</v>
      </c>
      <c r="J30" s="468">
        <v>48.900640314</v>
      </c>
      <c r="K30" s="468" t="s">
        <v>102</v>
      </c>
      <c r="L30" s="468">
        <v>28.327713907</v>
      </c>
      <c r="M30" s="481">
        <v>12.311837233</v>
      </c>
      <c r="N30" s="481">
        <v>25.356662315000001</v>
      </c>
      <c r="O30" s="481">
        <v>15.109519143</v>
      </c>
      <c r="P30" s="468">
        <v>22.706370210999999</v>
      </c>
    </row>
    <row r="31" spans="1:16" ht="15.75" customHeight="1" x14ac:dyDescent="0.2">
      <c r="A31" s="466" t="s">
        <v>183</v>
      </c>
      <c r="B31" s="468">
        <v>6.2982297039999997</v>
      </c>
      <c r="C31" s="468">
        <v>9.6483797350000007</v>
      </c>
      <c r="D31" s="468">
        <v>8.1345507379999997</v>
      </c>
      <c r="E31" s="468">
        <v>11.842366256</v>
      </c>
      <c r="F31" s="468">
        <v>12.105696812</v>
      </c>
      <c r="G31" s="468">
        <v>8.2750864039999996</v>
      </c>
      <c r="H31" s="468">
        <v>9.4754952100000001</v>
      </c>
      <c r="I31" s="468">
        <v>16.944103367</v>
      </c>
      <c r="J31" s="468">
        <v>7.8939013219999996</v>
      </c>
      <c r="K31" s="468" t="s">
        <v>102</v>
      </c>
      <c r="L31" s="468">
        <v>62.913351343000002</v>
      </c>
      <c r="M31" s="481">
        <v>10.338534179</v>
      </c>
      <c r="N31" s="481">
        <v>30.44026839</v>
      </c>
      <c r="O31" s="481">
        <v>14.649688816999999</v>
      </c>
      <c r="P31" s="468">
        <v>13.351694520000001</v>
      </c>
    </row>
    <row r="32" spans="1:16" ht="15.75" customHeight="1" x14ac:dyDescent="0.25">
      <c r="A32" s="475" t="s">
        <v>184</v>
      </c>
      <c r="B32" s="467">
        <v>404.80067512400001</v>
      </c>
      <c r="C32" s="467">
        <v>287.69753850699999</v>
      </c>
      <c r="D32" s="467">
        <v>214.26875464099999</v>
      </c>
      <c r="E32" s="467">
        <v>192.94386882200001</v>
      </c>
      <c r="F32" s="467">
        <v>204.44143877299999</v>
      </c>
      <c r="G32" s="467">
        <v>150.719097565</v>
      </c>
      <c r="H32" s="467">
        <v>158.15248429299999</v>
      </c>
      <c r="I32" s="467">
        <v>164.357342453</v>
      </c>
      <c r="J32" s="467">
        <v>131.24619830899999</v>
      </c>
      <c r="K32" s="467" t="s">
        <v>102</v>
      </c>
      <c r="L32" s="467">
        <v>152.09812685399999</v>
      </c>
      <c r="M32" s="480">
        <v>198.50212556</v>
      </c>
      <c r="N32" s="480">
        <v>152.69075495600001</v>
      </c>
      <c r="O32" s="480">
        <v>188.67710743999999</v>
      </c>
      <c r="P32" s="467">
        <v>157.28597563599999</v>
      </c>
    </row>
    <row r="33" spans="1:16" ht="15.75" customHeight="1" x14ac:dyDescent="0.2">
      <c r="A33" s="466" t="s">
        <v>185</v>
      </c>
      <c r="B33" s="468">
        <v>75.783088214000003</v>
      </c>
      <c r="C33" s="468">
        <v>62.077653626999997</v>
      </c>
      <c r="D33" s="468">
        <v>46.988077226000001</v>
      </c>
      <c r="E33" s="468">
        <v>43.343525399000001</v>
      </c>
      <c r="F33" s="468">
        <v>46.423254989999997</v>
      </c>
      <c r="G33" s="468">
        <v>41.606671673000001</v>
      </c>
      <c r="H33" s="468">
        <v>46.214936188999999</v>
      </c>
      <c r="I33" s="468">
        <v>48.723466883</v>
      </c>
      <c r="J33" s="468">
        <v>33.492955876000003</v>
      </c>
      <c r="K33" s="468" t="s">
        <v>102</v>
      </c>
      <c r="L33" s="468">
        <v>29.022243830000001</v>
      </c>
      <c r="M33" s="481">
        <v>46.553852388999999</v>
      </c>
      <c r="N33" s="481">
        <v>38.599806624000003</v>
      </c>
      <c r="O33" s="481">
        <v>44.847973635999999</v>
      </c>
      <c r="P33" s="468">
        <v>41.144558357000001</v>
      </c>
    </row>
    <row r="34" spans="1:16" ht="15.75" customHeight="1" x14ac:dyDescent="0.2">
      <c r="A34" s="466" t="s">
        <v>186</v>
      </c>
      <c r="B34" s="468">
        <v>305.00217018199999</v>
      </c>
      <c r="C34" s="468">
        <v>194.66154741599999</v>
      </c>
      <c r="D34" s="468">
        <v>135.72537734400001</v>
      </c>
      <c r="E34" s="468">
        <v>120.15335126700001</v>
      </c>
      <c r="F34" s="468">
        <v>121.62692769500001</v>
      </c>
      <c r="G34" s="468">
        <v>87.764785193999998</v>
      </c>
      <c r="H34" s="468">
        <v>85.846520204000001</v>
      </c>
      <c r="I34" s="468">
        <v>80.612851376999998</v>
      </c>
      <c r="J34" s="468">
        <v>77.117425741000005</v>
      </c>
      <c r="K34" s="468" t="s">
        <v>102</v>
      </c>
      <c r="L34" s="468">
        <v>51.971674041</v>
      </c>
      <c r="M34" s="481">
        <v>122.556381104</v>
      </c>
      <c r="N34" s="481">
        <v>70.129754731999995</v>
      </c>
      <c r="O34" s="481">
        <v>111.31261023899999</v>
      </c>
      <c r="P34" s="468">
        <v>82.721547866999998</v>
      </c>
    </row>
    <row r="35" spans="1:16" ht="15.75" customHeight="1" x14ac:dyDescent="0.2">
      <c r="A35" s="476" t="s">
        <v>187</v>
      </c>
      <c r="B35" s="469">
        <v>24.015416728000002</v>
      </c>
      <c r="C35" s="469">
        <v>30.958337464</v>
      </c>
      <c r="D35" s="469">
        <v>31.555300072000001</v>
      </c>
      <c r="E35" s="469">
        <v>29.446992156</v>
      </c>
      <c r="F35" s="469">
        <v>36.391256087999999</v>
      </c>
      <c r="G35" s="469">
        <v>21.347640696999999</v>
      </c>
      <c r="H35" s="469">
        <v>26.0910279</v>
      </c>
      <c r="I35" s="469">
        <v>35.021024193000002</v>
      </c>
      <c r="J35" s="469">
        <v>20.635816691999999</v>
      </c>
      <c r="K35" s="469" t="s">
        <v>102</v>
      </c>
      <c r="L35" s="469">
        <v>71.104208983000007</v>
      </c>
      <c r="M35" s="482">
        <v>29.391892067000001</v>
      </c>
      <c r="N35" s="482">
        <v>43.961193600000001</v>
      </c>
      <c r="O35" s="482">
        <v>32.516523565</v>
      </c>
      <c r="P35" s="469">
        <v>33.419869411999997</v>
      </c>
    </row>
    <row r="36" spans="1:16" ht="15.75" customHeight="1" x14ac:dyDescent="0.25">
      <c r="A36" s="478" t="s">
        <v>188</v>
      </c>
      <c r="B36" s="467">
        <v>1492.7020862219999</v>
      </c>
      <c r="C36" s="467">
        <v>1208.46055185</v>
      </c>
      <c r="D36" s="467">
        <v>1024.238471162</v>
      </c>
      <c r="E36" s="467">
        <v>940.85001514400005</v>
      </c>
      <c r="F36" s="467">
        <v>1002.971542853</v>
      </c>
      <c r="G36" s="467">
        <v>1044.232427663</v>
      </c>
      <c r="H36" s="467">
        <v>1219.742370012</v>
      </c>
      <c r="I36" s="467">
        <v>1337.3588042490001</v>
      </c>
      <c r="J36" s="467">
        <v>1463.864226313</v>
      </c>
      <c r="K36" s="467" t="s">
        <v>102</v>
      </c>
      <c r="L36" s="467">
        <v>1701.2685889070001</v>
      </c>
      <c r="M36" s="480">
        <v>1050.056360243</v>
      </c>
      <c r="N36" s="480">
        <v>1489.197939376</v>
      </c>
      <c r="O36" s="480">
        <v>1144.2376500739999</v>
      </c>
      <c r="P36" s="467">
        <v>1303.6908806240001</v>
      </c>
    </row>
    <row r="37" spans="1:16" ht="15.75" customHeight="1" x14ac:dyDescent="0.25">
      <c r="A37" s="478" t="s">
        <v>189</v>
      </c>
      <c r="B37" s="467">
        <v>1622.985545557</v>
      </c>
      <c r="C37" s="467">
        <v>1252.179526121</v>
      </c>
      <c r="D37" s="467">
        <v>1060.6084598750001</v>
      </c>
      <c r="E37" s="467">
        <v>973.92182623500003</v>
      </c>
      <c r="F37" s="467">
        <v>1053.7720489979999</v>
      </c>
      <c r="G37" s="467">
        <v>1093.321403681</v>
      </c>
      <c r="H37" s="467">
        <v>1265.913798438</v>
      </c>
      <c r="I37" s="467">
        <v>1378.1218039160001</v>
      </c>
      <c r="J37" s="467">
        <v>1446.5691671869999</v>
      </c>
      <c r="K37" s="467" t="s">
        <v>102</v>
      </c>
      <c r="L37" s="467">
        <v>1679.656104636</v>
      </c>
      <c r="M37" s="480">
        <v>1092.5665954670001</v>
      </c>
      <c r="N37" s="480">
        <v>1495.6747572469999</v>
      </c>
      <c r="O37" s="480">
        <v>1179.0199135360001</v>
      </c>
      <c r="P37" s="467">
        <v>1330.90733675</v>
      </c>
    </row>
    <row r="38" spans="1:16" ht="15.75" customHeight="1" x14ac:dyDescent="0.25">
      <c r="A38" s="477" t="s">
        <v>190</v>
      </c>
      <c r="B38" s="470">
        <v>130.283459335</v>
      </c>
      <c r="C38" s="470">
        <v>43.718974269999997</v>
      </c>
      <c r="D38" s="470">
        <v>36.369988712999998</v>
      </c>
      <c r="E38" s="470">
        <v>33.071811091000001</v>
      </c>
      <c r="F38" s="470">
        <v>50.800506145</v>
      </c>
      <c r="G38" s="470">
        <v>49.088976017999997</v>
      </c>
      <c r="H38" s="470">
        <v>46.171428425999999</v>
      </c>
      <c r="I38" s="470">
        <v>40.762999667000003</v>
      </c>
      <c r="J38" s="470">
        <v>-17.295059126000002</v>
      </c>
      <c r="K38" s="470" t="s">
        <v>102</v>
      </c>
      <c r="L38" s="470">
        <v>-21.612484271</v>
      </c>
      <c r="M38" s="483">
        <v>42.510235223999999</v>
      </c>
      <c r="N38" s="483">
        <v>6.4768178709999997</v>
      </c>
      <c r="O38" s="483">
        <v>34.782263460999999</v>
      </c>
      <c r="P38" s="470">
        <v>27.216456126000001</v>
      </c>
    </row>
    <row r="39" spans="1:16" ht="15.75" customHeight="1" x14ac:dyDescent="0.2">
      <c r="A39" s="466" t="s">
        <v>191</v>
      </c>
      <c r="B39" s="468">
        <v>106.104532134</v>
      </c>
      <c r="C39" s="468">
        <v>97.183151383999999</v>
      </c>
      <c r="D39" s="468">
        <v>99.644009525000001</v>
      </c>
      <c r="E39" s="468">
        <v>80.754898241999996</v>
      </c>
      <c r="F39" s="468">
        <v>85.579611606</v>
      </c>
      <c r="G39" s="468">
        <v>77.898934963000002</v>
      </c>
      <c r="H39" s="468">
        <v>95.327810686000007</v>
      </c>
      <c r="I39" s="468">
        <v>96.132099724</v>
      </c>
      <c r="J39" s="468">
        <v>88.214412667999994</v>
      </c>
      <c r="K39" s="468" t="s">
        <v>102</v>
      </c>
      <c r="L39" s="468">
        <v>97.499697601999998</v>
      </c>
      <c r="M39" s="481">
        <v>88.311307532000001</v>
      </c>
      <c r="N39" s="481">
        <v>94.796710356999995</v>
      </c>
      <c r="O39" s="481">
        <v>89.702211130999999</v>
      </c>
      <c r="P39" s="468">
        <v>89.154760569000004</v>
      </c>
    </row>
    <row r="40" spans="1:16" ht="15.75" customHeight="1" x14ac:dyDescent="0.2">
      <c r="A40" s="466" t="s">
        <v>192</v>
      </c>
      <c r="B40" s="468">
        <v>122.93629775799999</v>
      </c>
      <c r="C40" s="468">
        <v>122.99217718600001</v>
      </c>
      <c r="D40" s="468">
        <v>83.427307713999994</v>
      </c>
      <c r="E40" s="468">
        <v>72.494913965999999</v>
      </c>
      <c r="F40" s="468">
        <v>71.855210115999995</v>
      </c>
      <c r="G40" s="468">
        <v>55.843520429000002</v>
      </c>
      <c r="H40" s="468">
        <v>100.639498898</v>
      </c>
      <c r="I40" s="468">
        <v>116.098419079</v>
      </c>
      <c r="J40" s="468">
        <v>127.814148875</v>
      </c>
      <c r="K40" s="468" t="s">
        <v>102</v>
      </c>
      <c r="L40" s="468">
        <v>54.209912883999998</v>
      </c>
      <c r="M40" s="481">
        <v>82.130824941</v>
      </c>
      <c r="N40" s="481">
        <v>97.822089836000004</v>
      </c>
      <c r="O40" s="481">
        <v>85.496080332999995</v>
      </c>
      <c r="P40" s="468">
        <v>90.432257160999995</v>
      </c>
    </row>
    <row r="41" spans="1:16" ht="15.75" customHeight="1" x14ac:dyDescent="0.2">
      <c r="A41" s="476" t="s">
        <v>193</v>
      </c>
      <c r="B41" s="469">
        <v>16.831765623999999</v>
      </c>
      <c r="C41" s="469">
        <v>25.809025802000001</v>
      </c>
      <c r="D41" s="469">
        <v>-16.216701811</v>
      </c>
      <c r="E41" s="469">
        <v>-8.2599842769999992</v>
      </c>
      <c r="F41" s="469">
        <v>-13.724401489</v>
      </c>
      <c r="G41" s="469">
        <v>-22.055414534000001</v>
      </c>
      <c r="H41" s="469">
        <v>5.311688212</v>
      </c>
      <c r="I41" s="469">
        <v>19.966319355</v>
      </c>
      <c r="J41" s="469">
        <v>39.599736206999999</v>
      </c>
      <c r="K41" s="469" t="s">
        <v>102</v>
      </c>
      <c r="L41" s="469">
        <v>-43.289784718999996</v>
      </c>
      <c r="M41" s="482">
        <v>-6.1804825900000004</v>
      </c>
      <c r="N41" s="482">
        <v>3.0253794790000001</v>
      </c>
      <c r="O41" s="482">
        <v>-4.2061307980000002</v>
      </c>
      <c r="P41" s="469">
        <v>1.2774965920000001</v>
      </c>
    </row>
    <row r="42" spans="1:16" ht="15.75" customHeight="1" x14ac:dyDescent="0.25">
      <c r="A42" s="478" t="s">
        <v>194</v>
      </c>
      <c r="B42" s="467">
        <v>1598.8066183559999</v>
      </c>
      <c r="C42" s="467">
        <v>1305.643703234</v>
      </c>
      <c r="D42" s="467">
        <v>1123.882480687</v>
      </c>
      <c r="E42" s="467">
        <v>1021.604913387</v>
      </c>
      <c r="F42" s="467">
        <v>1088.5511544579999</v>
      </c>
      <c r="G42" s="467">
        <v>1122.1313626260001</v>
      </c>
      <c r="H42" s="467">
        <v>1315.0701806970001</v>
      </c>
      <c r="I42" s="467">
        <v>1433.490903974</v>
      </c>
      <c r="J42" s="467">
        <v>1552.078638981</v>
      </c>
      <c r="K42" s="467" t="s">
        <v>102</v>
      </c>
      <c r="L42" s="467">
        <v>1798.7682865090001</v>
      </c>
      <c r="M42" s="480">
        <v>1138.367667775</v>
      </c>
      <c r="N42" s="480">
        <v>1583.994649733</v>
      </c>
      <c r="O42" s="480">
        <v>1233.9398612049999</v>
      </c>
      <c r="P42" s="467">
        <v>1392.8456411929999</v>
      </c>
    </row>
    <row r="43" spans="1:16" ht="15.75" customHeight="1" x14ac:dyDescent="0.25">
      <c r="A43" s="478" t="s">
        <v>195</v>
      </c>
      <c r="B43" s="467">
        <v>1745.9218433149999</v>
      </c>
      <c r="C43" s="467">
        <v>1375.1717033069999</v>
      </c>
      <c r="D43" s="467">
        <v>1144.035767589</v>
      </c>
      <c r="E43" s="467">
        <v>1046.416740201</v>
      </c>
      <c r="F43" s="467">
        <v>1125.627259114</v>
      </c>
      <c r="G43" s="467">
        <v>1149.1649241099999</v>
      </c>
      <c r="H43" s="467">
        <v>1366.553297336</v>
      </c>
      <c r="I43" s="467">
        <v>1494.2202229950001</v>
      </c>
      <c r="J43" s="467">
        <v>1574.383316061</v>
      </c>
      <c r="K43" s="467" t="s">
        <v>102</v>
      </c>
      <c r="L43" s="467">
        <v>1733.866017519</v>
      </c>
      <c r="M43" s="480">
        <v>1174.697420409</v>
      </c>
      <c r="N43" s="480">
        <v>1593.4968470829999</v>
      </c>
      <c r="O43" s="480">
        <v>1264.5159938690001</v>
      </c>
      <c r="P43" s="467">
        <v>1421.3395939110001</v>
      </c>
    </row>
    <row r="44" spans="1:16" ht="15.75" customHeight="1" x14ac:dyDescent="0.2">
      <c r="A44" s="476" t="s">
        <v>196</v>
      </c>
      <c r="B44" s="469">
        <v>147.11522495899999</v>
      </c>
      <c r="C44" s="469">
        <v>69.528000071999998</v>
      </c>
      <c r="D44" s="469">
        <v>20.153286902000001</v>
      </c>
      <c r="E44" s="469">
        <v>24.811826814</v>
      </c>
      <c r="F44" s="469">
        <v>37.076104655999998</v>
      </c>
      <c r="G44" s="469">
        <v>27.033561484</v>
      </c>
      <c r="H44" s="469">
        <v>51.483116639000002</v>
      </c>
      <c r="I44" s="469">
        <v>60.729319021000002</v>
      </c>
      <c r="J44" s="469">
        <v>22.304677081000001</v>
      </c>
      <c r="K44" s="469" t="s">
        <v>102</v>
      </c>
      <c r="L44" s="469">
        <v>-64.902268989999996</v>
      </c>
      <c r="M44" s="482">
        <v>36.329752634000002</v>
      </c>
      <c r="N44" s="482">
        <v>9.5021973499999994</v>
      </c>
      <c r="O44" s="482">
        <v>30.576132662999999</v>
      </c>
      <c r="P44" s="469">
        <v>28.493952717999999</v>
      </c>
    </row>
    <row r="45" spans="1:16" s="8" customFormat="1" ht="15.75" customHeight="1" x14ac:dyDescent="0.25">
      <c r="A45" s="479" t="s">
        <v>286</v>
      </c>
      <c r="B45" s="470">
        <v>675.35933434100002</v>
      </c>
      <c r="C45" s="470">
        <v>648.90034660100002</v>
      </c>
      <c r="D45" s="470">
        <v>660.33323912399999</v>
      </c>
      <c r="E45" s="470">
        <v>656.35815260699997</v>
      </c>
      <c r="F45" s="470">
        <v>724.07131081499995</v>
      </c>
      <c r="G45" s="470">
        <v>648.48027918000003</v>
      </c>
      <c r="H45" s="470">
        <v>920.27366681399997</v>
      </c>
      <c r="I45" s="470">
        <v>1061.6980014329999</v>
      </c>
      <c r="J45" s="470">
        <v>770.44864802999996</v>
      </c>
      <c r="K45" s="470" t="s">
        <v>102</v>
      </c>
      <c r="L45" s="470">
        <v>1051.733028676</v>
      </c>
      <c r="M45" s="483">
        <v>714.35407300600002</v>
      </c>
      <c r="N45" s="483">
        <v>992.18629075900003</v>
      </c>
      <c r="O45" s="483">
        <v>773.93986006900002</v>
      </c>
      <c r="P45" s="470">
        <v>902.52811152499999</v>
      </c>
    </row>
    <row r="46" spans="1:16" ht="15.75" customHeight="1" x14ac:dyDescent="0.25">
      <c r="A46" s="475" t="s">
        <v>449</v>
      </c>
      <c r="B46" s="468"/>
      <c r="C46" s="468"/>
      <c r="D46" s="468"/>
      <c r="E46" s="468"/>
      <c r="F46" s="468"/>
      <c r="G46" s="468"/>
      <c r="H46" s="468"/>
      <c r="I46" s="468"/>
      <c r="J46" s="468"/>
      <c r="K46" s="468"/>
      <c r="L46" s="468"/>
      <c r="M46" s="484"/>
      <c r="N46" s="484"/>
      <c r="O46" s="484"/>
      <c r="P46" s="471"/>
    </row>
    <row r="47" spans="1:16" ht="15.75" customHeight="1" x14ac:dyDescent="0.25">
      <c r="A47" s="466" t="s">
        <v>467</v>
      </c>
      <c r="B47" s="468">
        <v>860.00430926399997</v>
      </c>
      <c r="C47" s="468">
        <v>701.84493514500002</v>
      </c>
      <c r="D47" s="468">
        <v>643.62868892699998</v>
      </c>
      <c r="E47" s="468">
        <v>608.00465607700005</v>
      </c>
      <c r="F47" s="468">
        <v>656.45422134499995</v>
      </c>
      <c r="G47" s="468">
        <v>744.71772800600002</v>
      </c>
      <c r="H47" s="468">
        <v>892.70773239100004</v>
      </c>
      <c r="I47" s="468">
        <v>1009.231038427</v>
      </c>
      <c r="J47" s="468">
        <v>1093.4833180139999</v>
      </c>
      <c r="K47" s="468" t="s">
        <v>102</v>
      </c>
      <c r="L47" s="468">
        <v>1391.4270364450001</v>
      </c>
      <c r="M47" s="481">
        <v>694.63447994000001</v>
      </c>
      <c r="N47" s="481">
        <v>1157.6610262019999</v>
      </c>
      <c r="O47" s="481">
        <v>793.93830227299998</v>
      </c>
      <c r="P47" s="468">
        <v>985.53816262099997</v>
      </c>
    </row>
    <row r="48" spans="1:16" ht="15.75" customHeight="1" x14ac:dyDescent="0.25">
      <c r="A48" s="466" t="s">
        <v>417</v>
      </c>
      <c r="B48" s="468">
        <v>275.26211130000002</v>
      </c>
      <c r="C48" s="468">
        <v>242.46002674900001</v>
      </c>
      <c r="D48" s="468">
        <v>270.32015411899999</v>
      </c>
      <c r="E48" s="468">
        <v>296.22587924700002</v>
      </c>
      <c r="F48" s="468">
        <v>346.10261852600001</v>
      </c>
      <c r="G48" s="468">
        <v>409.53543767999997</v>
      </c>
      <c r="H48" s="468">
        <v>453.39522957999998</v>
      </c>
      <c r="I48" s="468">
        <v>524.37398220199998</v>
      </c>
      <c r="J48" s="468">
        <v>616.08250506000002</v>
      </c>
      <c r="K48" s="468" t="s">
        <v>102</v>
      </c>
      <c r="L48" s="468">
        <v>579.43080562700004</v>
      </c>
      <c r="M48" s="481">
        <v>333.15588781000002</v>
      </c>
      <c r="N48" s="481">
        <v>563.82603071699998</v>
      </c>
      <c r="O48" s="481">
        <v>382.626975534</v>
      </c>
      <c r="P48" s="468">
        <v>525.08161945500001</v>
      </c>
    </row>
    <row r="49" spans="1:25" ht="15.75" customHeight="1" x14ac:dyDescent="0.25">
      <c r="A49" s="466" t="s">
        <v>418</v>
      </c>
      <c r="B49" s="468">
        <v>314.50885983699999</v>
      </c>
      <c r="C49" s="468">
        <v>299.95188185900003</v>
      </c>
      <c r="D49" s="468">
        <v>301.162583568</v>
      </c>
      <c r="E49" s="468">
        <v>371.61352285200002</v>
      </c>
      <c r="F49" s="468">
        <v>476.50146341599998</v>
      </c>
      <c r="G49" s="468">
        <v>542.60166556900003</v>
      </c>
      <c r="H49" s="468">
        <v>656.50758240799996</v>
      </c>
      <c r="I49" s="468">
        <v>760.78211313700001</v>
      </c>
      <c r="J49" s="468">
        <v>790.63758104500005</v>
      </c>
      <c r="K49" s="468" t="s">
        <v>102</v>
      </c>
      <c r="L49" s="468">
        <v>923.353349073</v>
      </c>
      <c r="M49" s="481">
        <v>435.24294435399997</v>
      </c>
      <c r="N49" s="481">
        <v>822.55992363400003</v>
      </c>
      <c r="O49" s="481">
        <v>518.30957802199998</v>
      </c>
      <c r="P49" s="468">
        <v>662.95435838599997</v>
      </c>
    </row>
    <row r="50" spans="1:25" ht="15.75" customHeight="1" x14ac:dyDescent="0.25">
      <c r="A50" s="466" t="s">
        <v>419</v>
      </c>
      <c r="B50" s="468">
        <v>1218.184870433</v>
      </c>
      <c r="C50" s="468">
        <v>964.48198761399999</v>
      </c>
      <c r="D50" s="468">
        <v>846.33970523400001</v>
      </c>
      <c r="E50" s="468">
        <v>780.977957414</v>
      </c>
      <c r="F50" s="468">
        <v>849.33061022499999</v>
      </c>
      <c r="G50" s="468">
        <v>942.60230611600002</v>
      </c>
      <c r="H50" s="468">
        <v>1107.7613141449999</v>
      </c>
      <c r="I50" s="468">
        <v>1213.7644614630001</v>
      </c>
      <c r="J50" s="468">
        <v>1315.322968877</v>
      </c>
      <c r="K50" s="468" t="s">
        <v>102</v>
      </c>
      <c r="L50" s="468">
        <v>1527.5579777810001</v>
      </c>
      <c r="M50" s="481">
        <v>894.06446990699999</v>
      </c>
      <c r="N50" s="481">
        <v>1342.984002291</v>
      </c>
      <c r="O50" s="481">
        <v>990.342806096</v>
      </c>
      <c r="P50" s="468">
        <v>1173.6213611139999</v>
      </c>
    </row>
    <row r="51" spans="1:25" ht="15.75" customHeight="1" x14ac:dyDescent="0.25">
      <c r="A51" s="466" t="s">
        <v>468</v>
      </c>
      <c r="B51" s="468">
        <v>619.242304666</v>
      </c>
      <c r="C51" s="468">
        <v>483.25249517499998</v>
      </c>
      <c r="D51" s="468">
        <v>364.84108198199999</v>
      </c>
      <c r="E51" s="468">
        <v>313.31235276199999</v>
      </c>
      <c r="F51" s="468">
        <v>329.44814209700002</v>
      </c>
      <c r="G51" s="468">
        <v>282.02513839599999</v>
      </c>
      <c r="H51" s="468">
        <v>298.26780199900003</v>
      </c>
      <c r="I51" s="468">
        <v>303.11088665400001</v>
      </c>
      <c r="J51" s="468">
        <v>316.644748994</v>
      </c>
      <c r="K51" s="468" t="s">
        <v>102</v>
      </c>
      <c r="L51" s="468">
        <v>221.51190876000001</v>
      </c>
      <c r="M51" s="481">
        <v>335.15476825299999</v>
      </c>
      <c r="N51" s="481">
        <v>278.57938836699998</v>
      </c>
      <c r="O51" s="481">
        <v>323.02122749199998</v>
      </c>
      <c r="P51" s="468">
        <v>285.681797915</v>
      </c>
    </row>
    <row r="52" spans="1:25" ht="15.75" customHeight="1" x14ac:dyDescent="0.25">
      <c r="A52" s="466" t="s">
        <v>420</v>
      </c>
      <c r="B52" s="468">
        <v>675.35933434100002</v>
      </c>
      <c r="C52" s="468">
        <v>648.90034660100002</v>
      </c>
      <c r="D52" s="468">
        <v>660.33323912399999</v>
      </c>
      <c r="E52" s="468">
        <v>656.35815260699997</v>
      </c>
      <c r="F52" s="468">
        <v>724.07131081499995</v>
      </c>
      <c r="G52" s="468">
        <v>648.48027918000003</v>
      </c>
      <c r="H52" s="468">
        <v>920.27366681399997</v>
      </c>
      <c r="I52" s="468">
        <v>1061.6980014329999</v>
      </c>
      <c r="J52" s="468">
        <v>770.44864802999996</v>
      </c>
      <c r="K52" s="468" t="s">
        <v>102</v>
      </c>
      <c r="L52" s="468">
        <v>1051.733028676</v>
      </c>
      <c r="M52" s="481">
        <v>714.35407300600002</v>
      </c>
      <c r="N52" s="481">
        <v>992.18629075900003</v>
      </c>
      <c r="O52" s="481">
        <v>773.93986006900002</v>
      </c>
      <c r="P52" s="468">
        <v>902.52811152499999</v>
      </c>
    </row>
    <row r="53" spans="1:25" ht="15.75" customHeight="1" x14ac:dyDescent="0.25">
      <c r="A53" s="466" t="s">
        <v>421</v>
      </c>
      <c r="B53" s="468">
        <v>293.698772066</v>
      </c>
      <c r="C53" s="468">
        <v>240.57393099000001</v>
      </c>
      <c r="D53" s="468">
        <v>191.81161014899999</v>
      </c>
      <c r="E53" s="468">
        <v>158.85182191199999</v>
      </c>
      <c r="F53" s="468">
        <v>127.44047365500001</v>
      </c>
      <c r="G53" s="468">
        <v>127.12008442</v>
      </c>
      <c r="H53" s="468">
        <v>123.65848354400001</v>
      </c>
      <c r="I53" s="468">
        <v>155.86324349</v>
      </c>
      <c r="J53" s="468">
        <v>238.54139778499999</v>
      </c>
      <c r="K53" s="468" t="s">
        <v>102</v>
      </c>
      <c r="L53" s="468">
        <v>175.94375319700001</v>
      </c>
      <c r="M53" s="481">
        <v>158.68879138099999</v>
      </c>
      <c r="N53" s="481">
        <v>181.432074121</v>
      </c>
      <c r="O53" s="481">
        <v>163.56647048299999</v>
      </c>
      <c r="P53" s="468">
        <v>162.72307568400001</v>
      </c>
    </row>
    <row r="54" spans="1:25" ht="12.75" customHeight="1" x14ac:dyDescent="0.2">
      <c r="A54" s="38" t="s">
        <v>804</v>
      </c>
      <c r="B54" s="13"/>
      <c r="C54" s="13"/>
      <c r="D54" s="13"/>
      <c r="E54" s="13"/>
      <c r="F54" s="13"/>
      <c r="G54" s="13"/>
      <c r="H54" s="13"/>
      <c r="I54" s="13"/>
      <c r="J54" s="216"/>
      <c r="K54" s="216"/>
      <c r="L54" s="216"/>
      <c r="M54" s="40"/>
      <c r="N54" s="13"/>
      <c r="O54" s="13"/>
      <c r="P54" s="13"/>
      <c r="Q54" s="13"/>
      <c r="R54" s="13"/>
      <c r="S54" s="13"/>
      <c r="T54" s="13"/>
      <c r="U54" s="13"/>
      <c r="V54" s="216"/>
      <c r="W54" s="216"/>
      <c r="X54" s="216"/>
      <c r="Y54" s="40"/>
    </row>
    <row r="55" spans="1:25" ht="12.75" customHeight="1" x14ac:dyDescent="0.2">
      <c r="A55" s="256" t="s">
        <v>476</v>
      </c>
      <c r="B55" s="13"/>
      <c r="C55" s="13"/>
      <c r="D55" s="13"/>
      <c r="E55" s="13"/>
      <c r="F55" s="13"/>
      <c r="G55" s="13"/>
      <c r="H55" s="13"/>
      <c r="I55" s="13"/>
      <c r="J55" s="13"/>
      <c r="K55" s="13"/>
      <c r="L55" s="13"/>
      <c r="M55" s="216"/>
      <c r="N55" s="216"/>
      <c r="O55" s="216"/>
      <c r="P55" s="40"/>
    </row>
    <row r="56" spans="1:25" ht="12.75" customHeight="1" x14ac:dyDescent="0.2">
      <c r="A56" s="38" t="s">
        <v>469</v>
      </c>
      <c r="B56" s="13"/>
      <c r="C56" s="13"/>
      <c r="D56" s="13"/>
      <c r="E56" s="13"/>
      <c r="F56" s="13"/>
      <c r="G56" s="13"/>
      <c r="H56" s="13"/>
      <c r="I56" s="13"/>
      <c r="J56" s="13"/>
      <c r="K56" s="13"/>
      <c r="L56" s="13"/>
      <c r="M56" s="216"/>
      <c r="N56" s="216"/>
      <c r="O56" s="216"/>
      <c r="P56" s="40"/>
    </row>
    <row r="57" spans="1:25" ht="12.75" customHeight="1" x14ac:dyDescent="0.2">
      <c r="A57" s="169" t="s">
        <v>571</v>
      </c>
      <c r="B57" s="13"/>
      <c r="C57" s="13"/>
      <c r="D57" s="13"/>
      <c r="E57" s="13"/>
      <c r="F57" s="13"/>
      <c r="G57" s="13"/>
      <c r="H57" s="13"/>
      <c r="I57" s="13"/>
      <c r="J57" s="13"/>
      <c r="K57" s="13"/>
      <c r="L57" s="13"/>
      <c r="M57" s="216"/>
      <c r="N57" s="216"/>
      <c r="O57" s="216"/>
      <c r="P57" s="40"/>
    </row>
    <row r="58" spans="1:25" x14ac:dyDescent="0.2">
      <c r="A58" s="256" t="s">
        <v>863</v>
      </c>
      <c r="B58" s="3"/>
      <c r="C58" s="3"/>
      <c r="D58" s="3"/>
      <c r="G58" s="186"/>
      <c r="J58" s="186"/>
      <c r="M58" s="216"/>
      <c r="N58" s="216"/>
      <c r="O58" s="216"/>
    </row>
    <row r="59" spans="1:25" x14ac:dyDescent="0.2">
      <c r="A59" s="287" t="s">
        <v>832</v>
      </c>
      <c r="B59" s="3"/>
      <c r="C59" s="3"/>
      <c r="D59" s="3"/>
      <c r="G59" s="186"/>
      <c r="J59" s="186"/>
    </row>
    <row r="61" spans="1:25" ht="27.75" customHeight="1" x14ac:dyDescent="0.2">
      <c r="A61" s="47" t="s">
        <v>859</v>
      </c>
    </row>
    <row r="62" spans="1:25" ht="15" customHeight="1" thickBot="1" x14ac:dyDescent="0.25">
      <c r="P62" s="41"/>
    </row>
    <row r="63" spans="1:25" ht="15" customHeight="1" x14ac:dyDescent="0.2">
      <c r="A63" s="42"/>
      <c r="B63" s="43" t="s">
        <v>35</v>
      </c>
      <c r="C63" s="43" t="s">
        <v>124</v>
      </c>
      <c r="D63" s="43" t="s">
        <v>126</v>
      </c>
      <c r="E63" s="43" t="s">
        <v>36</v>
      </c>
      <c r="F63" s="43" t="s">
        <v>37</v>
      </c>
      <c r="G63" s="43" t="s">
        <v>38</v>
      </c>
      <c r="H63" s="43" t="s">
        <v>39</v>
      </c>
      <c r="I63" s="43" t="s">
        <v>128</v>
      </c>
      <c r="J63" s="43" t="s">
        <v>129</v>
      </c>
      <c r="K63" s="43" t="s">
        <v>130</v>
      </c>
      <c r="L63" s="253">
        <v>100000</v>
      </c>
      <c r="M63" s="251" t="s">
        <v>234</v>
      </c>
      <c r="N63" s="251" t="s">
        <v>234</v>
      </c>
      <c r="O63" s="258" t="s">
        <v>77</v>
      </c>
      <c r="P63" s="282" t="s">
        <v>223</v>
      </c>
    </row>
    <row r="64" spans="1:25" ht="15.95" customHeight="1" x14ac:dyDescent="0.2">
      <c r="A64" s="567" t="s">
        <v>81</v>
      </c>
      <c r="B64" s="44" t="s">
        <v>123</v>
      </c>
      <c r="C64" s="44" t="s">
        <v>40</v>
      </c>
      <c r="D64" s="44" t="s">
        <v>40</v>
      </c>
      <c r="E64" s="44" t="s">
        <v>40</v>
      </c>
      <c r="F64" s="44" t="s">
        <v>40</v>
      </c>
      <c r="G64" s="44" t="s">
        <v>40</v>
      </c>
      <c r="H64" s="44" t="s">
        <v>40</v>
      </c>
      <c r="I64" s="44" t="s">
        <v>40</v>
      </c>
      <c r="J64" s="44" t="s">
        <v>40</v>
      </c>
      <c r="K64" s="44" t="s">
        <v>40</v>
      </c>
      <c r="L64" s="44" t="s">
        <v>43</v>
      </c>
      <c r="M64" s="240" t="s">
        <v>233</v>
      </c>
      <c r="N64" s="240" t="s">
        <v>141</v>
      </c>
      <c r="O64" s="257" t="s">
        <v>140</v>
      </c>
      <c r="P64" s="283" t="s">
        <v>287</v>
      </c>
    </row>
    <row r="65" spans="1:16" ht="15.95" customHeight="1" thickBot="1" x14ac:dyDescent="0.25">
      <c r="A65" s="424" t="s">
        <v>99</v>
      </c>
      <c r="B65" s="45" t="s">
        <v>43</v>
      </c>
      <c r="C65" s="45" t="s">
        <v>125</v>
      </c>
      <c r="D65" s="45" t="s">
        <v>127</v>
      </c>
      <c r="E65" s="45" t="s">
        <v>44</v>
      </c>
      <c r="F65" s="45" t="s">
        <v>45</v>
      </c>
      <c r="G65" s="45" t="s">
        <v>46</v>
      </c>
      <c r="H65" s="45" t="s">
        <v>42</v>
      </c>
      <c r="I65" s="45" t="s">
        <v>131</v>
      </c>
      <c r="J65" s="45" t="s">
        <v>132</v>
      </c>
      <c r="K65" s="45" t="s">
        <v>133</v>
      </c>
      <c r="L65" s="45" t="s">
        <v>134</v>
      </c>
      <c r="M65" s="252" t="s">
        <v>141</v>
      </c>
      <c r="N65" s="252" t="s">
        <v>134</v>
      </c>
      <c r="O65" s="259" t="s">
        <v>41</v>
      </c>
      <c r="P65" s="284" t="s">
        <v>242</v>
      </c>
    </row>
    <row r="66" spans="1:16" ht="15.95" customHeight="1" x14ac:dyDescent="0.25">
      <c r="A66" s="545" t="s">
        <v>203</v>
      </c>
      <c r="B66" s="193"/>
      <c r="C66" s="193"/>
      <c r="D66" s="193"/>
      <c r="E66" s="193"/>
      <c r="F66" s="193"/>
      <c r="G66" s="193"/>
      <c r="H66" s="193"/>
      <c r="I66" s="193"/>
      <c r="J66" s="193"/>
      <c r="K66" s="193"/>
      <c r="L66" s="193"/>
      <c r="M66" s="193"/>
      <c r="N66" s="193"/>
      <c r="O66" s="193"/>
    </row>
    <row r="67" spans="1:16" s="466" customFormat="1" ht="16.5" customHeight="1" x14ac:dyDescent="0.25">
      <c r="A67" s="488" t="s">
        <v>294</v>
      </c>
      <c r="B67" s="723">
        <f t="shared" ref="B67:J72" si="0">B8/B$8</f>
        <v>1</v>
      </c>
      <c r="C67" s="723">
        <f t="shared" si="0"/>
        <v>1</v>
      </c>
      <c r="D67" s="723">
        <f t="shared" si="0"/>
        <v>1</v>
      </c>
      <c r="E67" s="723">
        <f t="shared" si="0"/>
        <v>1</v>
      </c>
      <c r="F67" s="723">
        <f t="shared" si="0"/>
        <v>1</v>
      </c>
      <c r="G67" s="723">
        <f t="shared" si="0"/>
        <v>1</v>
      </c>
      <c r="H67" s="723">
        <f t="shared" si="0"/>
        <v>1</v>
      </c>
      <c r="I67" s="723">
        <f t="shared" si="0"/>
        <v>1</v>
      </c>
      <c r="J67" s="723">
        <f t="shared" si="0"/>
        <v>1</v>
      </c>
      <c r="K67" s="723" t="s">
        <v>102</v>
      </c>
      <c r="L67" s="723">
        <f t="shared" ref="L67:O72" si="1">L8/L$8</f>
        <v>1</v>
      </c>
      <c r="M67" s="724">
        <f t="shared" si="1"/>
        <v>1</v>
      </c>
      <c r="N67" s="724">
        <f t="shared" si="1"/>
        <v>1</v>
      </c>
      <c r="O67" s="724">
        <f t="shared" si="1"/>
        <v>1</v>
      </c>
      <c r="P67" s="723">
        <f t="shared" ref="P67:P72" si="2">P8/P$8</f>
        <v>1</v>
      </c>
    </row>
    <row r="68" spans="1:16" s="466" customFormat="1" ht="15.75" customHeight="1" x14ac:dyDescent="0.2">
      <c r="A68" s="491" t="s">
        <v>164</v>
      </c>
      <c r="B68" s="725">
        <f t="shared" si="0"/>
        <v>0.38783185940826337</v>
      </c>
      <c r="C68" s="725">
        <f t="shared" si="0"/>
        <v>0.36910441092054252</v>
      </c>
      <c r="D68" s="725">
        <f t="shared" si="0"/>
        <v>0.35152717627523333</v>
      </c>
      <c r="E68" s="725">
        <f t="shared" si="0"/>
        <v>0.33333434666824563</v>
      </c>
      <c r="F68" s="725">
        <f t="shared" si="0"/>
        <v>0.31361339288681123</v>
      </c>
      <c r="G68" s="725">
        <f t="shared" si="0"/>
        <v>0.29908068475300259</v>
      </c>
      <c r="H68" s="725">
        <f t="shared" si="0"/>
        <v>0.272491286120155</v>
      </c>
      <c r="I68" s="725">
        <f t="shared" si="0"/>
        <v>0.24171729931562599</v>
      </c>
      <c r="J68" s="725">
        <f t="shared" si="0"/>
        <v>0.21322306199804825</v>
      </c>
      <c r="K68" s="725" t="s">
        <v>102</v>
      </c>
      <c r="L68" s="725">
        <f t="shared" si="1"/>
        <v>0.19000852445520985</v>
      </c>
      <c r="M68" s="726">
        <f t="shared" si="1"/>
        <v>0.319744234257268</v>
      </c>
      <c r="N68" s="726">
        <f t="shared" si="1"/>
        <v>0.21464441155645253</v>
      </c>
      <c r="O68" s="726">
        <f t="shared" si="1"/>
        <v>0.28688299877622703</v>
      </c>
      <c r="P68" s="725">
        <f t="shared" si="2"/>
        <v>0.24347830803323237</v>
      </c>
    </row>
    <row r="69" spans="1:16" s="466" customFormat="1" ht="15.75" customHeight="1" x14ac:dyDescent="0.2">
      <c r="A69" s="493" t="s">
        <v>165</v>
      </c>
      <c r="B69" s="727">
        <f t="shared" si="0"/>
        <v>0.25617549501278736</v>
      </c>
      <c r="C69" s="727">
        <f t="shared" si="0"/>
        <v>0.32289673255508139</v>
      </c>
      <c r="D69" s="727">
        <f t="shared" si="0"/>
        <v>0.37557691459310039</v>
      </c>
      <c r="E69" s="727">
        <f t="shared" si="0"/>
        <v>0.43778249447666928</v>
      </c>
      <c r="F69" s="727">
        <f t="shared" si="0"/>
        <v>0.4900801787857314</v>
      </c>
      <c r="G69" s="727">
        <f t="shared" si="0"/>
        <v>0.52576023564266083</v>
      </c>
      <c r="H69" s="727">
        <f t="shared" si="0"/>
        <v>0.55584828711314926</v>
      </c>
      <c r="I69" s="727">
        <f t="shared" si="0"/>
        <v>0.57725732826943521</v>
      </c>
      <c r="J69" s="727">
        <f t="shared" si="0"/>
        <v>0.62187346795235299</v>
      </c>
      <c r="K69" s="727" t="s">
        <v>102</v>
      </c>
      <c r="L69" s="727">
        <f t="shared" si="1"/>
        <v>0.60431679045158282</v>
      </c>
      <c r="M69" s="728">
        <f t="shared" si="1"/>
        <v>0.45900736937300063</v>
      </c>
      <c r="N69" s="728">
        <f t="shared" si="1"/>
        <v>0.59781824144480544</v>
      </c>
      <c r="O69" s="728">
        <f t="shared" si="1"/>
        <v>0.50240893406793796</v>
      </c>
      <c r="P69" s="727">
        <f t="shared" si="2"/>
        <v>0.54637385897226354</v>
      </c>
    </row>
    <row r="70" spans="1:16" s="466" customFormat="1" ht="15.75" customHeight="1" x14ac:dyDescent="0.2">
      <c r="A70" s="491" t="s">
        <v>166</v>
      </c>
      <c r="B70" s="725">
        <f t="shared" si="0"/>
        <v>1.629163169455489E-2</v>
      </c>
      <c r="C70" s="725">
        <f t="shared" si="0"/>
        <v>1.7735251655855835E-2</v>
      </c>
      <c r="D70" s="725">
        <f t="shared" si="0"/>
        <v>2.3181117343746109E-2</v>
      </c>
      <c r="E70" s="725">
        <f t="shared" si="0"/>
        <v>2.4886775470161292E-2</v>
      </c>
      <c r="F70" s="725">
        <f t="shared" si="0"/>
        <v>2.4917009196329044E-2</v>
      </c>
      <c r="G70" s="725">
        <f t="shared" si="0"/>
        <v>1.9794366756571834E-2</v>
      </c>
      <c r="H70" s="725">
        <f t="shared" si="0"/>
        <v>2.2311881152124097E-2</v>
      </c>
      <c r="I70" s="725">
        <f t="shared" si="0"/>
        <v>3.024437172441909E-2</v>
      </c>
      <c r="J70" s="725">
        <f t="shared" si="0"/>
        <v>1.4534664569837258E-2</v>
      </c>
      <c r="K70" s="725" t="s">
        <v>102</v>
      </c>
      <c r="L70" s="725">
        <f t="shared" si="1"/>
        <v>5.9023665829312282E-2</v>
      </c>
      <c r="M70" s="726">
        <f t="shared" si="1"/>
        <v>2.2948085698435497E-2</v>
      </c>
      <c r="N70" s="726">
        <f t="shared" si="1"/>
        <v>3.8517538839226394E-2</v>
      </c>
      <c r="O70" s="726">
        <f t="shared" si="1"/>
        <v>2.7816138305806246E-2</v>
      </c>
      <c r="P70" s="725">
        <f t="shared" si="2"/>
        <v>2.0169164713428528E-2</v>
      </c>
    </row>
    <row r="71" spans="1:16" s="466" customFormat="1" ht="15.75" customHeight="1" x14ac:dyDescent="0.2">
      <c r="A71" s="493" t="s">
        <v>167</v>
      </c>
      <c r="B71" s="727">
        <f t="shared" si="0"/>
        <v>0.10914899369358504</v>
      </c>
      <c r="C71" s="727">
        <f t="shared" si="0"/>
        <v>0.11245696295718444</v>
      </c>
      <c r="D71" s="727">
        <f t="shared" si="0"/>
        <v>0.12682937279490525</v>
      </c>
      <c r="E71" s="727">
        <f t="shared" si="0"/>
        <v>0.10072591307495399</v>
      </c>
      <c r="F71" s="727">
        <f t="shared" si="0"/>
        <v>0.10370780840673367</v>
      </c>
      <c r="G71" s="727">
        <f t="shared" si="0"/>
        <v>0.10163434722849164</v>
      </c>
      <c r="H71" s="727">
        <f t="shared" si="0"/>
        <v>0.11072815487540512</v>
      </c>
      <c r="I71" s="727">
        <f t="shared" si="0"/>
        <v>0.11595488658055279</v>
      </c>
      <c r="J71" s="727">
        <f t="shared" si="0"/>
        <v>0.12186188517138673</v>
      </c>
      <c r="K71" s="727" t="s">
        <v>102</v>
      </c>
      <c r="L71" s="727">
        <f t="shared" si="1"/>
        <v>0.11899109613682177</v>
      </c>
      <c r="M71" s="728">
        <f t="shared" si="1"/>
        <v>0.10817649348607943</v>
      </c>
      <c r="N71" s="728">
        <f t="shared" si="1"/>
        <v>0.11845581780681767</v>
      </c>
      <c r="O71" s="728">
        <f t="shared" si="1"/>
        <v>0.11139049792966549</v>
      </c>
      <c r="P71" s="727">
        <f t="shared" si="2"/>
        <v>0.1434937370908928</v>
      </c>
    </row>
    <row r="72" spans="1:16" s="466" customFormat="1" ht="15.75" customHeight="1" x14ac:dyDescent="0.2">
      <c r="A72" s="496" t="s">
        <v>168</v>
      </c>
      <c r="B72" s="729">
        <f t="shared" si="0"/>
        <v>0.23055202019197074</v>
      </c>
      <c r="C72" s="729">
        <f t="shared" si="0"/>
        <v>0.17780664191275858</v>
      </c>
      <c r="D72" s="729">
        <f t="shared" si="0"/>
        <v>0.12288541899146471</v>
      </c>
      <c r="E72" s="729">
        <f t="shared" si="0"/>
        <v>0.10327047030996979</v>
      </c>
      <c r="F72" s="729">
        <f t="shared" si="0"/>
        <v>6.7681610724394589E-2</v>
      </c>
      <c r="G72" s="729">
        <f t="shared" si="0"/>
        <v>5.3730365617938834E-2</v>
      </c>
      <c r="H72" s="729">
        <f t="shared" si="0"/>
        <v>3.8620390739166573E-2</v>
      </c>
      <c r="I72" s="729">
        <f t="shared" si="0"/>
        <v>3.4826114108982474E-2</v>
      </c>
      <c r="J72" s="729">
        <f t="shared" si="0"/>
        <v>2.8506920308374827E-2</v>
      </c>
      <c r="K72" s="729" t="s">
        <v>102</v>
      </c>
      <c r="L72" s="729">
        <f t="shared" si="1"/>
        <v>2.7659923127791902E-2</v>
      </c>
      <c r="M72" s="730">
        <f t="shared" si="1"/>
        <v>9.0123817185216573E-2</v>
      </c>
      <c r="N72" s="730">
        <f t="shared" si="1"/>
        <v>3.0563990353558237E-2</v>
      </c>
      <c r="O72" s="730">
        <f t="shared" si="1"/>
        <v>7.150143092036336E-2</v>
      </c>
      <c r="P72" s="729">
        <f t="shared" si="2"/>
        <v>4.6484931190182766E-2</v>
      </c>
    </row>
    <row r="73" spans="1:16" s="466" customFormat="1" ht="16.5" customHeight="1" x14ac:dyDescent="0.25">
      <c r="A73" s="499" t="s">
        <v>290</v>
      </c>
      <c r="B73" s="731">
        <f t="shared" ref="B73:J84" si="3">B14/B$14</f>
        <v>1</v>
      </c>
      <c r="C73" s="731">
        <f t="shared" si="3"/>
        <v>1</v>
      </c>
      <c r="D73" s="731">
        <f t="shared" si="3"/>
        <v>1</v>
      </c>
      <c r="E73" s="731">
        <f t="shared" si="3"/>
        <v>1</v>
      </c>
      <c r="F73" s="731">
        <f t="shared" si="3"/>
        <v>1</v>
      </c>
      <c r="G73" s="731">
        <f t="shared" si="3"/>
        <v>1</v>
      </c>
      <c r="H73" s="731">
        <f t="shared" si="3"/>
        <v>1</v>
      </c>
      <c r="I73" s="731">
        <f t="shared" si="3"/>
        <v>1</v>
      </c>
      <c r="J73" s="731">
        <f t="shared" si="3"/>
        <v>1</v>
      </c>
      <c r="K73" s="731" t="s">
        <v>102</v>
      </c>
      <c r="L73" s="731">
        <f t="shared" ref="L73:O84" si="4">L14/L$14</f>
        <v>1</v>
      </c>
      <c r="M73" s="732">
        <f t="shared" si="4"/>
        <v>1</v>
      </c>
      <c r="N73" s="732">
        <f t="shared" si="4"/>
        <v>1</v>
      </c>
      <c r="O73" s="732">
        <f t="shared" si="4"/>
        <v>1</v>
      </c>
      <c r="P73" s="731">
        <f t="shared" ref="P73:P84" si="5">P14/P$14</f>
        <v>1</v>
      </c>
    </row>
    <row r="74" spans="1:16" s="466" customFormat="1" ht="15.75" customHeight="1" x14ac:dyDescent="0.2">
      <c r="A74" s="491" t="s">
        <v>79</v>
      </c>
      <c r="B74" s="725">
        <f t="shared" si="3"/>
        <v>0.37911451088113041</v>
      </c>
      <c r="C74" s="725">
        <f t="shared" si="3"/>
        <v>0.4104003833261991</v>
      </c>
      <c r="D74" s="725">
        <f t="shared" si="3"/>
        <v>0.42681705342315801</v>
      </c>
      <c r="E74" s="725">
        <f t="shared" si="3"/>
        <v>0.53477965752700651</v>
      </c>
      <c r="F74" s="725">
        <f t="shared" si="3"/>
        <v>0.60966205051743749</v>
      </c>
      <c r="G74" s="725">
        <f t="shared" si="3"/>
        <v>0.63552533670788525</v>
      </c>
      <c r="H74" s="725">
        <f t="shared" si="3"/>
        <v>0.66373184115703732</v>
      </c>
      <c r="I74" s="725">
        <f t="shared" si="3"/>
        <v>0.68306757587849631</v>
      </c>
      <c r="J74" s="725">
        <f t="shared" si="3"/>
        <v>0.65392784126803549</v>
      </c>
      <c r="K74" s="725" t="s">
        <v>102</v>
      </c>
      <c r="L74" s="725">
        <f t="shared" si="4"/>
        <v>0.66167188967927082</v>
      </c>
      <c r="M74" s="726">
        <f t="shared" si="4"/>
        <v>0.55360599056630144</v>
      </c>
      <c r="N74" s="726">
        <f t="shared" si="4"/>
        <v>0.66835351249888464</v>
      </c>
      <c r="O74" s="726">
        <f t="shared" si="4"/>
        <v>0.58697848568271427</v>
      </c>
      <c r="P74" s="725">
        <f t="shared" si="5"/>
        <v>0.66569840718595308</v>
      </c>
    </row>
    <row r="75" spans="1:16" s="466" customFormat="1" ht="15.75" customHeight="1" x14ac:dyDescent="0.2">
      <c r="A75" s="493" t="s">
        <v>170</v>
      </c>
      <c r="B75" s="727">
        <f t="shared" si="3"/>
        <v>0.25817826790543608</v>
      </c>
      <c r="C75" s="727">
        <f t="shared" si="3"/>
        <v>0.3109979094591917</v>
      </c>
      <c r="D75" s="727">
        <f t="shared" si="3"/>
        <v>0.35584125582851289</v>
      </c>
      <c r="E75" s="727">
        <f t="shared" si="3"/>
        <v>0.47583100050928323</v>
      </c>
      <c r="F75" s="727">
        <f t="shared" si="3"/>
        <v>0.56103177923820247</v>
      </c>
      <c r="G75" s="727">
        <f t="shared" si="3"/>
        <v>0.57564220037270475</v>
      </c>
      <c r="H75" s="727">
        <f t="shared" si="3"/>
        <v>0.59264353613459619</v>
      </c>
      <c r="I75" s="727">
        <f t="shared" si="3"/>
        <v>0.62679550875958101</v>
      </c>
      <c r="J75" s="727">
        <f t="shared" si="3"/>
        <v>0.60109767696068805</v>
      </c>
      <c r="K75" s="727" t="s">
        <v>102</v>
      </c>
      <c r="L75" s="727">
        <f t="shared" si="4"/>
        <v>0.60446370121696125</v>
      </c>
      <c r="M75" s="728">
        <f t="shared" si="4"/>
        <v>0.48681382495747055</v>
      </c>
      <c r="N75" s="728">
        <f t="shared" si="4"/>
        <v>0.61248676248621936</v>
      </c>
      <c r="O75" s="728">
        <f t="shared" si="4"/>
        <v>0.52336380375721847</v>
      </c>
      <c r="P75" s="727">
        <f t="shared" si="5"/>
        <v>0.56487925352408763</v>
      </c>
    </row>
    <row r="76" spans="1:16" s="466" customFormat="1" ht="15.75" customHeight="1" x14ac:dyDescent="0.2">
      <c r="A76" s="491" t="s">
        <v>326</v>
      </c>
      <c r="B76" s="725">
        <f t="shared" si="3"/>
        <v>6.1468372021714721E-2</v>
      </c>
      <c r="C76" s="725">
        <f t="shared" si="3"/>
        <v>6.8747458872748288E-2</v>
      </c>
      <c r="D76" s="725">
        <f t="shared" si="3"/>
        <v>7.442849928869133E-2</v>
      </c>
      <c r="E76" s="725">
        <f t="shared" si="3"/>
        <v>0.10469441248091016</v>
      </c>
      <c r="F76" s="725">
        <f t="shared" si="3"/>
        <v>0.15575701970632458</v>
      </c>
      <c r="G76" s="725">
        <f t="shared" si="3"/>
        <v>0.12845213084817081</v>
      </c>
      <c r="H76" s="725">
        <f t="shared" si="3"/>
        <v>0.17664889800474287</v>
      </c>
      <c r="I76" s="725">
        <f t="shared" si="3"/>
        <v>0.17830935135070061</v>
      </c>
      <c r="J76" s="725">
        <f t="shared" si="3"/>
        <v>0.13133166865966422</v>
      </c>
      <c r="K76" s="725" t="s">
        <v>102</v>
      </c>
      <c r="L76" s="725">
        <f t="shared" si="4"/>
        <v>0.22579789043100382</v>
      </c>
      <c r="M76" s="726">
        <f t="shared" si="4"/>
        <v>0.12155630914435593</v>
      </c>
      <c r="N76" s="726">
        <f t="shared" si="4"/>
        <v>0.18613413185232788</v>
      </c>
      <c r="O76" s="726">
        <f t="shared" si="4"/>
        <v>0.14033774369390187</v>
      </c>
      <c r="P76" s="725">
        <f t="shared" si="5"/>
        <v>0.13058705505626281</v>
      </c>
    </row>
    <row r="77" spans="1:16" s="466" customFormat="1" ht="15.75" customHeight="1" x14ac:dyDescent="0.2">
      <c r="A77" s="493" t="s">
        <v>171</v>
      </c>
      <c r="B77" s="727">
        <f t="shared" si="3"/>
        <v>0.12093624297569433</v>
      </c>
      <c r="C77" s="727">
        <f t="shared" si="3"/>
        <v>9.9402473868044239E-2</v>
      </c>
      <c r="D77" s="727">
        <f t="shared" si="3"/>
        <v>7.0975797594645132E-2</v>
      </c>
      <c r="E77" s="727">
        <f t="shared" si="3"/>
        <v>5.8948657017723304E-2</v>
      </c>
      <c r="F77" s="727">
        <f t="shared" si="3"/>
        <v>4.8630271280412453E-2</v>
      </c>
      <c r="G77" s="727">
        <f t="shared" si="3"/>
        <v>5.9883136335180533E-2</v>
      </c>
      <c r="H77" s="727">
        <f t="shared" si="3"/>
        <v>7.1088305022441151E-2</v>
      </c>
      <c r="I77" s="727">
        <f t="shared" si="3"/>
        <v>5.6272067118915275E-2</v>
      </c>
      <c r="J77" s="727">
        <f t="shared" si="3"/>
        <v>5.2830164307347473E-2</v>
      </c>
      <c r="K77" s="727" t="s">
        <v>102</v>
      </c>
      <c r="L77" s="727">
        <f t="shared" si="4"/>
        <v>5.72081884623096E-2</v>
      </c>
      <c r="M77" s="728">
        <f t="shared" si="4"/>
        <v>6.6792165608830945E-2</v>
      </c>
      <c r="N77" s="728">
        <f t="shared" si="4"/>
        <v>5.5866750013409891E-2</v>
      </c>
      <c r="O77" s="728">
        <f t="shared" si="4"/>
        <v>6.3614681925495797E-2</v>
      </c>
      <c r="P77" s="727">
        <f t="shared" si="5"/>
        <v>0.10081915366186542</v>
      </c>
    </row>
    <row r="78" spans="1:16" s="466" customFormat="1" ht="15.75" customHeight="1" x14ac:dyDescent="0.2">
      <c r="A78" s="491" t="s">
        <v>172</v>
      </c>
      <c r="B78" s="725">
        <f t="shared" si="3"/>
        <v>0.36446317266129519</v>
      </c>
      <c r="C78" s="725">
        <f t="shared" si="3"/>
        <v>0.34008564015948534</v>
      </c>
      <c r="D78" s="725">
        <f t="shared" si="3"/>
        <v>0.32879216657696875</v>
      </c>
      <c r="E78" s="725">
        <f t="shared" si="3"/>
        <v>0.25225796669132522</v>
      </c>
      <c r="F78" s="725">
        <f t="shared" si="3"/>
        <v>0.19678167072622535</v>
      </c>
      <c r="G78" s="725">
        <f t="shared" si="3"/>
        <v>0.18163550106032764</v>
      </c>
      <c r="H78" s="725">
        <f t="shared" si="3"/>
        <v>0.15315782445241821</v>
      </c>
      <c r="I78" s="725">
        <f t="shared" si="3"/>
        <v>0.16795883844487933</v>
      </c>
      <c r="J78" s="725">
        <f t="shared" si="3"/>
        <v>0.2063163817679648</v>
      </c>
      <c r="K78" s="725" t="s">
        <v>102</v>
      </c>
      <c r="L78" s="725">
        <f t="shared" si="4"/>
        <v>0.13072459311762286</v>
      </c>
      <c r="M78" s="726">
        <f t="shared" si="4"/>
        <v>0.23694668768689137</v>
      </c>
      <c r="N78" s="726">
        <f t="shared" si="4"/>
        <v>0.16216260430689083</v>
      </c>
      <c r="O78" s="726">
        <f t="shared" si="4"/>
        <v>0.21519692424598791</v>
      </c>
      <c r="P78" s="725">
        <f t="shared" si="5"/>
        <v>0.17560917547237842</v>
      </c>
    </row>
    <row r="79" spans="1:16" s="466" customFormat="1" ht="15.75" customHeight="1" x14ac:dyDescent="0.2">
      <c r="A79" s="493" t="s">
        <v>173</v>
      </c>
      <c r="B79" s="727">
        <f t="shared" si="3"/>
        <v>0.24109540283619324</v>
      </c>
      <c r="C79" s="727">
        <f t="shared" si="3"/>
        <v>0.24943330625090043</v>
      </c>
      <c r="D79" s="727">
        <f t="shared" si="3"/>
        <v>0.22663666724222398</v>
      </c>
      <c r="E79" s="727">
        <f t="shared" si="3"/>
        <v>0.20340115928238922</v>
      </c>
      <c r="F79" s="727">
        <f t="shared" si="3"/>
        <v>0.15004813452000651</v>
      </c>
      <c r="G79" s="727">
        <f t="shared" si="3"/>
        <v>0.13486078232059423</v>
      </c>
      <c r="H79" s="727">
        <f t="shared" si="3"/>
        <v>0.11162917675947455</v>
      </c>
      <c r="I79" s="727">
        <f t="shared" si="3"/>
        <v>0.12841308873233251</v>
      </c>
      <c r="J79" s="727">
        <f t="shared" si="3"/>
        <v>0.18135576085063163</v>
      </c>
      <c r="K79" s="727" t="s">
        <v>102</v>
      </c>
      <c r="L79" s="727">
        <f t="shared" si="4"/>
        <v>0.115179754717123</v>
      </c>
      <c r="M79" s="728">
        <f t="shared" si="4"/>
        <v>0.17749144130233327</v>
      </c>
      <c r="N79" s="728">
        <f t="shared" si="4"/>
        <v>0.13509622885417438</v>
      </c>
      <c r="O79" s="728">
        <f t="shared" si="4"/>
        <v>0.16516146679329186</v>
      </c>
      <c r="P79" s="727">
        <f t="shared" si="5"/>
        <v>0.13865040384877067</v>
      </c>
    </row>
    <row r="80" spans="1:16" s="466" customFormat="1" ht="15.75" customHeight="1" x14ac:dyDescent="0.2">
      <c r="A80" s="491" t="s">
        <v>174</v>
      </c>
      <c r="B80" s="725">
        <f t="shared" si="3"/>
        <v>4.9354650850021997E-2</v>
      </c>
      <c r="C80" s="725">
        <f t="shared" si="3"/>
        <v>3.2028832805287316E-2</v>
      </c>
      <c r="D80" s="725">
        <f t="shared" si="3"/>
        <v>1.6208427811155602E-2</v>
      </c>
      <c r="E80" s="725">
        <f t="shared" si="3"/>
        <v>5.364383542747219E-3</v>
      </c>
      <c r="F80" s="725">
        <f t="shared" si="3"/>
        <v>2.8288613775070541E-3</v>
      </c>
      <c r="G80" s="725">
        <f t="shared" si="3"/>
        <v>2.2631473508589895E-3</v>
      </c>
      <c r="H80" s="725">
        <f t="shared" si="3"/>
        <v>1.840054608309956E-3</v>
      </c>
      <c r="I80" s="725">
        <f t="shared" si="3"/>
        <v>2.5188404489244445E-3</v>
      </c>
      <c r="J80" s="725">
        <f t="shared" si="3"/>
        <v>4.3639626341359572E-3</v>
      </c>
      <c r="K80" s="725" t="s">
        <v>102</v>
      </c>
      <c r="L80" s="725">
        <f t="shared" si="4"/>
        <v>6.1033777641247991E-3</v>
      </c>
      <c r="M80" s="726">
        <f t="shared" si="4"/>
        <v>8.6350809856061746E-3</v>
      </c>
      <c r="N80" s="726">
        <f t="shared" si="4"/>
        <v>4.3085341002790413E-3</v>
      </c>
      <c r="O80" s="726">
        <f t="shared" si="4"/>
        <v>7.3767735081541348E-3</v>
      </c>
      <c r="P80" s="725">
        <f t="shared" si="5"/>
        <v>4.3374841517608738E-3</v>
      </c>
    </row>
    <row r="81" spans="1:16" s="466" customFormat="1" ht="15.75" customHeight="1" x14ac:dyDescent="0.2">
      <c r="A81" s="696" t="s">
        <v>627</v>
      </c>
      <c r="B81" s="727">
        <f t="shared" si="3"/>
        <v>7.4013118975900849E-2</v>
      </c>
      <c r="C81" s="727">
        <f t="shared" si="3"/>
        <v>5.8623501103297608E-2</v>
      </c>
      <c r="D81" s="727">
        <f t="shared" si="3"/>
        <v>8.5947071522407631E-2</v>
      </c>
      <c r="E81" s="727">
        <f t="shared" si="3"/>
        <v>4.3492423866188755E-2</v>
      </c>
      <c r="F81" s="727">
        <f t="shared" si="3"/>
        <v>4.3904674829889211E-2</v>
      </c>
      <c r="G81" s="727">
        <f t="shared" si="3"/>
        <v>4.4511571388874425E-2</v>
      </c>
      <c r="H81" s="727">
        <f t="shared" si="3"/>
        <v>3.9688593084633718E-2</v>
      </c>
      <c r="I81" s="727">
        <f t="shared" si="3"/>
        <v>3.7026909263622391E-2</v>
      </c>
      <c r="J81" s="727">
        <f t="shared" si="3"/>
        <v>2.0596658282436935E-2</v>
      </c>
      <c r="K81" s="727" t="s">
        <v>102</v>
      </c>
      <c r="L81" s="727">
        <f t="shared" si="4"/>
        <v>9.441460636375059E-3</v>
      </c>
      <c r="M81" s="728">
        <f t="shared" si="4"/>
        <v>5.0820165398951907E-2</v>
      </c>
      <c r="N81" s="728">
        <f t="shared" si="4"/>
        <v>2.2757841352437396E-2</v>
      </c>
      <c r="O81" s="728">
        <f t="shared" si="4"/>
        <v>4.2658683944541892E-2</v>
      </c>
      <c r="P81" s="727">
        <f t="shared" si="5"/>
        <v>3.2621287471846873E-2</v>
      </c>
    </row>
    <row r="82" spans="1:16" s="466" customFormat="1" ht="15.75" customHeight="1" x14ac:dyDescent="0.2">
      <c r="A82" s="491" t="s">
        <v>175</v>
      </c>
      <c r="B82" s="725">
        <f t="shared" si="3"/>
        <v>3.2455978923746243E-2</v>
      </c>
      <c r="C82" s="725">
        <f t="shared" si="3"/>
        <v>2.8789378153853816E-2</v>
      </c>
      <c r="D82" s="725">
        <f t="shared" si="3"/>
        <v>3.0868773661962022E-2</v>
      </c>
      <c r="E82" s="725">
        <f t="shared" si="3"/>
        <v>4.5216109974382454E-2</v>
      </c>
      <c r="F82" s="725">
        <f t="shared" si="3"/>
        <v>6.2742852007750968E-2</v>
      </c>
      <c r="G82" s="725">
        <f t="shared" si="3"/>
        <v>5.766694732052844E-2</v>
      </c>
      <c r="H82" s="725">
        <f t="shared" si="3"/>
        <v>6.2781058116005622E-2</v>
      </c>
      <c r="I82" s="725">
        <f t="shared" si="3"/>
        <v>5.1459019055241945E-2</v>
      </c>
      <c r="J82" s="725">
        <f t="shared" si="3"/>
        <v>5.274943506858823E-2</v>
      </c>
      <c r="K82" s="725" t="s">
        <v>102</v>
      </c>
      <c r="L82" s="725">
        <f t="shared" si="4"/>
        <v>5.9626249243456303E-2</v>
      </c>
      <c r="M82" s="726">
        <f t="shared" si="4"/>
        <v>4.8951655315810173E-2</v>
      </c>
      <c r="N82" s="726">
        <f t="shared" si="4"/>
        <v>5.4888732877122821E-2</v>
      </c>
      <c r="O82" s="726">
        <f t="shared" si="4"/>
        <v>5.0678360071951568E-2</v>
      </c>
      <c r="P82" s="725">
        <f t="shared" si="5"/>
        <v>4.3090524513798183E-2</v>
      </c>
    </row>
    <row r="83" spans="1:16" s="466" customFormat="1" ht="15.75" customHeight="1" x14ac:dyDescent="0.2">
      <c r="A83" s="493" t="s">
        <v>176</v>
      </c>
      <c r="B83" s="727">
        <f t="shared" si="3"/>
        <v>8.2955795230883256E-2</v>
      </c>
      <c r="C83" s="727">
        <f t="shared" si="3"/>
        <v>9.28537557176667E-2</v>
      </c>
      <c r="D83" s="727">
        <f t="shared" si="3"/>
        <v>9.3945846506181194E-2</v>
      </c>
      <c r="E83" s="727">
        <f t="shared" si="3"/>
        <v>8.146141362895723E-2</v>
      </c>
      <c r="F83" s="727">
        <f t="shared" si="3"/>
        <v>7.3696919482765605E-2</v>
      </c>
      <c r="G83" s="727">
        <f t="shared" si="3"/>
        <v>8.3556879886635252E-2</v>
      </c>
      <c r="H83" s="727">
        <f t="shared" si="3"/>
        <v>7.5801214347162901E-2</v>
      </c>
      <c r="I83" s="727">
        <f t="shared" si="3"/>
        <v>6.3117029349878798E-2</v>
      </c>
      <c r="J83" s="727">
        <f t="shared" si="3"/>
        <v>6.6852304669381038E-2</v>
      </c>
      <c r="K83" s="727" t="s">
        <v>102</v>
      </c>
      <c r="L83" s="727">
        <f t="shared" si="4"/>
        <v>0.10962261257687421</v>
      </c>
      <c r="M83" s="728">
        <f t="shared" si="4"/>
        <v>8.1913979512705612E-2</v>
      </c>
      <c r="N83" s="728">
        <f t="shared" si="4"/>
        <v>8.1842906451229422E-2</v>
      </c>
      <c r="O83" s="728">
        <f t="shared" si="4"/>
        <v>8.1893309041857404E-2</v>
      </c>
      <c r="P83" s="727">
        <f t="shared" si="5"/>
        <v>7.3330926954421949E-2</v>
      </c>
    </row>
    <row r="84" spans="1:16" s="466" customFormat="1" ht="15.75" customHeight="1" x14ac:dyDescent="0.2">
      <c r="A84" s="496" t="s">
        <v>177</v>
      </c>
      <c r="B84" s="729">
        <f t="shared" si="3"/>
        <v>0.14101054230294491</v>
      </c>
      <c r="C84" s="729">
        <f t="shared" si="3"/>
        <v>0.12787084264175824</v>
      </c>
      <c r="D84" s="729">
        <f t="shared" si="3"/>
        <v>0.1195761598305484</v>
      </c>
      <c r="E84" s="729">
        <f t="shared" si="3"/>
        <v>8.6284852177048149E-2</v>
      </c>
      <c r="F84" s="729">
        <f t="shared" si="3"/>
        <v>5.7116507264643138E-2</v>
      </c>
      <c r="G84" s="729">
        <f t="shared" si="3"/>
        <v>4.1615335024623445E-2</v>
      </c>
      <c r="H84" s="729">
        <f t="shared" si="3"/>
        <v>4.4528061927376024E-2</v>
      </c>
      <c r="I84" s="729">
        <f t="shared" si="3"/>
        <v>3.4397537271503568E-2</v>
      </c>
      <c r="J84" s="729">
        <f t="shared" si="3"/>
        <v>2.0154037226790756E-2</v>
      </c>
      <c r="K84" s="729" t="s">
        <v>102</v>
      </c>
      <c r="L84" s="729">
        <f t="shared" si="4"/>
        <v>3.8354655382775701E-2</v>
      </c>
      <c r="M84" s="730">
        <f t="shared" si="4"/>
        <v>7.8581686918291357E-2</v>
      </c>
      <c r="N84" s="730">
        <f t="shared" si="4"/>
        <v>3.2752243865127664E-2</v>
      </c>
      <c r="O84" s="730">
        <f t="shared" si="4"/>
        <v>6.5252920957488844E-2</v>
      </c>
      <c r="P84" s="729">
        <f t="shared" si="5"/>
        <v>4.2270965872596378E-2</v>
      </c>
    </row>
    <row r="85" spans="1:16" s="466" customFormat="1" ht="16.5" customHeight="1" x14ac:dyDescent="0.25">
      <c r="A85" s="502" t="s">
        <v>204</v>
      </c>
      <c r="B85" s="733"/>
      <c r="C85" s="733"/>
      <c r="D85" s="733"/>
      <c r="E85" s="733"/>
      <c r="F85" s="733"/>
      <c r="G85" s="733"/>
      <c r="H85" s="733"/>
      <c r="I85" s="733"/>
      <c r="J85" s="733"/>
      <c r="K85" s="733"/>
      <c r="L85" s="733"/>
      <c r="M85" s="734"/>
      <c r="N85" s="734"/>
      <c r="O85" s="734"/>
      <c r="P85" s="735"/>
    </row>
    <row r="86" spans="1:16" s="466" customFormat="1" ht="16.5" customHeight="1" x14ac:dyDescent="0.25">
      <c r="A86" s="499" t="s">
        <v>291</v>
      </c>
      <c r="B86" s="731">
        <f t="shared" ref="B86:J89" si="6">B28/B$28</f>
        <v>1</v>
      </c>
      <c r="C86" s="731">
        <f t="shared" si="6"/>
        <v>1</v>
      </c>
      <c r="D86" s="731">
        <f t="shared" si="6"/>
        <v>1</v>
      </c>
      <c r="E86" s="731">
        <f t="shared" si="6"/>
        <v>1</v>
      </c>
      <c r="F86" s="731">
        <f t="shared" si="6"/>
        <v>1</v>
      </c>
      <c r="G86" s="731">
        <f t="shared" si="6"/>
        <v>1</v>
      </c>
      <c r="H86" s="731">
        <f t="shared" si="6"/>
        <v>1</v>
      </c>
      <c r="I86" s="731">
        <f t="shared" si="6"/>
        <v>1</v>
      </c>
      <c r="J86" s="731">
        <f t="shared" si="6"/>
        <v>1</v>
      </c>
      <c r="K86" s="731" t="s">
        <v>102</v>
      </c>
      <c r="L86" s="731">
        <f t="shared" ref="L86:O89" si="7">L28/L$28</f>
        <v>1</v>
      </c>
      <c r="M86" s="732">
        <f t="shared" si="7"/>
        <v>1</v>
      </c>
      <c r="N86" s="732">
        <f t="shared" si="7"/>
        <v>1</v>
      </c>
      <c r="O86" s="732">
        <f t="shared" si="7"/>
        <v>1</v>
      </c>
      <c r="P86" s="731">
        <f t="shared" ref="P86:P89" si="8">P28/P$28</f>
        <v>1</v>
      </c>
    </row>
    <row r="87" spans="1:16" s="466" customFormat="1" ht="16.5" customHeight="1" x14ac:dyDescent="0.2">
      <c r="A87" s="491" t="s">
        <v>181</v>
      </c>
      <c r="B87" s="725">
        <f t="shared" si="6"/>
        <v>0.97509882415196736</v>
      </c>
      <c r="C87" s="725">
        <f t="shared" si="6"/>
        <v>0.94954338483639689</v>
      </c>
      <c r="D87" s="725">
        <f t="shared" si="6"/>
        <v>0.95549560583245141</v>
      </c>
      <c r="E87" s="725">
        <f t="shared" si="6"/>
        <v>0.93372061941191864</v>
      </c>
      <c r="F87" s="725">
        <f t="shared" si="6"/>
        <v>0.9376054003859966</v>
      </c>
      <c r="G87" s="725">
        <f t="shared" si="6"/>
        <v>0.92518164086265842</v>
      </c>
      <c r="H87" s="725">
        <f t="shared" si="6"/>
        <v>0.9066602886202455</v>
      </c>
      <c r="I87" s="725">
        <f t="shared" si="6"/>
        <v>0.91389623139499365</v>
      </c>
      <c r="J87" s="725">
        <f t="shared" si="6"/>
        <v>0.84318340768143984</v>
      </c>
      <c r="K87" s="725" t="s">
        <v>102</v>
      </c>
      <c r="L87" s="725">
        <f t="shared" si="7"/>
        <v>0.70552346989937675</v>
      </c>
      <c r="M87" s="726">
        <f t="shared" si="7"/>
        <v>0.93572815438849233</v>
      </c>
      <c r="N87" s="726">
        <f t="shared" si="7"/>
        <v>0.82926777033230392</v>
      </c>
      <c r="O87" s="726">
        <f t="shared" si="7"/>
        <v>0.91421970723134827</v>
      </c>
      <c r="P87" s="725">
        <f t="shared" si="8"/>
        <v>0.88555842628673964</v>
      </c>
    </row>
    <row r="88" spans="1:16" s="466" customFormat="1" ht="16.5" customHeight="1" x14ac:dyDescent="0.2">
      <c r="A88" s="493" t="s">
        <v>182</v>
      </c>
      <c r="B88" s="727">
        <f t="shared" si="6"/>
        <v>1.4931222163107346E-2</v>
      </c>
      <c r="C88" s="727">
        <f t="shared" si="6"/>
        <v>3.1374861483986882E-2</v>
      </c>
      <c r="D88" s="727">
        <f t="shared" si="6"/>
        <v>2.3050400530637664E-2</v>
      </c>
      <c r="E88" s="727">
        <f t="shared" si="6"/>
        <v>3.0461791863561519E-2</v>
      </c>
      <c r="F88" s="727">
        <f t="shared" si="6"/>
        <v>2.7012969717127459E-2</v>
      </c>
      <c r="G88" s="727">
        <f t="shared" si="6"/>
        <v>4.6742572185088108E-2</v>
      </c>
      <c r="H88" s="727">
        <f t="shared" si="6"/>
        <v>6.3910034038259622E-2</v>
      </c>
      <c r="I88" s="727">
        <f t="shared" si="6"/>
        <v>3.3407051852891959E-2</v>
      </c>
      <c r="J88" s="727">
        <f t="shared" si="6"/>
        <v>0.13502057689600833</v>
      </c>
      <c r="K88" s="727" t="s">
        <v>102</v>
      </c>
      <c r="L88" s="727">
        <f t="shared" si="7"/>
        <v>9.1426452268613026E-2</v>
      </c>
      <c r="M88" s="728">
        <f t="shared" si="7"/>
        <v>3.4935608224915246E-2</v>
      </c>
      <c r="N88" s="728">
        <f t="shared" si="7"/>
        <v>7.7588488097702149E-2</v>
      </c>
      <c r="O88" s="728">
        <f t="shared" si="7"/>
        <v>4.3552872017919693E-2</v>
      </c>
      <c r="P88" s="727">
        <f t="shared" si="8"/>
        <v>7.2065784997628141E-2</v>
      </c>
    </row>
    <row r="89" spans="1:16" s="466" customFormat="1" ht="16.5" customHeight="1" x14ac:dyDescent="0.2">
      <c r="A89" s="496" t="s">
        <v>183</v>
      </c>
      <c r="B89" s="729">
        <f t="shared" si="6"/>
        <v>9.9699536849253406E-3</v>
      </c>
      <c r="C89" s="729">
        <f t="shared" si="6"/>
        <v>1.9081753681594038E-2</v>
      </c>
      <c r="D89" s="729">
        <f t="shared" si="6"/>
        <v>2.1453993636910952E-2</v>
      </c>
      <c r="E89" s="729">
        <f t="shared" si="6"/>
        <v>3.5817588724520032E-2</v>
      </c>
      <c r="F89" s="729">
        <f t="shared" si="6"/>
        <v>3.5381629896875856E-2</v>
      </c>
      <c r="G89" s="729">
        <f t="shared" si="6"/>
        <v>2.8075786955646168E-2</v>
      </c>
      <c r="H89" s="729">
        <f t="shared" si="6"/>
        <v>2.9429677341494959E-2</v>
      </c>
      <c r="I89" s="729">
        <f t="shared" si="6"/>
        <v>5.269671674900437E-2</v>
      </c>
      <c r="J89" s="729">
        <f t="shared" si="6"/>
        <v>2.1796015422551808E-2</v>
      </c>
      <c r="K89" s="729" t="s">
        <v>102</v>
      </c>
      <c r="L89" s="729">
        <f t="shared" si="7"/>
        <v>0.20305007783201032</v>
      </c>
      <c r="M89" s="730">
        <f t="shared" si="7"/>
        <v>2.9336237383754873E-2</v>
      </c>
      <c r="N89" s="730">
        <f t="shared" si="7"/>
        <v>9.3143741566933988E-2</v>
      </c>
      <c r="O89" s="730">
        <f t="shared" si="7"/>
        <v>4.2227420747849694E-2</v>
      </c>
      <c r="P89" s="729">
        <f t="shared" si="8"/>
        <v>4.2375788718806151E-2</v>
      </c>
    </row>
    <row r="90" spans="1:16" s="466" customFormat="1" ht="16.5" customHeight="1" x14ac:dyDescent="0.25">
      <c r="A90" s="499" t="s">
        <v>292</v>
      </c>
      <c r="B90" s="731">
        <f t="shared" ref="B90:J93" si="9">B32/B$32</f>
        <v>1</v>
      </c>
      <c r="C90" s="731">
        <f t="shared" si="9"/>
        <v>1</v>
      </c>
      <c r="D90" s="731">
        <f t="shared" si="9"/>
        <v>1</v>
      </c>
      <c r="E90" s="731">
        <f t="shared" si="9"/>
        <v>1</v>
      </c>
      <c r="F90" s="731">
        <f t="shared" si="9"/>
        <v>1</v>
      </c>
      <c r="G90" s="731">
        <f t="shared" si="9"/>
        <v>1</v>
      </c>
      <c r="H90" s="731">
        <f t="shared" si="9"/>
        <v>1</v>
      </c>
      <c r="I90" s="731">
        <f t="shared" si="9"/>
        <v>1</v>
      </c>
      <c r="J90" s="731">
        <f t="shared" si="9"/>
        <v>1</v>
      </c>
      <c r="K90" s="731" t="s">
        <v>102</v>
      </c>
      <c r="L90" s="731">
        <f t="shared" ref="L90:O93" si="10">L32/L$32</f>
        <v>1</v>
      </c>
      <c r="M90" s="732">
        <f t="shared" si="10"/>
        <v>1</v>
      </c>
      <c r="N90" s="732">
        <f t="shared" si="10"/>
        <v>1</v>
      </c>
      <c r="O90" s="732">
        <f t="shared" si="10"/>
        <v>1</v>
      </c>
      <c r="P90" s="731">
        <f t="shared" ref="P90:P93" si="11">P32/P$32</f>
        <v>1</v>
      </c>
    </row>
    <row r="91" spans="1:16" s="466" customFormat="1" ht="16.5" customHeight="1" x14ac:dyDescent="0.2">
      <c r="A91" s="491" t="s">
        <v>185</v>
      </c>
      <c r="B91" s="725">
        <f t="shared" si="9"/>
        <v>0.18721087406977732</v>
      </c>
      <c r="C91" s="725">
        <f t="shared" si="9"/>
        <v>0.21577401721665956</v>
      </c>
      <c r="D91" s="725">
        <f t="shared" si="9"/>
        <v>0.21929504982995271</v>
      </c>
      <c r="E91" s="725">
        <f t="shared" si="9"/>
        <v>0.22464318593604279</v>
      </c>
      <c r="F91" s="725">
        <f t="shared" si="9"/>
        <v>0.22707360733038917</v>
      </c>
      <c r="G91" s="725">
        <f t="shared" si="9"/>
        <v>0.27605441078929271</v>
      </c>
      <c r="H91" s="725">
        <f t="shared" si="9"/>
        <v>0.29221757973387413</v>
      </c>
      <c r="I91" s="725">
        <f t="shared" si="9"/>
        <v>0.29644837374352823</v>
      </c>
      <c r="J91" s="725">
        <f t="shared" si="9"/>
        <v>0.25519181742046143</v>
      </c>
      <c r="K91" s="725" t="s">
        <v>102</v>
      </c>
      <c r="L91" s="725">
        <f t="shared" si="10"/>
        <v>0.19081263149189634</v>
      </c>
      <c r="M91" s="726">
        <f t="shared" si="10"/>
        <v>0.23452571229484623</v>
      </c>
      <c r="N91" s="726">
        <f t="shared" si="10"/>
        <v>0.25279727404008895</v>
      </c>
      <c r="O91" s="726">
        <f t="shared" si="10"/>
        <v>0.23769695351229517</v>
      </c>
      <c r="P91" s="725">
        <f t="shared" si="11"/>
        <v>0.26159076288034122</v>
      </c>
    </row>
    <row r="92" spans="1:16" s="466" customFormat="1" ht="16.5" customHeight="1" x14ac:dyDescent="0.2">
      <c r="A92" s="493" t="s">
        <v>186</v>
      </c>
      <c r="B92" s="727">
        <f t="shared" si="9"/>
        <v>0.75346260252300867</v>
      </c>
      <c r="C92" s="727">
        <f t="shared" si="9"/>
        <v>0.67661874490199603</v>
      </c>
      <c r="D92" s="727">
        <f t="shared" si="9"/>
        <v>0.63343522750857106</v>
      </c>
      <c r="E92" s="727">
        <f t="shared" si="9"/>
        <v>0.62273733806927678</v>
      </c>
      <c r="F92" s="727">
        <f t="shared" si="9"/>
        <v>0.59492306660024807</v>
      </c>
      <c r="G92" s="727">
        <f t="shared" si="9"/>
        <v>0.58230699766597294</v>
      </c>
      <c r="H92" s="727">
        <f t="shared" si="9"/>
        <v>0.54280854700301195</v>
      </c>
      <c r="I92" s="727">
        <f t="shared" si="9"/>
        <v>0.4904730763704836</v>
      </c>
      <c r="J92" s="727">
        <f t="shared" si="9"/>
        <v>0.58757835834176542</v>
      </c>
      <c r="K92" s="727" t="s">
        <v>102</v>
      </c>
      <c r="L92" s="727">
        <f t="shared" si="10"/>
        <v>0.34169831750056961</v>
      </c>
      <c r="M92" s="728">
        <f t="shared" si="10"/>
        <v>0.61740588801380691</v>
      </c>
      <c r="N92" s="728">
        <f t="shared" si="10"/>
        <v>0.45929273682751043</v>
      </c>
      <c r="O92" s="728">
        <f t="shared" si="10"/>
        <v>0.58996351888846832</v>
      </c>
      <c r="P92" s="727">
        <f t="shared" si="11"/>
        <v>0.52593085640666937</v>
      </c>
    </row>
    <row r="93" spans="1:16" s="466" customFormat="1" ht="16.5" customHeight="1" x14ac:dyDescent="0.2">
      <c r="A93" s="491" t="s">
        <v>187</v>
      </c>
      <c r="B93" s="729">
        <f t="shared" si="9"/>
        <v>5.9326523407213963E-2</v>
      </c>
      <c r="C93" s="729">
        <f t="shared" si="9"/>
        <v>0.10760723788134444</v>
      </c>
      <c r="D93" s="729">
        <f t="shared" si="9"/>
        <v>0.14726972266614344</v>
      </c>
      <c r="E93" s="729">
        <f t="shared" si="9"/>
        <v>0.15261947599468043</v>
      </c>
      <c r="F93" s="729">
        <f t="shared" si="9"/>
        <v>0.17800332606936287</v>
      </c>
      <c r="G93" s="729">
        <f t="shared" si="9"/>
        <v>0.14163859153809949</v>
      </c>
      <c r="H93" s="729">
        <f t="shared" si="9"/>
        <v>0.16497387326311397</v>
      </c>
      <c r="I93" s="729">
        <f t="shared" si="9"/>
        <v>0.21307854988598818</v>
      </c>
      <c r="J93" s="729">
        <f t="shared" si="9"/>
        <v>0.15722982423777324</v>
      </c>
      <c r="K93" s="729" t="s">
        <v>102</v>
      </c>
      <c r="L93" s="729">
        <f t="shared" si="10"/>
        <v>0.46748905100753418</v>
      </c>
      <c r="M93" s="730">
        <f t="shared" si="10"/>
        <v>0.14806839969134686</v>
      </c>
      <c r="N93" s="730">
        <f t="shared" si="10"/>
        <v>0.28790998913240057</v>
      </c>
      <c r="O93" s="730">
        <f t="shared" si="10"/>
        <v>0.17233952759923657</v>
      </c>
      <c r="P93" s="729">
        <f t="shared" si="11"/>
        <v>0.2124783807129895</v>
      </c>
    </row>
    <row r="94" spans="1:16" s="466" customFormat="1" ht="16.5" customHeight="1" x14ac:dyDescent="0.25">
      <c r="A94" s="545" t="s">
        <v>229</v>
      </c>
      <c r="B94" s="736"/>
      <c r="C94" s="736"/>
      <c r="D94" s="736"/>
      <c r="E94" s="736"/>
      <c r="F94" s="736"/>
      <c r="G94" s="736"/>
      <c r="H94" s="736"/>
      <c r="I94" s="736"/>
      <c r="J94" s="736"/>
      <c r="K94" s="736"/>
      <c r="L94" s="736"/>
      <c r="M94" s="737"/>
      <c r="N94" s="737"/>
      <c r="O94" s="737"/>
      <c r="P94" s="738"/>
    </row>
    <row r="95" spans="1:16" s="466" customFormat="1" ht="16.5" customHeight="1" x14ac:dyDescent="0.2">
      <c r="A95" s="551" t="s">
        <v>989</v>
      </c>
      <c r="B95" s="739">
        <v>0.29322630100000002</v>
      </c>
      <c r="C95" s="739">
        <v>0.271290957</v>
      </c>
      <c r="D95" s="739">
        <v>0.23780495400000001</v>
      </c>
      <c r="E95" s="739">
        <v>0.21864619099999999</v>
      </c>
      <c r="F95" s="739">
        <v>0.221945908</v>
      </c>
      <c r="G95" s="739">
        <v>0.20486997400000001</v>
      </c>
      <c r="H95" s="739">
        <v>0.189562218</v>
      </c>
      <c r="I95" s="739">
        <v>0.16308409400000001</v>
      </c>
      <c r="J95" s="739">
        <v>0.16241676799999999</v>
      </c>
      <c r="K95" s="739" t="s">
        <v>102</v>
      </c>
      <c r="L95" s="739">
        <v>8.9116710000000002E-2</v>
      </c>
      <c r="M95" s="740">
        <v>0.219696963</v>
      </c>
      <c r="N95" s="740">
        <v>0.13447342400000001</v>
      </c>
      <c r="O95" s="740">
        <v>0.19491105</v>
      </c>
      <c r="P95" s="739">
        <v>0.15763930200000001</v>
      </c>
    </row>
    <row r="96" spans="1:16" s="466" customFormat="1" ht="16.5" customHeight="1" x14ac:dyDescent="0.2">
      <c r="A96" s="563" t="s">
        <v>414</v>
      </c>
      <c r="B96" s="745">
        <v>0.25617549499999998</v>
      </c>
      <c r="C96" s="745">
        <v>0.32289673299999999</v>
      </c>
      <c r="D96" s="745">
        <v>0.37557691500000001</v>
      </c>
      <c r="E96" s="745">
        <v>0.43778249400000002</v>
      </c>
      <c r="F96" s="745">
        <v>0.490080179</v>
      </c>
      <c r="G96" s="745">
        <v>0.52576023599999999</v>
      </c>
      <c r="H96" s="745">
        <v>0.555848287</v>
      </c>
      <c r="I96" s="745">
        <v>0.57725732799999996</v>
      </c>
      <c r="J96" s="745">
        <v>0.62187346799999998</v>
      </c>
      <c r="K96" s="745" t="s">
        <v>102</v>
      </c>
      <c r="L96" s="745">
        <v>0.60431679000000005</v>
      </c>
      <c r="M96" s="746">
        <v>0.459007369</v>
      </c>
      <c r="N96" s="746">
        <v>0.59781824100000003</v>
      </c>
      <c r="O96" s="746">
        <v>0.50240893399999997</v>
      </c>
      <c r="P96" s="725">
        <v>0.54637385900000002</v>
      </c>
    </row>
    <row r="97" spans="1:16" s="466" customFormat="1" ht="16.5" customHeight="1" x14ac:dyDescent="0.25">
      <c r="A97" s="547" t="s">
        <v>427</v>
      </c>
      <c r="B97" s="741">
        <v>0.79307243500000002</v>
      </c>
      <c r="C97" s="741">
        <v>0.828453094</v>
      </c>
      <c r="D97" s="741">
        <v>0.87822028699999999</v>
      </c>
      <c r="E97" s="741">
        <v>0.88191932699999998</v>
      </c>
      <c r="F97" s="741">
        <v>0.873669009</v>
      </c>
      <c r="G97" s="741">
        <v>0.87270809500000002</v>
      </c>
      <c r="H97" s="741">
        <v>0.89192096799999998</v>
      </c>
      <c r="I97" s="741">
        <v>0.91068998400000001</v>
      </c>
      <c r="J97" s="741">
        <v>0.89840880000000001</v>
      </c>
      <c r="K97" s="741" t="s">
        <v>102</v>
      </c>
      <c r="L97" s="741">
        <v>0.97471045700000003</v>
      </c>
      <c r="M97" s="742">
        <v>0.87571513400000001</v>
      </c>
      <c r="N97" s="742">
        <v>0.93259319100000004</v>
      </c>
      <c r="O97" s="742">
        <v>0.89225721400000002</v>
      </c>
      <c r="P97" s="727">
        <v>0.91570668300000002</v>
      </c>
    </row>
    <row r="98" spans="1:16" s="466" customFormat="1" ht="16.5" customHeight="1" x14ac:dyDescent="0.2">
      <c r="A98" s="563" t="s">
        <v>470</v>
      </c>
      <c r="B98" s="725">
        <v>0.50833196199999997</v>
      </c>
      <c r="C98" s="725">
        <v>0.50104875100000001</v>
      </c>
      <c r="D98" s="725">
        <v>0.43108113599999998</v>
      </c>
      <c r="E98" s="725">
        <v>0.40117950800000002</v>
      </c>
      <c r="F98" s="725">
        <v>0.38789152100000002</v>
      </c>
      <c r="G98" s="725">
        <v>0.29919843899999998</v>
      </c>
      <c r="H98" s="725">
        <v>0.26925276999999997</v>
      </c>
      <c r="I98" s="725">
        <v>0.24972792999999999</v>
      </c>
      <c r="J98" s="725">
        <v>0.24073536000000001</v>
      </c>
      <c r="K98" s="725" t="s">
        <v>102</v>
      </c>
      <c r="L98" s="725">
        <v>0.145010476</v>
      </c>
      <c r="M98" s="726">
        <v>0.37486644400000002</v>
      </c>
      <c r="N98" s="726">
        <v>0.20743313999999999</v>
      </c>
      <c r="O98" s="726">
        <v>0.32617112500000001</v>
      </c>
      <c r="P98" s="725">
        <v>0.243419051</v>
      </c>
    </row>
    <row r="99" spans="1:16" s="466" customFormat="1" ht="16.5" customHeight="1" x14ac:dyDescent="0.25">
      <c r="A99" s="493" t="s">
        <v>416</v>
      </c>
      <c r="B99" s="727">
        <v>0.55439806400000002</v>
      </c>
      <c r="C99" s="727">
        <v>0.67279675000000005</v>
      </c>
      <c r="D99" s="727">
        <v>0.78022245099999998</v>
      </c>
      <c r="E99" s="727">
        <v>0.84043108600000005</v>
      </c>
      <c r="F99" s="727">
        <v>0.85251997499999999</v>
      </c>
      <c r="G99" s="727">
        <v>0.68796805900000002</v>
      </c>
      <c r="H99" s="727">
        <v>0.83075086200000003</v>
      </c>
      <c r="I99" s="727">
        <v>0.87471501699999998</v>
      </c>
      <c r="J99" s="727">
        <v>0.58574864599999998</v>
      </c>
      <c r="K99" s="727" t="s">
        <v>102</v>
      </c>
      <c r="L99" s="727">
        <v>0.688506128</v>
      </c>
      <c r="M99" s="728">
        <v>0.79899615400000001</v>
      </c>
      <c r="N99" s="728">
        <v>0.73879233799999999</v>
      </c>
      <c r="O99" s="728">
        <v>0.78148682999999997</v>
      </c>
      <c r="P99" s="741">
        <v>0.76901132000000005</v>
      </c>
    </row>
    <row r="100" spans="1:16" s="466" customFormat="1" ht="16.5" customHeight="1" x14ac:dyDescent="0.2">
      <c r="A100" s="496" t="s">
        <v>986</v>
      </c>
      <c r="B100" s="743">
        <v>1.8906832790000001</v>
      </c>
      <c r="C100" s="743">
        <v>2.479982219</v>
      </c>
      <c r="D100" s="743">
        <v>3.280934383</v>
      </c>
      <c r="E100" s="743">
        <v>3.8437947719999999</v>
      </c>
      <c r="F100" s="743">
        <v>3.8411159810000002</v>
      </c>
      <c r="G100" s="743">
        <v>3.358071689</v>
      </c>
      <c r="H100" s="743">
        <v>4.3824706820000001</v>
      </c>
      <c r="I100" s="743">
        <v>5.3635826529999999</v>
      </c>
      <c r="J100" s="743">
        <v>3.6064542730000002</v>
      </c>
      <c r="K100" s="747" t="s">
        <v>102</v>
      </c>
      <c r="L100" s="743">
        <v>7.7258925730000003</v>
      </c>
      <c r="M100" s="744">
        <v>3.6368101909999999</v>
      </c>
      <c r="N100" s="744">
        <v>5.4939653929999999</v>
      </c>
      <c r="O100" s="744">
        <v>4.0094537040000002</v>
      </c>
      <c r="P100" s="743">
        <v>4.8782969009999997</v>
      </c>
    </row>
    <row r="101" spans="1:16" ht="15" customHeight="1" x14ac:dyDescent="0.2">
      <c r="A101" s="256" t="s">
        <v>300</v>
      </c>
      <c r="B101" s="13"/>
      <c r="C101" s="13"/>
      <c r="D101" s="13"/>
      <c r="E101" s="13"/>
      <c r="F101" s="13"/>
      <c r="G101" s="13"/>
      <c r="H101" s="13"/>
      <c r="I101" s="13"/>
      <c r="J101" s="13"/>
      <c r="K101" s="13"/>
      <c r="L101" s="13"/>
      <c r="M101" s="216"/>
      <c r="N101" s="216"/>
      <c r="O101" s="216"/>
      <c r="P101" s="40"/>
    </row>
    <row r="102" spans="1:16" ht="15" customHeight="1" x14ac:dyDescent="0.2">
      <c r="A102" s="169" t="s">
        <v>636</v>
      </c>
      <c r="B102" s="13"/>
      <c r="C102" s="13"/>
      <c r="D102" s="13"/>
      <c r="E102" s="13"/>
      <c r="F102" s="13"/>
      <c r="G102" s="13"/>
      <c r="H102" s="13"/>
      <c r="I102" s="13"/>
      <c r="J102" s="13"/>
      <c r="K102" s="13"/>
      <c r="L102" s="13"/>
      <c r="M102" s="216"/>
      <c r="N102" s="216"/>
      <c r="O102" s="216"/>
      <c r="P102" s="40"/>
    </row>
    <row r="103" spans="1:16" ht="15" customHeight="1" x14ac:dyDescent="0.2">
      <c r="A103" s="256" t="s">
        <v>862</v>
      </c>
      <c r="B103" s="13"/>
      <c r="C103" s="13"/>
      <c r="D103" s="13"/>
      <c r="E103" s="13"/>
      <c r="F103" s="13"/>
      <c r="G103" s="13"/>
      <c r="H103" s="13"/>
      <c r="I103" s="13"/>
      <c r="J103" s="13"/>
      <c r="K103" s="13"/>
      <c r="L103" s="13"/>
      <c r="M103" s="216"/>
      <c r="N103" s="216"/>
      <c r="O103" s="216"/>
      <c r="P103" s="40"/>
    </row>
    <row r="104" spans="1:16" ht="15" customHeight="1" x14ac:dyDescent="0.2">
      <c r="A104" s="287" t="s">
        <v>832</v>
      </c>
      <c r="B104" s="3"/>
      <c r="C104" s="3"/>
      <c r="D104" s="3"/>
      <c r="G104" s="186"/>
      <c r="J104" s="186"/>
      <c r="M104" s="216"/>
      <c r="N104" s="216"/>
      <c r="O104" s="216"/>
    </row>
    <row r="105" spans="1:16" ht="15" customHeight="1" x14ac:dyDescent="0.2">
      <c r="A105" s="13"/>
      <c r="B105" s="13"/>
      <c r="C105" s="13"/>
      <c r="D105" s="13"/>
      <c r="E105" s="13"/>
      <c r="F105" s="13"/>
      <c r="G105" s="13"/>
      <c r="H105" s="13"/>
      <c r="I105" s="13"/>
      <c r="J105" s="13"/>
      <c r="K105" s="13"/>
      <c r="L105" s="13"/>
      <c r="M105" s="216"/>
      <c r="N105" s="216"/>
      <c r="O105" s="216"/>
      <c r="P105" s="40"/>
    </row>
    <row r="106" spans="1:16" ht="24.75" customHeight="1" x14ac:dyDescent="0.25">
      <c r="A106" s="281" t="s">
        <v>860</v>
      </c>
      <c r="B106" s="13"/>
      <c r="C106" s="13"/>
      <c r="D106" s="13"/>
      <c r="E106" s="13"/>
      <c r="F106" s="13"/>
      <c r="G106" s="13"/>
      <c r="H106" s="13"/>
      <c r="I106" s="13"/>
      <c r="J106" s="13"/>
      <c r="K106" s="13"/>
      <c r="L106" s="13"/>
      <c r="M106" s="216"/>
      <c r="N106" s="216"/>
      <c r="O106" s="216"/>
      <c r="P106" s="40"/>
    </row>
    <row r="107" spans="1:16" ht="15" customHeight="1" thickBot="1" x14ac:dyDescent="0.25">
      <c r="A107" s="13"/>
      <c r="B107" s="13"/>
      <c r="C107" s="13"/>
      <c r="D107" s="13"/>
      <c r="E107" s="13"/>
      <c r="F107" s="13"/>
      <c r="G107" s="13"/>
      <c r="H107" s="13"/>
      <c r="I107" s="13"/>
      <c r="J107" s="13"/>
      <c r="K107" s="13"/>
      <c r="L107" s="13"/>
      <c r="M107" s="216"/>
      <c r="N107" s="216"/>
      <c r="O107" s="216"/>
      <c r="P107" s="286" t="s">
        <v>23</v>
      </c>
    </row>
    <row r="108" spans="1:16" ht="15" customHeight="1" x14ac:dyDescent="0.2">
      <c r="A108" s="566" t="s">
        <v>81</v>
      </c>
      <c r="B108" s="43" t="s">
        <v>35</v>
      </c>
      <c r="C108" s="43" t="s">
        <v>124</v>
      </c>
      <c r="D108" s="43" t="s">
        <v>126</v>
      </c>
      <c r="E108" s="43" t="s">
        <v>36</v>
      </c>
      <c r="F108" s="43" t="s">
        <v>37</v>
      </c>
      <c r="G108" s="43" t="s">
        <v>38</v>
      </c>
      <c r="H108" s="43" t="s">
        <v>39</v>
      </c>
      <c r="I108" s="43" t="s">
        <v>128</v>
      </c>
      <c r="J108" s="43" t="s">
        <v>129</v>
      </c>
      <c r="K108" s="43" t="s">
        <v>130</v>
      </c>
      <c r="L108" s="253">
        <v>100000</v>
      </c>
      <c r="M108" s="251" t="s">
        <v>234</v>
      </c>
      <c r="N108" s="251" t="s">
        <v>232</v>
      </c>
      <c r="O108" s="258" t="s">
        <v>77</v>
      </c>
      <c r="P108" s="282" t="s">
        <v>223</v>
      </c>
    </row>
    <row r="109" spans="1:16" ht="15" customHeight="1" x14ac:dyDescent="0.2">
      <c r="A109" s="230" t="s">
        <v>228</v>
      </c>
      <c r="B109" s="44" t="s">
        <v>123</v>
      </c>
      <c r="C109" s="44" t="s">
        <v>40</v>
      </c>
      <c r="D109" s="44" t="s">
        <v>40</v>
      </c>
      <c r="E109" s="44" t="s">
        <v>40</v>
      </c>
      <c r="F109" s="44" t="s">
        <v>40</v>
      </c>
      <c r="G109" s="44" t="s">
        <v>40</v>
      </c>
      <c r="H109" s="44" t="s">
        <v>40</v>
      </c>
      <c r="I109" s="44" t="s">
        <v>40</v>
      </c>
      <c r="J109" s="44" t="s">
        <v>40</v>
      </c>
      <c r="K109" s="44" t="s">
        <v>40</v>
      </c>
      <c r="L109" s="44" t="s">
        <v>43</v>
      </c>
      <c r="M109" s="240" t="s">
        <v>233</v>
      </c>
      <c r="N109" s="240" t="s">
        <v>141</v>
      </c>
      <c r="O109" s="257" t="s">
        <v>140</v>
      </c>
      <c r="P109" s="283" t="s">
        <v>287</v>
      </c>
    </row>
    <row r="110" spans="1:16" ht="15" customHeight="1" thickBot="1" x14ac:dyDescent="0.25">
      <c r="A110" s="424" t="s">
        <v>82</v>
      </c>
      <c r="B110" s="45" t="s">
        <v>43</v>
      </c>
      <c r="C110" s="45" t="s">
        <v>125</v>
      </c>
      <c r="D110" s="45" t="s">
        <v>127</v>
      </c>
      <c r="E110" s="45" t="s">
        <v>44</v>
      </c>
      <c r="F110" s="45" t="s">
        <v>45</v>
      </c>
      <c r="G110" s="45" t="s">
        <v>46</v>
      </c>
      <c r="H110" s="45" t="s">
        <v>42</v>
      </c>
      <c r="I110" s="45" t="s">
        <v>131</v>
      </c>
      <c r="J110" s="45" t="s">
        <v>132</v>
      </c>
      <c r="K110" s="45" t="s">
        <v>133</v>
      </c>
      <c r="L110" s="45" t="s">
        <v>134</v>
      </c>
      <c r="M110" s="252" t="s">
        <v>141</v>
      </c>
      <c r="N110" s="252" t="s">
        <v>134</v>
      </c>
      <c r="O110" s="259" t="s">
        <v>41</v>
      </c>
      <c r="P110" s="284" t="s">
        <v>242</v>
      </c>
    </row>
    <row r="111" spans="1:16" ht="15" customHeight="1" x14ac:dyDescent="0.25">
      <c r="A111" s="545" t="s">
        <v>226</v>
      </c>
      <c r="B111" s="193"/>
      <c r="C111" s="193"/>
      <c r="D111" s="193"/>
      <c r="E111" s="193"/>
      <c r="F111" s="193"/>
      <c r="G111" s="193"/>
      <c r="H111" s="193"/>
      <c r="I111" s="193"/>
      <c r="J111" s="193"/>
      <c r="K111" s="193"/>
      <c r="L111" s="193"/>
      <c r="M111" s="254"/>
      <c r="N111" s="254"/>
      <c r="O111" s="254"/>
    </row>
    <row r="112" spans="1:16" s="466" customFormat="1" ht="16.5" customHeight="1" x14ac:dyDescent="0.25">
      <c r="A112" s="488" t="s">
        <v>289</v>
      </c>
      <c r="B112" s="573">
        <v>6.1082086689999997</v>
      </c>
      <c r="C112" s="573">
        <v>4.5387401199999999</v>
      </c>
      <c r="D112" s="573">
        <v>4.971974082</v>
      </c>
      <c r="E112" s="573">
        <v>5.4460829750000004</v>
      </c>
      <c r="F112" s="573">
        <v>3.7387888990000002</v>
      </c>
      <c r="G112" s="573">
        <v>4.3291787299999998</v>
      </c>
      <c r="H112" s="573">
        <v>4.250918263</v>
      </c>
      <c r="I112" s="573">
        <v>1.9919432619999999</v>
      </c>
      <c r="J112" s="573">
        <v>0.65753386000000003</v>
      </c>
      <c r="K112" s="573" t="s">
        <v>102</v>
      </c>
      <c r="L112" s="573">
        <v>5.7198397820000002</v>
      </c>
      <c r="M112" s="574">
        <v>4.7521915950000002</v>
      </c>
      <c r="N112" s="574">
        <v>3.170807505</v>
      </c>
      <c r="O112" s="574">
        <v>4.2525608310000003</v>
      </c>
      <c r="P112" s="573">
        <v>2.8031138470000001</v>
      </c>
    </row>
    <row r="113" spans="1:16" s="466" customFormat="1" ht="15.75" customHeight="1" x14ac:dyDescent="0.2">
      <c r="A113" s="491" t="s">
        <v>164</v>
      </c>
      <c r="B113" s="575">
        <v>6.1550787910000002</v>
      </c>
      <c r="C113" s="575">
        <v>5.6861265699999999</v>
      </c>
      <c r="D113" s="575">
        <v>8.6404965479999998</v>
      </c>
      <c r="E113" s="575">
        <v>9.5598367740000008</v>
      </c>
      <c r="F113" s="575">
        <v>7.911361254</v>
      </c>
      <c r="G113" s="575">
        <v>9.0384031680000003</v>
      </c>
      <c r="H113" s="575">
        <v>8.8136847669999998</v>
      </c>
      <c r="I113" s="575">
        <v>5.634428175</v>
      </c>
      <c r="J113" s="575">
        <v>6.1366249679999996</v>
      </c>
      <c r="K113" s="575" t="s">
        <v>102</v>
      </c>
      <c r="L113" s="575">
        <v>4.8330424179999998</v>
      </c>
      <c r="M113" s="576">
        <v>8.633125003</v>
      </c>
      <c r="N113" s="576">
        <v>5.4521328779999996</v>
      </c>
      <c r="O113" s="576">
        <v>7.871901415</v>
      </c>
      <c r="P113" s="575">
        <v>6.455983453</v>
      </c>
    </row>
    <row r="114" spans="1:16" s="466" customFormat="1" ht="15.75" customHeight="1" x14ac:dyDescent="0.2">
      <c r="A114" s="493" t="s">
        <v>165</v>
      </c>
      <c r="B114" s="577">
        <v>2.7439049639999999</v>
      </c>
      <c r="C114" s="578">
        <v>1.425946532</v>
      </c>
      <c r="D114" s="577">
        <v>2.5723532790000001</v>
      </c>
      <c r="E114" s="577">
        <v>3.6782936620000002</v>
      </c>
      <c r="F114" s="577">
        <v>3.817812199</v>
      </c>
      <c r="G114" s="577">
        <v>3.6233636790000001</v>
      </c>
      <c r="H114" s="577">
        <v>4.1021434450000003</v>
      </c>
      <c r="I114" s="577">
        <v>2.7832728000000002</v>
      </c>
      <c r="J114" s="577">
        <v>0.48706809099999998</v>
      </c>
      <c r="K114" s="577" t="s">
        <v>102</v>
      </c>
      <c r="L114" s="577">
        <v>1.4417369600000001</v>
      </c>
      <c r="M114" s="579">
        <v>3.5760920999999999</v>
      </c>
      <c r="N114" s="579">
        <v>1.7122578550000001</v>
      </c>
      <c r="O114" s="579">
        <v>2.8747394320000001</v>
      </c>
      <c r="P114" s="577">
        <v>2.5955764330000002</v>
      </c>
    </row>
    <row r="115" spans="1:16" s="466" customFormat="1" ht="15.75" customHeight="1" x14ac:dyDescent="0.2">
      <c r="A115" s="491" t="s">
        <v>166</v>
      </c>
      <c r="B115" s="575">
        <v>-12.559531865</v>
      </c>
      <c r="C115" s="575">
        <v>-8.4272267860000003</v>
      </c>
      <c r="D115" s="575">
        <v>-10.171789947000001</v>
      </c>
      <c r="E115" s="575">
        <v>-9.7542989440000003</v>
      </c>
      <c r="F115" s="575">
        <v>-12.986533593000001</v>
      </c>
      <c r="G115" s="575">
        <v>-13.449481228</v>
      </c>
      <c r="H115" s="575">
        <v>-12.077600601</v>
      </c>
      <c r="I115" s="575">
        <v>7.958023657</v>
      </c>
      <c r="J115" s="575">
        <v>-30.968008328</v>
      </c>
      <c r="K115" s="575" t="s">
        <v>102</v>
      </c>
      <c r="L115" s="575">
        <v>99.445237230000004</v>
      </c>
      <c r="M115" s="576">
        <v>-11.078539427000001</v>
      </c>
      <c r="N115" s="576">
        <v>41.836292135999997</v>
      </c>
      <c r="O115" s="576">
        <v>6.0511282719999997</v>
      </c>
      <c r="P115" s="575">
        <v>-7.5040548960000004</v>
      </c>
    </row>
    <row r="116" spans="1:16" s="466" customFormat="1" ht="15.75" customHeight="1" x14ac:dyDescent="0.2">
      <c r="A116" s="493" t="s">
        <v>167</v>
      </c>
      <c r="B116" s="577">
        <v>9.3954521389999996</v>
      </c>
      <c r="C116" s="577">
        <v>0.83857534499999997</v>
      </c>
      <c r="D116" s="577">
        <v>1.4113873450000001</v>
      </c>
      <c r="E116" s="577">
        <v>1.6337417329999999</v>
      </c>
      <c r="F116" s="577">
        <v>-0.59167462999999998</v>
      </c>
      <c r="G116" s="577">
        <v>2.1048298550000002</v>
      </c>
      <c r="H116" s="577">
        <v>1.174779877</v>
      </c>
      <c r="I116" s="577">
        <v>-0.947851534</v>
      </c>
      <c r="J116" s="577">
        <v>-4.4586867989999996</v>
      </c>
      <c r="K116" s="577" t="s">
        <v>102</v>
      </c>
      <c r="L116" s="577">
        <v>8.3288051769999996</v>
      </c>
      <c r="M116" s="579">
        <v>1.4171179110000001</v>
      </c>
      <c r="N116" s="579">
        <v>1.7692329369999999</v>
      </c>
      <c r="O116" s="579">
        <v>1.5339250499999999</v>
      </c>
      <c r="P116" s="577">
        <v>-0.45066425100000002</v>
      </c>
    </row>
    <row r="117" spans="1:16" s="466" customFormat="1" ht="15.75" customHeight="1" x14ac:dyDescent="0.2">
      <c r="A117" s="496" t="s">
        <v>168</v>
      </c>
      <c r="B117" s="580">
        <v>10.127997042000001</v>
      </c>
      <c r="C117" s="580">
        <v>12.471042038</v>
      </c>
      <c r="D117" s="580">
        <v>9.6821957820000009</v>
      </c>
      <c r="E117" s="580">
        <v>8.5127488140000001</v>
      </c>
      <c r="F117" s="580">
        <v>-0.93371036799999996</v>
      </c>
      <c r="G117" s="580">
        <v>-1.2847277669999999</v>
      </c>
      <c r="H117" s="580">
        <v>-3.5449570530000001</v>
      </c>
      <c r="I117" s="580">
        <v>-22.505437400000002</v>
      </c>
      <c r="J117" s="580">
        <v>13.52971162</v>
      </c>
      <c r="K117" s="580" t="s">
        <v>102</v>
      </c>
      <c r="L117" s="580">
        <v>-6.183945274</v>
      </c>
      <c r="M117" s="581">
        <v>6.4433830849999998</v>
      </c>
      <c r="N117" s="581">
        <v>-11.183354187999999</v>
      </c>
      <c r="O117" s="581">
        <v>3.6929318929999999</v>
      </c>
      <c r="P117" s="580">
        <v>2.118546035</v>
      </c>
    </row>
    <row r="118" spans="1:16" s="466" customFormat="1" ht="16.5" customHeight="1" x14ac:dyDescent="0.25">
      <c r="A118" s="499" t="s">
        <v>290</v>
      </c>
      <c r="B118" s="582">
        <v>6.61665087</v>
      </c>
      <c r="C118" s="582">
        <v>4.7304619150000002</v>
      </c>
      <c r="D118" s="582">
        <v>4.0189217140000002</v>
      </c>
      <c r="E118" s="582">
        <v>3.877472284</v>
      </c>
      <c r="F118" s="582">
        <v>2.2860157050000001</v>
      </c>
      <c r="G118" s="582">
        <v>2.4118801310000002</v>
      </c>
      <c r="H118" s="582">
        <v>3.425017161</v>
      </c>
      <c r="I118" s="582">
        <v>2.249685129</v>
      </c>
      <c r="J118" s="582">
        <v>2.283168544</v>
      </c>
      <c r="K118" s="582" t="s">
        <v>102</v>
      </c>
      <c r="L118" s="582">
        <v>2.7253345800000002</v>
      </c>
      <c r="M118" s="583">
        <v>3.6115343609999999</v>
      </c>
      <c r="N118" s="583">
        <v>2.4396620740000001</v>
      </c>
      <c r="O118" s="583">
        <v>3.2679581390000001</v>
      </c>
      <c r="P118" s="582">
        <v>3.6881325989999998</v>
      </c>
    </row>
    <row r="119" spans="1:16" s="466" customFormat="1" ht="15.75" customHeight="1" x14ac:dyDescent="0.2">
      <c r="A119" s="491" t="s">
        <v>79</v>
      </c>
      <c r="B119" s="575">
        <v>-0.92038277300000004</v>
      </c>
      <c r="C119" s="575">
        <v>0.34243997500000001</v>
      </c>
      <c r="D119" s="575">
        <v>-7.5218039790000004</v>
      </c>
      <c r="E119" s="575">
        <v>0.56120515900000001</v>
      </c>
      <c r="F119" s="575">
        <v>-0.61990153699999995</v>
      </c>
      <c r="G119" s="575">
        <v>1.7153061000000001E-2</v>
      </c>
      <c r="H119" s="575">
        <v>1.4002000290000001</v>
      </c>
      <c r="I119" s="575">
        <v>1.494241725</v>
      </c>
      <c r="J119" s="575">
        <v>3.112232986</v>
      </c>
      <c r="K119" s="575" t="s">
        <v>102</v>
      </c>
      <c r="L119" s="575">
        <v>4.7770675379999998</v>
      </c>
      <c r="M119" s="576">
        <v>-0.43764574499999997</v>
      </c>
      <c r="N119" s="576">
        <v>3.0765058889999999</v>
      </c>
      <c r="O119" s="576">
        <v>0.69923892700000001</v>
      </c>
      <c r="P119" s="575">
        <v>2.4274777190000001</v>
      </c>
    </row>
    <row r="120" spans="1:16" s="466" customFormat="1" ht="15.75" customHeight="1" x14ac:dyDescent="0.2">
      <c r="A120" s="493" t="s">
        <v>170</v>
      </c>
      <c r="B120" s="577">
        <v>-1.765548578</v>
      </c>
      <c r="C120" s="577">
        <v>-0.75721421600000005</v>
      </c>
      <c r="D120" s="577">
        <v>-9.4593613039999997</v>
      </c>
      <c r="E120" s="577">
        <v>-0.40390822700000001</v>
      </c>
      <c r="F120" s="577">
        <v>-1.0323640190000001</v>
      </c>
      <c r="G120" s="577">
        <v>-0.77906363300000003</v>
      </c>
      <c r="H120" s="577">
        <v>-0.38121326999999999</v>
      </c>
      <c r="I120" s="577">
        <v>0.382047054</v>
      </c>
      <c r="J120" s="577">
        <v>1.5572029000000001</v>
      </c>
      <c r="K120" s="577" t="s">
        <v>102</v>
      </c>
      <c r="L120" s="577">
        <v>3.9628687920000001</v>
      </c>
      <c r="M120" s="579">
        <v>-1.6008193079999999</v>
      </c>
      <c r="N120" s="579">
        <v>1.973420365</v>
      </c>
      <c r="O120" s="579">
        <v>-0.41275821099999999</v>
      </c>
      <c r="P120" s="577">
        <v>-0.30431648900000002</v>
      </c>
    </row>
    <row r="121" spans="1:16" s="466" customFormat="1" ht="15.75" customHeight="1" x14ac:dyDescent="0.2">
      <c r="A121" s="491" t="s">
        <v>326</v>
      </c>
      <c r="B121" s="575">
        <v>-3.2612975689999999</v>
      </c>
      <c r="C121" s="575">
        <v>2.5801348860000002</v>
      </c>
      <c r="D121" s="575">
        <v>-1.4739855150000001</v>
      </c>
      <c r="E121" s="575">
        <v>1.1469625080000001</v>
      </c>
      <c r="F121" s="575">
        <v>-0.99342714200000004</v>
      </c>
      <c r="G121" s="575">
        <v>1.3881226520000001</v>
      </c>
      <c r="H121" s="575">
        <v>-0.43162324499999999</v>
      </c>
      <c r="I121" s="575">
        <v>-0.20409972500000001</v>
      </c>
      <c r="J121" s="575">
        <v>-5.2494695260000004</v>
      </c>
      <c r="K121" s="575" t="s">
        <v>102</v>
      </c>
      <c r="L121" s="575">
        <v>0.54449578899999995</v>
      </c>
      <c r="M121" s="576">
        <v>2.8283925000000001E-2</v>
      </c>
      <c r="N121" s="576">
        <v>-0.68883212699999996</v>
      </c>
      <c r="O121" s="576">
        <v>-0.249561378</v>
      </c>
      <c r="P121" s="575">
        <v>0.60504695500000005</v>
      </c>
    </row>
    <row r="122" spans="1:16" s="466" customFormat="1" ht="15.75" customHeight="1" x14ac:dyDescent="0.2">
      <c r="A122" s="493" t="s">
        <v>171</v>
      </c>
      <c r="B122" s="577">
        <v>0.93347550599999995</v>
      </c>
      <c r="C122" s="577">
        <v>3.9459440030000001</v>
      </c>
      <c r="D122" s="577">
        <v>3.592587918</v>
      </c>
      <c r="E122" s="577">
        <v>9.0945205659999999</v>
      </c>
      <c r="F122" s="577">
        <v>4.3997246619999997</v>
      </c>
      <c r="G122" s="577">
        <v>8.3773096030000005</v>
      </c>
      <c r="H122" s="577">
        <v>19.165347577999999</v>
      </c>
      <c r="I122" s="577">
        <v>15.783303188</v>
      </c>
      <c r="J122" s="577">
        <v>24.866053372</v>
      </c>
      <c r="K122" s="577" t="s">
        <v>102</v>
      </c>
      <c r="L122" s="577">
        <v>14.229473836</v>
      </c>
      <c r="M122" s="579">
        <v>8.9490766140000009</v>
      </c>
      <c r="N122" s="579">
        <v>16.945646722999999</v>
      </c>
      <c r="O122" s="579">
        <v>10.885661287</v>
      </c>
      <c r="P122" s="577">
        <v>21.004831713000002</v>
      </c>
    </row>
    <row r="123" spans="1:16" s="466" customFormat="1" ht="15.75" customHeight="1" x14ac:dyDescent="0.2">
      <c r="A123" s="491" t="s">
        <v>172</v>
      </c>
      <c r="B123" s="575">
        <v>10.978703876000001</v>
      </c>
      <c r="C123" s="575">
        <v>6.6086598209999998</v>
      </c>
      <c r="D123" s="575">
        <v>18.120312061</v>
      </c>
      <c r="E123" s="575">
        <v>5.9668300509999996</v>
      </c>
      <c r="F123" s="575">
        <v>8.2246253649999996</v>
      </c>
      <c r="G123" s="575">
        <v>7.4968132650000001</v>
      </c>
      <c r="H123" s="575">
        <v>6.8272658430000002</v>
      </c>
      <c r="I123" s="575">
        <v>2.219483694</v>
      </c>
      <c r="J123" s="575">
        <v>-3.9603448339999998</v>
      </c>
      <c r="K123" s="575" t="s">
        <v>102</v>
      </c>
      <c r="L123" s="575">
        <v>-10.700401661000001</v>
      </c>
      <c r="M123" s="576">
        <v>8.9852870340000006</v>
      </c>
      <c r="N123" s="576">
        <v>-3.8466048750000001</v>
      </c>
      <c r="O123" s="576">
        <v>5.8883369190000003</v>
      </c>
      <c r="P123" s="575">
        <v>3.6803634199999999</v>
      </c>
    </row>
    <row r="124" spans="1:16" s="466" customFormat="1" ht="15.75" customHeight="1" x14ac:dyDescent="0.2">
      <c r="A124" s="493" t="s">
        <v>173</v>
      </c>
      <c r="B124" s="577">
        <v>1.3799585080000001</v>
      </c>
      <c r="C124" s="577">
        <v>0.52746762700000005</v>
      </c>
      <c r="D124" s="577">
        <v>1.410917051</v>
      </c>
      <c r="E124" s="577">
        <v>0.981123462</v>
      </c>
      <c r="F124" s="577">
        <v>4.9435713999999999E-2</v>
      </c>
      <c r="G124" s="577">
        <v>-1.0051273009999999</v>
      </c>
      <c r="H124" s="577">
        <v>-1.1717573999999999</v>
      </c>
      <c r="I124" s="577">
        <v>-0.69776179100000002</v>
      </c>
      <c r="J124" s="577">
        <v>0.53103021100000003</v>
      </c>
      <c r="K124" s="577" t="s">
        <v>102</v>
      </c>
      <c r="L124" s="577">
        <v>0.76597416699999998</v>
      </c>
      <c r="M124" s="579">
        <v>0.49837772600000002</v>
      </c>
      <c r="N124" s="579">
        <v>0.144958317</v>
      </c>
      <c r="O124" s="579">
        <v>0.41407613700000001</v>
      </c>
      <c r="P124" s="577">
        <v>0.347206036</v>
      </c>
    </row>
    <row r="125" spans="1:16" s="466" customFormat="1" ht="15.75" customHeight="1" x14ac:dyDescent="0.2">
      <c r="A125" s="491" t="s">
        <v>174</v>
      </c>
      <c r="B125" s="575">
        <v>3.565944284</v>
      </c>
      <c r="C125" s="575">
        <v>4.1014663139999996</v>
      </c>
      <c r="D125" s="575">
        <v>1.2328469120000001</v>
      </c>
      <c r="E125" s="575">
        <v>9.9186496870000003</v>
      </c>
      <c r="F125" s="575">
        <v>19.561945899000001</v>
      </c>
      <c r="G125" s="575">
        <v>6.7024008149999998</v>
      </c>
      <c r="H125" s="575">
        <v>4.1690585489999998</v>
      </c>
      <c r="I125" s="575">
        <v>40.299522496999998</v>
      </c>
      <c r="J125" s="575">
        <v>1.9938798289999999</v>
      </c>
      <c r="K125" s="575" t="s">
        <v>102</v>
      </c>
      <c r="L125" s="575">
        <v>4.7220642399999999</v>
      </c>
      <c r="M125" s="576">
        <v>4.92650481</v>
      </c>
      <c r="N125" s="576">
        <v>10.490169486999999</v>
      </c>
      <c r="O125" s="576">
        <v>5.8317405539999996</v>
      </c>
      <c r="P125" s="575">
        <v>5.5365149120000003</v>
      </c>
    </row>
    <row r="126" spans="1:16" s="466" customFormat="1" ht="15.75" customHeight="1" x14ac:dyDescent="0.2">
      <c r="A126" s="696" t="s">
        <v>627</v>
      </c>
      <c r="B126" s="577">
        <v>72.367069509999993</v>
      </c>
      <c r="C126" s="577">
        <v>46.148442830999997</v>
      </c>
      <c r="D126" s="577">
        <v>121.176261571</v>
      </c>
      <c r="E126" s="577">
        <v>36.990686848000003</v>
      </c>
      <c r="F126" s="577">
        <v>48.894719678999998</v>
      </c>
      <c r="G126" s="577">
        <v>45.380897722</v>
      </c>
      <c r="H126" s="577">
        <v>38.526798235000001</v>
      </c>
      <c r="I126" s="577">
        <v>11.522709053</v>
      </c>
      <c r="J126" s="577">
        <v>-31.680861555</v>
      </c>
      <c r="K126" s="577" t="s">
        <v>102</v>
      </c>
      <c r="L126" s="577">
        <v>-64.041296251999995</v>
      </c>
      <c r="M126" s="579">
        <v>56.030162382</v>
      </c>
      <c r="N126" s="579">
        <v>-23.758680968</v>
      </c>
      <c r="O126" s="579">
        <v>34.233860082</v>
      </c>
      <c r="P126" s="577">
        <v>20.395716267000001</v>
      </c>
    </row>
    <row r="127" spans="1:16" s="466" customFormat="1" ht="15.75" customHeight="1" x14ac:dyDescent="0.2">
      <c r="A127" s="491" t="s">
        <v>175</v>
      </c>
      <c r="B127" s="575">
        <v>19.489746218000001</v>
      </c>
      <c r="C127" s="575">
        <v>1.316115317</v>
      </c>
      <c r="D127" s="575">
        <v>1.5736057240000001</v>
      </c>
      <c r="E127" s="575">
        <v>-0.66435372100000001</v>
      </c>
      <c r="F127" s="575">
        <v>-1.3760294559999999</v>
      </c>
      <c r="G127" s="575">
        <v>-4.1141236399999999</v>
      </c>
      <c r="H127" s="575">
        <v>-1.685880928</v>
      </c>
      <c r="I127" s="575">
        <v>3.9578783070000001</v>
      </c>
      <c r="J127" s="575">
        <v>-5.2915982330000002</v>
      </c>
      <c r="K127" s="575" t="s">
        <v>102</v>
      </c>
      <c r="L127" s="575">
        <v>-5.9186271020000003</v>
      </c>
      <c r="M127" s="576">
        <v>-0.79060264999999996</v>
      </c>
      <c r="N127" s="576">
        <v>-2.364663899</v>
      </c>
      <c r="O127" s="576">
        <v>-1.2918747349999999</v>
      </c>
      <c r="P127" s="575">
        <v>-3.3235833540000002</v>
      </c>
    </row>
    <row r="128" spans="1:16" s="466" customFormat="1" ht="15.75" customHeight="1" x14ac:dyDescent="0.2">
      <c r="A128" s="493" t="s">
        <v>176</v>
      </c>
      <c r="B128" s="577">
        <v>15.488857769000001</v>
      </c>
      <c r="C128" s="577">
        <v>13.670067385999999</v>
      </c>
      <c r="D128" s="577">
        <v>15.699142350000001</v>
      </c>
      <c r="E128" s="577">
        <v>20.859159643000002</v>
      </c>
      <c r="F128" s="577">
        <v>23.507256535</v>
      </c>
      <c r="G128" s="577">
        <v>19.220006971</v>
      </c>
      <c r="H128" s="577">
        <v>18.465682913999999</v>
      </c>
      <c r="I128" s="577">
        <v>13.712137165</v>
      </c>
      <c r="J128" s="577">
        <v>13.657135669000001</v>
      </c>
      <c r="K128" s="577" t="s">
        <v>102</v>
      </c>
      <c r="L128" s="577">
        <v>12.288837089999999</v>
      </c>
      <c r="M128" s="579">
        <v>18.910652019</v>
      </c>
      <c r="N128" s="579">
        <v>12.964218414999999</v>
      </c>
      <c r="O128" s="579">
        <v>17.118726313</v>
      </c>
      <c r="P128" s="577">
        <v>18.274237907</v>
      </c>
    </row>
    <row r="129" spans="1:16" s="466" customFormat="1" ht="15.75" customHeight="1" x14ac:dyDescent="0.2">
      <c r="A129" s="496" t="s">
        <v>177</v>
      </c>
      <c r="B129" s="580">
        <v>10.247958568</v>
      </c>
      <c r="C129" s="580">
        <v>9.5478783249999992</v>
      </c>
      <c r="D129" s="580">
        <v>8.816042994</v>
      </c>
      <c r="E129" s="580">
        <v>7.9866166520000004</v>
      </c>
      <c r="F129" s="580">
        <v>-3.3076953690000002</v>
      </c>
      <c r="G129" s="580">
        <v>-0.53003044399999999</v>
      </c>
      <c r="H129" s="580">
        <v>8.3290964259999996</v>
      </c>
      <c r="I129" s="580">
        <v>-3.5650206729999998</v>
      </c>
      <c r="J129" s="580">
        <v>42.456634100000002</v>
      </c>
      <c r="K129" s="580" t="s">
        <v>102</v>
      </c>
      <c r="L129" s="580">
        <v>10.936450503</v>
      </c>
      <c r="M129" s="581">
        <v>6.9667513339999996</v>
      </c>
      <c r="N129" s="581">
        <v>7.5225291670000001</v>
      </c>
      <c r="O129" s="581">
        <v>7.0475240790000004</v>
      </c>
      <c r="P129" s="580">
        <v>9.6223480559999999</v>
      </c>
    </row>
    <row r="130" spans="1:16" s="466" customFormat="1" ht="16.5" customHeight="1" x14ac:dyDescent="0.25">
      <c r="A130" s="545" t="s">
        <v>227</v>
      </c>
      <c r="B130" s="584"/>
      <c r="C130" s="584"/>
      <c r="D130" s="584"/>
      <c r="E130" s="584"/>
      <c r="F130" s="584"/>
      <c r="G130" s="584"/>
      <c r="H130" s="584"/>
      <c r="I130" s="584"/>
      <c r="J130" s="584"/>
      <c r="K130" s="584"/>
      <c r="L130" s="584"/>
      <c r="M130" s="585"/>
      <c r="N130" s="585"/>
      <c r="O130" s="585"/>
      <c r="P130" s="584"/>
    </row>
    <row r="131" spans="1:16" s="466" customFormat="1" ht="16.5" customHeight="1" x14ac:dyDescent="0.25">
      <c r="A131" s="488" t="s">
        <v>295</v>
      </c>
      <c r="B131" s="573">
        <v>14.989779097</v>
      </c>
      <c r="C131" s="573">
        <v>27.633793962999999</v>
      </c>
      <c r="D131" s="573">
        <v>9.8999256849999995</v>
      </c>
      <c r="E131" s="573">
        <v>12.440458458</v>
      </c>
      <c r="F131" s="573">
        <v>12.538460776000001</v>
      </c>
      <c r="G131" s="573">
        <v>6.6328789840000004</v>
      </c>
      <c r="H131" s="573">
        <v>-1.3708898679999999</v>
      </c>
      <c r="I131" s="573">
        <v>-1.3842851119999999</v>
      </c>
      <c r="J131" s="573">
        <v>10.596533901999999</v>
      </c>
      <c r="K131" s="573" t="s">
        <v>102</v>
      </c>
      <c r="L131" s="573">
        <v>-10.061159401999999</v>
      </c>
      <c r="M131" s="574">
        <v>10.206990507</v>
      </c>
      <c r="N131" s="574">
        <v>-1.7459006180000001</v>
      </c>
      <c r="O131" s="574">
        <v>7.5633188990000004</v>
      </c>
      <c r="P131" s="573">
        <v>6.2078419809999996</v>
      </c>
    </row>
    <row r="132" spans="1:16" s="466" customFormat="1" ht="15.75" customHeight="1" x14ac:dyDescent="0.2">
      <c r="A132" s="546" t="s">
        <v>181</v>
      </c>
      <c r="B132" s="586">
        <v>14.787226269</v>
      </c>
      <c r="C132" s="586">
        <v>26.748889323</v>
      </c>
      <c r="D132" s="586">
        <v>9.7229756690000002</v>
      </c>
      <c r="E132" s="586">
        <v>12.165407289999999</v>
      </c>
      <c r="F132" s="586">
        <v>12.680134564999999</v>
      </c>
      <c r="G132" s="586">
        <v>7.6173523569999997</v>
      </c>
      <c r="H132" s="586">
        <v>-2.9941355239999998</v>
      </c>
      <c r="I132" s="586">
        <v>1.98327835</v>
      </c>
      <c r="J132" s="586">
        <v>15.016134853000001</v>
      </c>
      <c r="K132" s="586" t="s">
        <v>102</v>
      </c>
      <c r="L132" s="586">
        <v>-18.912884915999999</v>
      </c>
      <c r="M132" s="587">
        <v>9.8618402249999999</v>
      </c>
      <c r="N132" s="587">
        <v>-2.0638728980000001</v>
      </c>
      <c r="O132" s="587">
        <v>7.4637330339999997</v>
      </c>
      <c r="P132" s="586">
        <v>5.8748658770000004</v>
      </c>
    </row>
    <row r="133" spans="1:16" s="466" customFormat="1" ht="15.75" customHeight="1" x14ac:dyDescent="0.2">
      <c r="A133" s="547" t="s">
        <v>182</v>
      </c>
      <c r="B133" s="588">
        <v>12.766307159</v>
      </c>
      <c r="C133" s="588">
        <v>41.578924145000002</v>
      </c>
      <c r="D133" s="588">
        <v>-17.613599790999999</v>
      </c>
      <c r="E133" s="588">
        <v>13.405056468</v>
      </c>
      <c r="F133" s="588">
        <v>9.9983871630000003</v>
      </c>
      <c r="G133" s="588">
        <v>-14.934017725</v>
      </c>
      <c r="H133" s="588">
        <v>38.790427114000003</v>
      </c>
      <c r="I133" s="588">
        <v>-45.733563537999999</v>
      </c>
      <c r="J133" s="588">
        <v>18.025808341000001</v>
      </c>
      <c r="K133" s="588" t="s">
        <v>102</v>
      </c>
      <c r="L133" s="588">
        <v>-42.251724246999999</v>
      </c>
      <c r="M133" s="589">
        <v>13.280443591999999</v>
      </c>
      <c r="N133" s="589">
        <v>-26.728857894000001</v>
      </c>
      <c r="O133" s="589">
        <v>-5.3258883709999996</v>
      </c>
      <c r="P133" s="588">
        <v>7.3680276259999999</v>
      </c>
    </row>
    <row r="134" spans="1:16" s="466" customFormat="1" ht="15.75" customHeight="1" x14ac:dyDescent="0.2">
      <c r="A134" s="546" t="s">
        <v>183</v>
      </c>
      <c r="B134" s="586">
        <v>44.117925204000002</v>
      </c>
      <c r="C134" s="586">
        <v>56.694857306999999</v>
      </c>
      <c r="D134" s="586">
        <v>93.020826338999996</v>
      </c>
      <c r="E134" s="586">
        <v>19.198000781000001</v>
      </c>
      <c r="F134" s="586">
        <v>10.800190451000001</v>
      </c>
      <c r="G134" s="586">
        <v>21.262761909999998</v>
      </c>
      <c r="H134" s="586">
        <v>-11.37442444</v>
      </c>
      <c r="I134" s="586">
        <v>-6.487169722</v>
      </c>
      <c r="J134" s="586">
        <v>-61.551029862999997</v>
      </c>
      <c r="K134" s="586" t="s">
        <v>102</v>
      </c>
      <c r="L134" s="586">
        <v>143.27021815000001</v>
      </c>
      <c r="M134" s="587">
        <v>18.235041869</v>
      </c>
      <c r="N134" s="587">
        <v>43.004414498000003</v>
      </c>
      <c r="O134" s="587">
        <v>28.124633305</v>
      </c>
      <c r="P134" s="586">
        <v>11.486325915</v>
      </c>
    </row>
    <row r="135" spans="1:16" s="466" customFormat="1" ht="16.5" customHeight="1" x14ac:dyDescent="0.25">
      <c r="A135" s="548" t="s">
        <v>292</v>
      </c>
      <c r="B135" s="590">
        <v>3.571929033</v>
      </c>
      <c r="C135" s="590">
        <v>15.1530159</v>
      </c>
      <c r="D135" s="590">
        <v>6.8899238000000002E-2</v>
      </c>
      <c r="E135" s="590">
        <v>3.6404641629999999</v>
      </c>
      <c r="F135" s="590">
        <v>13.10445797</v>
      </c>
      <c r="G135" s="590">
        <v>-5.3405274909999996</v>
      </c>
      <c r="H135" s="590">
        <v>-9.9437673239999995</v>
      </c>
      <c r="I135" s="590">
        <v>-2.5450323199999998</v>
      </c>
      <c r="J135" s="590">
        <v>-30.341698706999999</v>
      </c>
      <c r="K135" s="590" t="s">
        <v>102</v>
      </c>
      <c r="L135" s="590">
        <v>-18.082423766000002</v>
      </c>
      <c r="M135" s="591">
        <v>2.1894498320000002</v>
      </c>
      <c r="N135" s="591">
        <v>-14.648653117</v>
      </c>
      <c r="O135" s="591">
        <v>-1.1936984450000001</v>
      </c>
      <c r="P135" s="590">
        <v>2.6317899730000001</v>
      </c>
    </row>
    <row r="136" spans="1:16" s="466" customFormat="1" ht="15.75" customHeight="1" x14ac:dyDescent="0.2">
      <c r="A136" s="546" t="s">
        <v>185</v>
      </c>
      <c r="B136" s="586">
        <v>-16.658942648</v>
      </c>
      <c r="C136" s="586">
        <v>-3.0379349389999999</v>
      </c>
      <c r="D136" s="586">
        <v>-2.270484137</v>
      </c>
      <c r="E136" s="586">
        <v>-5.3939426680000002</v>
      </c>
      <c r="F136" s="586">
        <v>-2.4009843439999998</v>
      </c>
      <c r="G136" s="586">
        <v>-19.485332922000001</v>
      </c>
      <c r="H136" s="586">
        <v>-3.1742377390000001</v>
      </c>
      <c r="I136" s="586">
        <v>-2.2560457249999999</v>
      </c>
      <c r="J136" s="586">
        <v>-28.380782729</v>
      </c>
      <c r="K136" s="586" t="s">
        <v>102</v>
      </c>
      <c r="L136" s="586">
        <v>-3.1367423319999999</v>
      </c>
      <c r="M136" s="587">
        <v>-5.6066250110000002</v>
      </c>
      <c r="N136" s="587">
        <v>-9.0068531160000003</v>
      </c>
      <c r="O136" s="587">
        <v>-6.2532581079999998</v>
      </c>
      <c r="P136" s="586">
        <v>-2.673816134</v>
      </c>
    </row>
    <row r="137" spans="1:16" s="466" customFormat="1" ht="15.75" customHeight="1" x14ac:dyDescent="0.2">
      <c r="A137" s="549" t="s">
        <v>186</v>
      </c>
      <c r="B137" s="588">
        <v>7.3569959599999999</v>
      </c>
      <c r="C137" s="588">
        <v>15.390787985999999</v>
      </c>
      <c r="D137" s="588">
        <v>3.0938594679999998</v>
      </c>
      <c r="E137" s="588">
        <v>3.718784571</v>
      </c>
      <c r="F137" s="588">
        <v>15.452776142999999</v>
      </c>
      <c r="G137" s="588">
        <v>8.4511710929999992</v>
      </c>
      <c r="H137" s="588">
        <v>-1.672617279</v>
      </c>
      <c r="I137" s="588">
        <v>-14.415796477000001</v>
      </c>
      <c r="J137" s="588">
        <v>-2.0191957939999998</v>
      </c>
      <c r="K137" s="588" t="s">
        <v>102</v>
      </c>
      <c r="L137" s="588">
        <v>-24.326507266</v>
      </c>
      <c r="M137" s="589">
        <v>5.6920827100000002</v>
      </c>
      <c r="N137" s="589">
        <v>-14.521750402</v>
      </c>
      <c r="O137" s="589">
        <v>2.4194773409999999</v>
      </c>
      <c r="P137" s="588">
        <v>7.8184770830000003</v>
      </c>
    </row>
    <row r="138" spans="1:16" s="466" customFormat="1" ht="15.75" customHeight="1" x14ac:dyDescent="0.2">
      <c r="A138" s="546" t="s">
        <v>187</v>
      </c>
      <c r="B138" s="586">
        <v>51.919530616999999</v>
      </c>
      <c r="C138" s="586">
        <v>80.841190014000006</v>
      </c>
      <c r="D138" s="586">
        <v>-8.2408421389999997</v>
      </c>
      <c r="E138" s="586">
        <v>20.160011967999999</v>
      </c>
      <c r="F138" s="586">
        <v>30.708797932</v>
      </c>
      <c r="G138" s="586">
        <v>-19.808721794</v>
      </c>
      <c r="H138" s="586">
        <v>-35.702220572000002</v>
      </c>
      <c r="I138" s="586">
        <v>42.302930807999999</v>
      </c>
      <c r="J138" s="586">
        <v>-67.214713125000003</v>
      </c>
      <c r="K138" s="586" t="s">
        <v>102</v>
      </c>
      <c r="L138" s="586">
        <v>-18.300360115</v>
      </c>
      <c r="M138" s="587">
        <v>1.4419872520000001</v>
      </c>
      <c r="N138" s="587">
        <v>-19.236747428000001</v>
      </c>
      <c r="O138" s="587">
        <v>-5.5685644190000003</v>
      </c>
      <c r="P138" s="586">
        <v>-2.4375262420000001</v>
      </c>
    </row>
    <row r="139" spans="1:16" s="466" customFormat="1" ht="16.5" customHeight="1" x14ac:dyDescent="0.25">
      <c r="A139" s="550" t="s">
        <v>229</v>
      </c>
      <c r="B139" s="592"/>
      <c r="C139" s="592"/>
      <c r="D139" s="592"/>
      <c r="E139" s="592"/>
      <c r="F139" s="592"/>
      <c r="G139" s="592"/>
      <c r="H139" s="592"/>
      <c r="I139" s="592"/>
      <c r="J139" s="592"/>
      <c r="K139" s="592"/>
      <c r="L139" s="592"/>
      <c r="M139" s="593"/>
      <c r="N139" s="593"/>
      <c r="O139" s="593"/>
      <c r="P139" s="592"/>
    </row>
    <row r="140" spans="1:16" s="466" customFormat="1" ht="16.5" customHeight="1" x14ac:dyDescent="0.25">
      <c r="A140" s="551" t="s">
        <v>466</v>
      </c>
      <c r="B140" s="594">
        <v>6.0311596859999996</v>
      </c>
      <c r="C140" s="594">
        <v>4.4183987389999997</v>
      </c>
      <c r="D140" s="594">
        <v>4.8846686689999999</v>
      </c>
      <c r="E140" s="594">
        <v>5.3568554050000001</v>
      </c>
      <c r="F140" s="594">
        <v>3.4584599659999999</v>
      </c>
      <c r="G140" s="594">
        <v>4.0698156350000003</v>
      </c>
      <c r="H140" s="594">
        <v>3.845477195</v>
      </c>
      <c r="I140" s="594">
        <v>2.216610041</v>
      </c>
      <c r="J140" s="594">
        <v>0.64782040600000002</v>
      </c>
      <c r="K140" s="594" t="s">
        <v>102</v>
      </c>
      <c r="L140" s="594">
        <v>5.036108209</v>
      </c>
      <c r="M140" s="595">
        <v>4.5652072559999999</v>
      </c>
      <c r="N140" s="595">
        <v>3.0518712730000002</v>
      </c>
      <c r="O140" s="595">
        <v>4.0748622990000003</v>
      </c>
      <c r="P140" s="594">
        <v>2.4118924690000001</v>
      </c>
    </row>
    <row r="141" spans="1:16" s="466" customFormat="1" ht="16.5" customHeight="1" x14ac:dyDescent="0.2">
      <c r="A141" s="552" t="s">
        <v>409</v>
      </c>
      <c r="B141" s="596">
        <v>0.75618993499999998</v>
      </c>
      <c r="C141" s="596">
        <v>-1.5341383790000001</v>
      </c>
      <c r="D141" s="596">
        <v>-10.015288623</v>
      </c>
      <c r="E141" s="596">
        <v>-0.80422952800000003</v>
      </c>
      <c r="F141" s="596">
        <v>-0.90394636299999997</v>
      </c>
      <c r="G141" s="596">
        <v>-1.6626880020000001</v>
      </c>
      <c r="H141" s="596">
        <v>-0.54764096100000004</v>
      </c>
      <c r="I141" s="596">
        <v>0.94673862499999994</v>
      </c>
      <c r="J141" s="596">
        <v>3.8573739339999999</v>
      </c>
      <c r="K141" s="596" t="s">
        <v>102</v>
      </c>
      <c r="L141" s="596">
        <v>5.5207587670000002</v>
      </c>
      <c r="M141" s="597">
        <v>-2.0544001700000001</v>
      </c>
      <c r="N141" s="597">
        <v>3.2233535259999999</v>
      </c>
      <c r="O141" s="597">
        <v>-0.45626960300000002</v>
      </c>
      <c r="P141" s="596">
        <v>-0.81809993999999997</v>
      </c>
    </row>
    <row r="142" spans="1:16" s="466" customFormat="1" ht="16.5" customHeight="1" x14ac:dyDescent="0.25">
      <c r="A142" s="553" t="s">
        <v>410</v>
      </c>
      <c r="B142" s="598">
        <v>-1.784869904</v>
      </c>
      <c r="C142" s="598">
        <v>-0.86093603900000004</v>
      </c>
      <c r="D142" s="598">
        <v>-9.5388085520000008</v>
      </c>
      <c r="E142" s="598">
        <v>-0.50677977500000004</v>
      </c>
      <c r="F142" s="598">
        <v>-1.2851492309999999</v>
      </c>
      <c r="G142" s="598">
        <v>-1.0022269580000001</v>
      </c>
      <c r="H142" s="598">
        <v>-0.79381823900000004</v>
      </c>
      <c r="I142" s="598">
        <v>0.63609470800000001</v>
      </c>
      <c r="J142" s="598">
        <v>1.733740007</v>
      </c>
      <c r="K142" s="598" t="s">
        <v>102</v>
      </c>
      <c r="L142" s="598">
        <v>3.2905002379999999</v>
      </c>
      <c r="M142" s="599">
        <v>-1.7839245260000001</v>
      </c>
      <c r="N142" s="599">
        <v>1.902726728</v>
      </c>
      <c r="O142" s="599">
        <v>-0.57313674999999997</v>
      </c>
      <c r="P142" s="598">
        <v>-0.68245178399999995</v>
      </c>
    </row>
    <row r="143" spans="1:16" s="466" customFormat="1" ht="16.5" customHeight="1" x14ac:dyDescent="0.25">
      <c r="A143" s="554" t="s">
        <v>411</v>
      </c>
      <c r="B143" s="596">
        <v>6.5956808840000001</v>
      </c>
      <c r="C143" s="596">
        <v>4.6210047459999997</v>
      </c>
      <c r="D143" s="596">
        <v>3.9276475940000002</v>
      </c>
      <c r="E143" s="596">
        <v>3.770178553</v>
      </c>
      <c r="F143" s="596">
        <v>2.0247546179999998</v>
      </c>
      <c r="G143" s="596">
        <v>2.1815398770000001</v>
      </c>
      <c r="H143" s="596">
        <v>2.996647399</v>
      </c>
      <c r="I143" s="596">
        <v>2.508459416</v>
      </c>
      <c r="J143" s="596">
        <v>2.4609675979999999</v>
      </c>
      <c r="K143" s="596" t="s">
        <v>102</v>
      </c>
      <c r="L143" s="596">
        <v>2.0609696450000001</v>
      </c>
      <c r="M143" s="597">
        <v>3.4187297829999999</v>
      </c>
      <c r="N143" s="597">
        <v>2.3686452130000002</v>
      </c>
      <c r="O143" s="597">
        <v>3.1016520550000002</v>
      </c>
      <c r="P143" s="596">
        <v>3.2948543620000001</v>
      </c>
    </row>
    <row r="144" spans="1:16" s="466" customFormat="1" ht="16.5" customHeight="1" x14ac:dyDescent="0.25">
      <c r="A144" s="549" t="s">
        <v>682</v>
      </c>
      <c r="B144" s="600">
        <v>14.909513667000001</v>
      </c>
      <c r="C144" s="600">
        <v>26.310911820000001</v>
      </c>
      <c r="D144" s="600">
        <v>9.6138898820000005</v>
      </c>
      <c r="E144" s="600">
        <v>12.02106283</v>
      </c>
      <c r="F144" s="600">
        <v>11.953934307999999</v>
      </c>
      <c r="G144" s="600">
        <v>7.7913866079999998</v>
      </c>
      <c r="H144" s="600">
        <v>-3.6643118100000001</v>
      </c>
      <c r="I144" s="600">
        <v>1.46600636</v>
      </c>
      <c r="J144" s="600">
        <v>11.901754088000001</v>
      </c>
      <c r="K144" s="600" t="s">
        <v>102</v>
      </c>
      <c r="L144" s="600">
        <v>-20.696155674</v>
      </c>
      <c r="M144" s="601">
        <v>9.5229103960000003</v>
      </c>
      <c r="N144" s="601">
        <v>-3.4768016180000001</v>
      </c>
      <c r="O144" s="601">
        <v>6.8621770739999999</v>
      </c>
      <c r="P144" s="600">
        <v>5.4534089730000002</v>
      </c>
    </row>
    <row r="145" spans="1:17" s="466" customFormat="1" ht="16.5" customHeight="1" x14ac:dyDescent="0.25">
      <c r="A145" s="555" t="s">
        <v>412</v>
      </c>
      <c r="B145" s="596">
        <v>2.658161974</v>
      </c>
      <c r="C145" s="596">
        <v>2.5311311070000002</v>
      </c>
      <c r="D145" s="596">
        <v>-3.6297943840000002</v>
      </c>
      <c r="E145" s="596">
        <v>-2.063892734</v>
      </c>
      <c r="F145" s="596">
        <v>-2.0914148809999999</v>
      </c>
      <c r="G145" s="596">
        <v>-6.1183894470000002</v>
      </c>
      <c r="H145" s="596">
        <v>0.323418445</v>
      </c>
      <c r="I145" s="596">
        <v>-2.1905281310000002</v>
      </c>
      <c r="J145" s="596">
        <v>5.2919640770000003</v>
      </c>
      <c r="K145" s="596" t="s">
        <v>102</v>
      </c>
      <c r="L145" s="596">
        <v>-4.4652990160000003</v>
      </c>
      <c r="M145" s="597">
        <v>-1.6821121450000001</v>
      </c>
      <c r="N145" s="597">
        <v>-1.7764906819999999</v>
      </c>
      <c r="O145" s="597">
        <v>-1.715052604</v>
      </c>
      <c r="P145" s="596">
        <v>-0.39499742999999998</v>
      </c>
    </row>
    <row r="146" spans="1:17" s="466" customFormat="1" ht="16.5" customHeight="1" x14ac:dyDescent="0.25">
      <c r="A146" s="547" t="s">
        <v>413</v>
      </c>
      <c r="B146" s="602">
        <v>1.360018505</v>
      </c>
      <c r="C146" s="602">
        <v>0.42240314200000001</v>
      </c>
      <c r="D146" s="602">
        <v>1.3219313930000001</v>
      </c>
      <c r="E146" s="602">
        <v>0.87682133299999998</v>
      </c>
      <c r="F146" s="602">
        <v>-0.20611265400000001</v>
      </c>
      <c r="G146" s="602">
        <v>-1.2277821739999999</v>
      </c>
      <c r="H146" s="602">
        <v>-1.5810880620000001</v>
      </c>
      <c r="I146" s="602">
        <v>-0.44644692600000002</v>
      </c>
      <c r="J146" s="602">
        <v>0.70578352</v>
      </c>
      <c r="K146" s="602" t="s">
        <v>102</v>
      </c>
      <c r="L146" s="602">
        <v>0.114281182</v>
      </c>
      <c r="M146" s="603">
        <v>0.31136623699999999</v>
      </c>
      <c r="N146" s="603">
        <v>7.5532271999999998E-2</v>
      </c>
      <c r="O146" s="603">
        <v>0.25236603800000001</v>
      </c>
      <c r="P146" s="602">
        <v>-3.3400416000000002E-2</v>
      </c>
    </row>
    <row r="147" spans="1:17" s="466" customFormat="1" ht="16.5" customHeight="1" x14ac:dyDescent="0.2">
      <c r="A147" s="552" t="s">
        <v>424</v>
      </c>
      <c r="B147" s="596">
        <v>-0.83883532299999997</v>
      </c>
      <c r="C147" s="596">
        <v>-0.99098003300000004</v>
      </c>
      <c r="D147" s="596">
        <v>-0.87864044100000005</v>
      </c>
      <c r="E147" s="596">
        <v>-0.74645057100000001</v>
      </c>
      <c r="F147" s="596">
        <v>3.7303572E-2</v>
      </c>
      <c r="G147" s="596">
        <v>-0.35811372499999999</v>
      </c>
      <c r="H147" s="596">
        <v>-7.9437584000000006E-2</v>
      </c>
      <c r="I147" s="596">
        <v>0.444431046</v>
      </c>
      <c r="J147" s="596">
        <v>-0.10549430899999999</v>
      </c>
      <c r="K147" s="596" t="s">
        <v>102</v>
      </c>
      <c r="L147" s="596">
        <v>-2.5485854680000002</v>
      </c>
      <c r="M147" s="597">
        <v>-0.52119975200000002</v>
      </c>
      <c r="N147" s="597">
        <v>-0.85726893199999998</v>
      </c>
      <c r="O147" s="597">
        <v>-0.67288605899999998</v>
      </c>
      <c r="P147" s="596">
        <v>-0.11052452</v>
      </c>
    </row>
    <row r="148" spans="1:17" s="466" customFormat="1" ht="16.5" customHeight="1" x14ac:dyDescent="0.2">
      <c r="A148" s="553" t="s">
        <v>987</v>
      </c>
      <c r="B148" s="598">
        <v>0.33866708299999998</v>
      </c>
      <c r="C148" s="598">
        <v>0.13364366699999999</v>
      </c>
      <c r="D148" s="598">
        <v>-0.69200546100000004</v>
      </c>
      <c r="E148" s="598">
        <v>-1.162338044</v>
      </c>
      <c r="F148" s="598">
        <v>-1.0895983460000001</v>
      </c>
      <c r="G148" s="598">
        <v>-1.4612419109999999</v>
      </c>
      <c r="H148" s="598">
        <v>-0.64204850099999999</v>
      </c>
      <c r="I148" s="598">
        <v>0.211495399</v>
      </c>
      <c r="J148" s="598">
        <v>1.3527098280000001</v>
      </c>
      <c r="K148" s="598" t="s">
        <v>102</v>
      </c>
      <c r="L148" s="598">
        <v>-2.5800689399999999</v>
      </c>
      <c r="M148" s="599">
        <v>-0.84967988800000005</v>
      </c>
      <c r="N148" s="599">
        <v>-0.61337680299999997</v>
      </c>
      <c r="O148" s="599">
        <v>-0.76035805899999998</v>
      </c>
      <c r="P148" s="598">
        <v>0.72517804600000002</v>
      </c>
    </row>
    <row r="149" spans="1:17" s="518" customFormat="1" ht="16.5" customHeight="1" x14ac:dyDescent="0.25">
      <c r="A149" s="554" t="s">
        <v>425</v>
      </c>
      <c r="B149" s="596">
        <v>-1.6629288390000001</v>
      </c>
      <c r="C149" s="596">
        <v>-0.74698375800000005</v>
      </c>
      <c r="D149" s="596">
        <v>1.346135716</v>
      </c>
      <c r="E149" s="596">
        <v>0.25487926599999999</v>
      </c>
      <c r="F149" s="596">
        <v>1.298531503</v>
      </c>
      <c r="G149" s="596">
        <v>0.74917189200000001</v>
      </c>
      <c r="H149" s="596">
        <v>0.150587373</v>
      </c>
      <c r="I149" s="596">
        <v>-0.69272179700000003</v>
      </c>
      <c r="J149" s="596">
        <v>-1.513483165</v>
      </c>
      <c r="K149" s="596" t="s">
        <v>102</v>
      </c>
      <c r="L149" s="596">
        <v>1.51936487</v>
      </c>
      <c r="M149" s="597">
        <v>0.42817038299999999</v>
      </c>
      <c r="N149" s="597">
        <v>-1.9450449000000002E-2</v>
      </c>
      <c r="O149" s="597">
        <v>0.28355892199999999</v>
      </c>
      <c r="P149" s="596">
        <v>-0.87876046399999996</v>
      </c>
      <c r="Q149" s="466"/>
    </row>
    <row r="150" spans="1:17" s="466" customFormat="1" ht="16.5" customHeight="1" x14ac:dyDescent="0.25">
      <c r="A150" s="549" t="s">
        <v>471</v>
      </c>
      <c r="B150" s="600">
        <v>3.677839015</v>
      </c>
      <c r="C150" s="600">
        <v>8.6039287420000008</v>
      </c>
      <c r="D150" s="600">
        <v>2.2362419490000001</v>
      </c>
      <c r="E150" s="600">
        <v>2.9548779590000001</v>
      </c>
      <c r="F150" s="600">
        <v>3.4402047900000001</v>
      </c>
      <c r="G150" s="600">
        <v>1.5571349779999999</v>
      </c>
      <c r="H150" s="600">
        <v>-1.8617002170000001</v>
      </c>
      <c r="I150" s="600">
        <v>-0.25656833600000001</v>
      </c>
      <c r="J150" s="600">
        <v>2.0310058199999999</v>
      </c>
      <c r="K150" s="600" t="s">
        <v>102</v>
      </c>
      <c r="L150" s="600">
        <v>-4.1612378220000004</v>
      </c>
      <c r="M150" s="601">
        <v>2.0892911540000001</v>
      </c>
      <c r="N150" s="601">
        <v>-1.256215511</v>
      </c>
      <c r="O150" s="601">
        <v>1.147809927</v>
      </c>
      <c r="P150" s="600">
        <v>0.49826601799999998</v>
      </c>
    </row>
    <row r="151" spans="1:17" s="466" customFormat="1" ht="16.5" customHeight="1" x14ac:dyDescent="0.25">
      <c r="A151" s="555" t="s">
        <v>426</v>
      </c>
      <c r="B151" s="596">
        <v>-2.126428937</v>
      </c>
      <c r="C151" s="596">
        <v>-1.371349537</v>
      </c>
      <c r="D151" s="596">
        <v>-6.1185776919999997</v>
      </c>
      <c r="E151" s="596">
        <v>-5.0064628889999998</v>
      </c>
      <c r="F151" s="596">
        <v>-3.5840745890000001</v>
      </c>
      <c r="G151" s="596">
        <v>-6.0822201869999999</v>
      </c>
      <c r="H151" s="596">
        <v>-2.2136279769999998</v>
      </c>
      <c r="I151" s="596">
        <v>-4.2023281519999998</v>
      </c>
      <c r="J151" s="596">
        <v>1.574908749</v>
      </c>
      <c r="K151" s="596" t="s">
        <v>102</v>
      </c>
      <c r="L151" s="596">
        <v>-4.7033966930000002</v>
      </c>
      <c r="M151" s="597">
        <v>-4.1452813639999997</v>
      </c>
      <c r="N151" s="597">
        <v>-3.1177817409999999</v>
      </c>
      <c r="O151" s="597">
        <v>-3.8298756370000002</v>
      </c>
      <c r="P151" s="596">
        <v>-2.8488056369999999</v>
      </c>
    </row>
    <row r="152" spans="1:17" s="466" customFormat="1" ht="16.5" customHeight="1" x14ac:dyDescent="0.2">
      <c r="A152" s="556" t="s">
        <v>990</v>
      </c>
      <c r="B152" s="604">
        <v>-9.5457655000000002E-2</v>
      </c>
      <c r="C152" s="604">
        <v>-6.3076678999999997E-2</v>
      </c>
      <c r="D152" s="604">
        <v>-0.15724396900000001</v>
      </c>
      <c r="E152" s="604">
        <v>-2.3393190000000001E-2</v>
      </c>
      <c r="F152" s="604">
        <v>2.5820053999999999E-2</v>
      </c>
      <c r="G152" s="604">
        <v>-5.3547124000000001E-2</v>
      </c>
      <c r="H152" s="604">
        <v>3.0621618E-2</v>
      </c>
      <c r="I152" s="604">
        <v>-0.33153567299999998</v>
      </c>
      <c r="J152" s="604">
        <v>-0.22188089999999999</v>
      </c>
      <c r="K152" s="604" t="s">
        <v>102</v>
      </c>
      <c r="L152" s="604">
        <v>1.325294416</v>
      </c>
      <c r="M152" s="605">
        <v>-4.6239515000000002E-2</v>
      </c>
      <c r="N152" s="605">
        <v>1.7928612999999999E-2</v>
      </c>
      <c r="O152" s="605">
        <v>-3.8577716999999997E-2</v>
      </c>
      <c r="P152" s="604">
        <v>-0.42466968999999999</v>
      </c>
    </row>
    <row r="153" spans="1:17" x14ac:dyDescent="0.2">
      <c r="A153" s="285" t="s">
        <v>857</v>
      </c>
      <c r="B153" s="3"/>
      <c r="C153" s="3"/>
      <c r="D153" s="3"/>
      <c r="G153" s="186"/>
      <c r="J153" s="186"/>
    </row>
    <row r="154" spans="1:17" x14ac:dyDescent="0.2">
      <c r="A154" s="285" t="s">
        <v>476</v>
      </c>
      <c r="B154" s="3"/>
      <c r="C154" s="3"/>
      <c r="D154" s="3"/>
      <c r="G154" s="186"/>
      <c r="J154" s="186"/>
    </row>
    <row r="155" spans="1:17" x14ac:dyDescent="0.2">
      <c r="A155" s="287" t="s">
        <v>812</v>
      </c>
      <c r="B155" s="13"/>
      <c r="C155" s="13"/>
      <c r="D155" s="13"/>
      <c r="E155" s="13"/>
      <c r="F155" s="13"/>
      <c r="G155" s="13"/>
      <c r="H155" s="13"/>
      <c r="I155" s="13"/>
      <c r="J155" s="13"/>
      <c r="K155" s="13"/>
      <c r="L155" s="13"/>
      <c r="M155" s="13"/>
      <c r="N155" s="13"/>
      <c r="O155" s="13"/>
      <c r="P155" s="40"/>
    </row>
    <row r="156" spans="1:17" x14ac:dyDescent="0.2">
      <c r="A156" s="38" t="s">
        <v>571</v>
      </c>
      <c r="B156" s="13"/>
      <c r="C156" s="13"/>
      <c r="D156" s="13"/>
      <c r="E156" s="13"/>
      <c r="F156" s="13"/>
      <c r="G156" s="13"/>
      <c r="H156" s="13"/>
      <c r="I156" s="13"/>
      <c r="J156" s="13"/>
      <c r="K156" s="13"/>
      <c r="L156" s="13"/>
      <c r="M156" s="13"/>
      <c r="N156" s="13"/>
      <c r="O156" s="13"/>
      <c r="P156" s="40"/>
    </row>
    <row r="157" spans="1:17" x14ac:dyDescent="0.2">
      <c r="A157" s="287" t="s">
        <v>813</v>
      </c>
      <c r="B157" s="13"/>
      <c r="C157" s="13"/>
      <c r="D157" s="13"/>
      <c r="E157" s="13"/>
      <c r="F157" s="13"/>
      <c r="G157" s="13"/>
      <c r="H157" s="13"/>
      <c r="I157" s="13"/>
      <c r="J157" s="13"/>
      <c r="K157" s="13"/>
      <c r="L157" s="13"/>
      <c r="M157" s="13"/>
      <c r="N157" s="13"/>
      <c r="O157" s="13"/>
      <c r="P157" s="40"/>
    </row>
    <row r="158" spans="1:17" x14ac:dyDescent="0.2">
      <c r="A158" s="256" t="s">
        <v>861</v>
      </c>
      <c r="B158" s="13"/>
      <c r="C158" s="13"/>
      <c r="D158" s="13"/>
      <c r="E158" s="13"/>
      <c r="F158" s="13"/>
      <c r="G158" s="13"/>
      <c r="H158" s="13"/>
      <c r="I158" s="13"/>
      <c r="J158" s="13"/>
      <c r="K158" s="13"/>
      <c r="L158" s="13"/>
      <c r="M158" s="13"/>
      <c r="N158" s="13"/>
      <c r="O158" s="13"/>
      <c r="P158" s="40"/>
    </row>
    <row r="159" spans="1:17" x14ac:dyDescent="0.2">
      <c r="A159" s="287" t="s">
        <v>832</v>
      </c>
      <c r="B159" s="13"/>
      <c r="C159" s="13"/>
      <c r="D159" s="13"/>
      <c r="E159" s="13"/>
      <c r="F159" s="13"/>
      <c r="G159" s="13"/>
      <c r="H159" s="13"/>
      <c r="I159" s="13"/>
      <c r="J159" s="13"/>
      <c r="K159" s="13"/>
      <c r="L159" s="13"/>
      <c r="M159" s="13"/>
      <c r="N159" s="13"/>
      <c r="O159" s="13"/>
      <c r="P159" s="40"/>
    </row>
    <row r="160" spans="1:17" x14ac:dyDescent="0.2">
      <c r="A160" s="255"/>
      <c r="B160" s="3"/>
      <c r="C160" s="3"/>
      <c r="D160" s="3"/>
      <c r="G160" s="186"/>
      <c r="J160" s="186"/>
    </row>
    <row r="161" spans="1:16" ht="12.75" customHeight="1" x14ac:dyDescent="0.2">
      <c r="A161" s="995" t="s">
        <v>726</v>
      </c>
      <c r="B161" s="995"/>
      <c r="C161" s="995"/>
      <c r="D161" s="995"/>
      <c r="E161" s="995"/>
      <c r="F161" s="995"/>
      <c r="G161" s="995"/>
      <c r="H161" s="995"/>
      <c r="I161" s="995"/>
      <c r="J161" s="995"/>
      <c r="K161" s="995"/>
      <c r="L161" s="995"/>
      <c r="M161" s="995"/>
      <c r="N161" s="995"/>
      <c r="O161" s="995"/>
      <c r="P161" s="995"/>
    </row>
    <row r="162" spans="1:16" x14ac:dyDescent="0.2">
      <c r="A162" s="995"/>
      <c r="B162" s="995"/>
      <c r="C162" s="995"/>
      <c r="D162" s="995"/>
      <c r="E162" s="995"/>
      <c r="F162" s="995"/>
      <c r="G162" s="995"/>
      <c r="H162" s="995"/>
      <c r="I162" s="995"/>
      <c r="J162" s="995"/>
      <c r="K162" s="995"/>
      <c r="L162" s="995"/>
      <c r="M162" s="995"/>
      <c r="N162" s="995"/>
      <c r="O162" s="995"/>
      <c r="P162" s="995"/>
    </row>
    <row r="163" spans="1:16" ht="13.5" customHeight="1" x14ac:dyDescent="0.2">
      <c r="A163" s="995"/>
      <c r="B163" s="995"/>
      <c r="C163" s="995"/>
      <c r="D163" s="995"/>
      <c r="E163" s="995"/>
      <c r="F163" s="995"/>
      <c r="G163" s="995"/>
      <c r="H163" s="995"/>
      <c r="I163" s="995"/>
      <c r="J163" s="995"/>
      <c r="K163" s="995"/>
      <c r="L163" s="995"/>
      <c r="M163" s="995"/>
      <c r="N163" s="995"/>
      <c r="O163" s="995"/>
      <c r="P163" s="995"/>
    </row>
    <row r="164" spans="1:16" x14ac:dyDescent="0.2">
      <c r="A164" s="995"/>
      <c r="B164" s="995"/>
      <c r="C164" s="995"/>
      <c r="D164" s="995"/>
      <c r="E164" s="995"/>
      <c r="F164" s="995"/>
      <c r="G164" s="995"/>
      <c r="H164" s="995"/>
      <c r="I164" s="995"/>
      <c r="J164" s="995"/>
      <c r="K164" s="995"/>
      <c r="L164" s="995"/>
      <c r="M164" s="995"/>
      <c r="N164" s="995"/>
      <c r="O164" s="995"/>
      <c r="P164" s="995"/>
    </row>
    <row r="165" spans="1:16" ht="57.75" customHeight="1" x14ac:dyDescent="0.2">
      <c r="A165" s="995" t="s">
        <v>720</v>
      </c>
      <c r="B165" s="995"/>
      <c r="C165" s="995"/>
      <c r="D165" s="995"/>
      <c r="E165" s="995"/>
      <c r="F165" s="995"/>
      <c r="G165" s="995"/>
      <c r="H165" s="995"/>
      <c r="I165" s="995"/>
      <c r="J165" s="995"/>
      <c r="K165" s="995"/>
      <c r="L165" s="995"/>
      <c r="M165" s="995"/>
      <c r="N165" s="995"/>
      <c r="O165" s="995"/>
      <c r="P165" s="995"/>
    </row>
    <row r="166" spans="1:16" x14ac:dyDescent="0.2">
      <c r="A166" s="304"/>
      <c r="B166" s="304"/>
      <c r="C166" s="304"/>
      <c r="D166" s="304"/>
      <c r="E166" s="304"/>
      <c r="F166" s="304"/>
      <c r="G166" s="304"/>
      <c r="H166" s="304"/>
      <c r="I166" s="304"/>
      <c r="J166" s="304"/>
      <c r="K166" s="304"/>
      <c r="L166" s="304"/>
      <c r="M166" s="304"/>
      <c r="N166" s="304"/>
      <c r="O166" s="304"/>
      <c r="P166" s="304"/>
    </row>
    <row r="167" spans="1:16" ht="165" customHeight="1" x14ac:dyDescent="0.2">
      <c r="A167" s="995" t="s">
        <v>727</v>
      </c>
      <c r="B167" s="995"/>
      <c r="C167" s="995"/>
      <c r="D167" s="995"/>
      <c r="E167" s="995"/>
      <c r="F167" s="995"/>
      <c r="G167" s="995"/>
      <c r="H167" s="995"/>
      <c r="I167" s="995"/>
      <c r="J167" s="995"/>
      <c r="K167" s="995"/>
      <c r="L167" s="995"/>
      <c r="M167" s="995"/>
      <c r="N167" s="995"/>
      <c r="O167" s="995"/>
      <c r="P167" s="995"/>
    </row>
  </sheetData>
  <mergeCells count="3">
    <mergeCell ref="A161:P164"/>
    <mergeCell ref="A165:P165"/>
    <mergeCell ref="A167:P167"/>
  </mergeCells>
  <phoneticPr fontId="2" type="noConversion"/>
  <pageMargins left="0.59055118110236227" right="0.59055118110236227" top="0.78740157480314965" bottom="0.78740157480314965" header="0.39370078740157483" footer="0.39370078740157483"/>
  <pageSetup paperSize="9" scale="48" firstPageNumber="50" fitToHeight="0" orientation="landscape" useFirstPageNumber="1" r:id="rId1"/>
  <headerFooter alignWithMargins="0">
    <oddHeader xml:space="preserve">&amp;R&amp;12Les finances des communes en 2021
</oddHeader>
    <oddFooter>&amp;L&amp;12Direction Générale des Collectivités Locales / DESL&amp;C&amp;12&amp;P&amp;R&amp;12Mise en ligne : février 2023</oddFooter>
  </headerFooter>
  <rowBreaks count="3" manualBreakCount="3">
    <brk id="59" max="15" man="1"/>
    <brk id="104" max="15" man="1"/>
    <brk id="159" max="15" man="1"/>
  </rowBreaks>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B050"/>
    <pageSetUpPr fitToPage="1"/>
  </sheetPr>
  <dimension ref="A2:K51"/>
  <sheetViews>
    <sheetView topLeftCell="A22" zoomScale="70" zoomScaleNormal="70" zoomScalePageLayoutView="70" workbookViewId="0">
      <selection activeCell="C16" sqref="C16"/>
    </sheetView>
  </sheetViews>
  <sheetFormatPr baseColWidth="10" defaultColWidth="11.42578125" defaultRowHeight="23.25" x14ac:dyDescent="0.35"/>
  <cols>
    <col min="1" max="1" width="6.140625" style="176" customWidth="1"/>
    <col min="2" max="2" width="4.28515625" style="177" customWidth="1"/>
    <col min="3" max="3" width="13.5703125" style="445" customWidth="1"/>
    <col min="4" max="4" width="2" style="446" bestFit="1" customWidth="1"/>
    <col min="5" max="5" width="6.7109375" style="435" customWidth="1"/>
    <col min="6" max="6" width="166.5703125" style="435" customWidth="1"/>
    <col min="7" max="7" width="11.42578125" style="676"/>
    <col min="8" max="8" width="6.140625" style="176" customWidth="1"/>
    <col min="9" max="16384" width="11.42578125" style="176"/>
  </cols>
  <sheetData>
    <row r="2" spans="1:11" ht="26.25" x14ac:dyDescent="0.35">
      <c r="A2" s="457" t="s">
        <v>736</v>
      </c>
      <c r="B2" s="450"/>
      <c r="C2" s="450"/>
      <c r="D2" s="450"/>
      <c r="E2" s="451"/>
      <c r="F2" s="451"/>
    </row>
    <row r="3" spans="1:11" x14ac:dyDescent="0.35">
      <c r="A3" s="456"/>
      <c r="B3" s="453"/>
      <c r="C3" s="685" t="s">
        <v>952</v>
      </c>
      <c r="D3" s="455"/>
      <c r="E3" s="455"/>
      <c r="F3" s="455"/>
    </row>
    <row r="4" spans="1:11" x14ac:dyDescent="0.35">
      <c r="A4" s="452"/>
      <c r="B4" s="453"/>
      <c r="C4" s="454"/>
      <c r="D4" s="982"/>
      <c r="E4" s="982"/>
      <c r="F4" s="982"/>
    </row>
    <row r="5" spans="1:11" x14ac:dyDescent="0.35">
      <c r="A5" s="452"/>
      <c r="B5" s="453"/>
      <c r="C5" s="454"/>
      <c r="D5" s="455"/>
      <c r="E5" s="455"/>
      <c r="F5" s="455"/>
    </row>
    <row r="6" spans="1:11" x14ac:dyDescent="0.35">
      <c r="A6" s="452"/>
      <c r="B6" s="983" t="s">
        <v>103</v>
      </c>
      <c r="C6" s="983"/>
      <c r="D6" s="983"/>
      <c r="E6" s="983"/>
      <c r="F6" s="983"/>
    </row>
    <row r="7" spans="1:11" x14ac:dyDescent="0.35">
      <c r="A7" s="452"/>
      <c r="B7" s="948" t="s">
        <v>725</v>
      </c>
      <c r="C7" s="947"/>
      <c r="D7" s="947"/>
      <c r="E7" s="947"/>
      <c r="F7" s="947"/>
    </row>
    <row r="8" spans="1:11" ht="25.5" customHeight="1" x14ac:dyDescent="0.35">
      <c r="B8" s="176"/>
      <c r="C8" s="438"/>
      <c r="D8" s="438"/>
      <c r="E8" s="432"/>
      <c r="F8" s="433"/>
    </row>
    <row r="9" spans="1:11" ht="46.5" customHeight="1" x14ac:dyDescent="0.2">
      <c r="B9" s="178" t="s">
        <v>104</v>
      </c>
      <c r="C9" s="439" t="s">
        <v>84</v>
      </c>
      <c r="D9" s="440" t="s">
        <v>105</v>
      </c>
      <c r="E9" s="985" t="s">
        <v>737</v>
      </c>
      <c r="F9" s="986"/>
      <c r="G9" s="677">
        <v>2</v>
      </c>
    </row>
    <row r="10" spans="1:11" ht="46.5" customHeight="1" x14ac:dyDescent="0.2">
      <c r="B10" s="179" t="s">
        <v>104</v>
      </c>
      <c r="C10" s="441" t="s">
        <v>85</v>
      </c>
      <c r="D10" s="442" t="s">
        <v>105</v>
      </c>
      <c r="E10" s="984" t="s">
        <v>493</v>
      </c>
      <c r="F10" s="984"/>
      <c r="G10" s="678">
        <v>3</v>
      </c>
    </row>
    <row r="11" spans="1:11" ht="46.5" customHeight="1" x14ac:dyDescent="0.2">
      <c r="B11" s="179" t="s">
        <v>104</v>
      </c>
      <c r="C11" s="441" t="s">
        <v>86</v>
      </c>
      <c r="D11" s="442" t="s">
        <v>105</v>
      </c>
      <c r="E11" s="984" t="s">
        <v>494</v>
      </c>
      <c r="F11" s="984"/>
      <c r="G11" s="678">
        <v>6</v>
      </c>
    </row>
    <row r="12" spans="1:11" ht="46.5" customHeight="1" x14ac:dyDescent="0.2">
      <c r="B12" s="179" t="s">
        <v>104</v>
      </c>
      <c r="C12" s="441" t="s">
        <v>87</v>
      </c>
      <c r="D12" s="442" t="s">
        <v>105</v>
      </c>
      <c r="E12" s="984" t="s">
        <v>495</v>
      </c>
      <c r="F12" s="984"/>
      <c r="G12" s="678">
        <v>7</v>
      </c>
    </row>
    <row r="13" spans="1:11" ht="46.5" customHeight="1" x14ac:dyDescent="0.2">
      <c r="B13" s="179" t="s">
        <v>104</v>
      </c>
      <c r="C13" s="441" t="s">
        <v>162</v>
      </c>
      <c r="D13" s="442" t="s">
        <v>105</v>
      </c>
      <c r="E13" s="984" t="s">
        <v>496</v>
      </c>
      <c r="F13" s="984"/>
      <c r="G13" s="678">
        <v>9</v>
      </c>
    </row>
    <row r="14" spans="1:11" ht="46.5" customHeight="1" x14ac:dyDescent="0.2">
      <c r="B14" s="179" t="s">
        <v>104</v>
      </c>
      <c r="C14" s="441" t="s">
        <v>19</v>
      </c>
      <c r="D14" s="442" t="s">
        <v>105</v>
      </c>
      <c r="E14" s="984" t="s">
        <v>738</v>
      </c>
      <c r="F14" s="984"/>
      <c r="G14" s="678">
        <v>11</v>
      </c>
    </row>
    <row r="15" spans="1:11" ht="46.5" customHeight="1" x14ac:dyDescent="0.2">
      <c r="B15" s="179" t="s">
        <v>104</v>
      </c>
      <c r="C15" s="441" t="s">
        <v>20</v>
      </c>
      <c r="D15" s="442" t="s">
        <v>105</v>
      </c>
      <c r="E15" s="984" t="s">
        <v>497</v>
      </c>
      <c r="F15" s="984"/>
      <c r="G15" s="678">
        <v>14</v>
      </c>
    </row>
    <row r="16" spans="1:11" ht="46.5" customHeight="1" x14ac:dyDescent="0.2">
      <c r="B16" s="179" t="s">
        <v>104</v>
      </c>
      <c r="C16" s="441" t="s">
        <v>21</v>
      </c>
      <c r="D16" s="442" t="s">
        <v>105</v>
      </c>
      <c r="E16" s="984" t="s">
        <v>750</v>
      </c>
      <c r="F16" s="984"/>
      <c r="G16" s="678">
        <v>16</v>
      </c>
      <c r="K16" s="180"/>
    </row>
    <row r="17" spans="2:11" ht="46.5" customHeight="1" x14ac:dyDescent="0.2">
      <c r="B17" s="179" t="s">
        <v>104</v>
      </c>
      <c r="C17" s="441" t="s">
        <v>24</v>
      </c>
      <c r="D17" s="442" t="s">
        <v>105</v>
      </c>
      <c r="E17" s="984" t="s">
        <v>739</v>
      </c>
      <c r="F17" s="984"/>
      <c r="G17" s="678">
        <v>18</v>
      </c>
    </row>
    <row r="18" spans="2:11" ht="46.5" customHeight="1" x14ac:dyDescent="0.2">
      <c r="B18" s="179" t="s">
        <v>104</v>
      </c>
      <c r="C18" s="441" t="s">
        <v>25</v>
      </c>
      <c r="D18" s="442" t="s">
        <v>105</v>
      </c>
      <c r="E18" s="984" t="s">
        <v>498</v>
      </c>
      <c r="F18" s="984"/>
      <c r="G18" s="678">
        <v>22</v>
      </c>
    </row>
    <row r="19" spans="2:11" ht="45.75" customHeight="1" x14ac:dyDescent="0.2">
      <c r="B19" s="179" t="s">
        <v>104</v>
      </c>
      <c r="C19" s="441" t="s">
        <v>26</v>
      </c>
      <c r="D19" s="442" t="s">
        <v>105</v>
      </c>
      <c r="E19" s="984" t="s">
        <v>499</v>
      </c>
      <c r="F19" s="984"/>
      <c r="G19" s="678">
        <v>26</v>
      </c>
    </row>
    <row r="20" spans="2:11" ht="63.75" customHeight="1" x14ac:dyDescent="0.2">
      <c r="B20" s="179" t="s">
        <v>104</v>
      </c>
      <c r="C20" s="441" t="s">
        <v>27</v>
      </c>
      <c r="D20" s="442" t="s">
        <v>105</v>
      </c>
      <c r="E20" s="984" t="s">
        <v>500</v>
      </c>
      <c r="F20" s="984"/>
      <c r="G20" s="678">
        <v>30</v>
      </c>
      <c r="K20" s="180"/>
    </row>
    <row r="21" spans="2:11" ht="45.75" customHeight="1" x14ac:dyDescent="0.2">
      <c r="B21" s="179" t="s">
        <v>104</v>
      </c>
      <c r="C21" s="441" t="s">
        <v>28</v>
      </c>
      <c r="D21" s="442" t="s">
        <v>105</v>
      </c>
      <c r="E21" s="984" t="s">
        <v>501</v>
      </c>
      <c r="F21" s="984"/>
      <c r="G21" s="678">
        <v>34</v>
      </c>
      <c r="K21" s="180"/>
    </row>
    <row r="22" spans="2:11" ht="45" customHeight="1" x14ac:dyDescent="0.2">
      <c r="B22" s="179" t="s">
        <v>104</v>
      </c>
      <c r="C22" s="441" t="s">
        <v>29</v>
      </c>
      <c r="D22" s="442" t="s">
        <v>105</v>
      </c>
      <c r="E22" s="984" t="s">
        <v>502</v>
      </c>
      <c r="F22" s="984"/>
      <c r="G22" s="678">
        <v>38</v>
      </c>
      <c r="K22" s="180"/>
    </row>
    <row r="23" spans="2:11" ht="46.5" customHeight="1" x14ac:dyDescent="0.2">
      <c r="B23" s="179" t="s">
        <v>104</v>
      </c>
      <c r="C23" s="441" t="s">
        <v>30</v>
      </c>
      <c r="D23" s="442" t="s">
        <v>105</v>
      </c>
      <c r="E23" s="984" t="s">
        <v>503</v>
      </c>
      <c r="F23" s="984"/>
      <c r="G23" s="678">
        <v>42</v>
      </c>
      <c r="K23" s="180"/>
    </row>
    <row r="24" spans="2:11" ht="46.5" customHeight="1" x14ac:dyDescent="0.2">
      <c r="B24" s="179" t="s">
        <v>104</v>
      </c>
      <c r="C24" s="441" t="s">
        <v>31</v>
      </c>
      <c r="D24" s="442" t="s">
        <v>105</v>
      </c>
      <c r="E24" s="984" t="s">
        <v>504</v>
      </c>
      <c r="F24" s="984"/>
      <c r="G24" s="678">
        <v>46</v>
      </c>
    </row>
    <row r="25" spans="2:11" ht="46.5" customHeight="1" x14ac:dyDescent="0.2">
      <c r="B25" s="179" t="s">
        <v>104</v>
      </c>
      <c r="C25" s="441" t="s">
        <v>32</v>
      </c>
      <c r="D25" s="442" t="s">
        <v>105</v>
      </c>
      <c r="E25" s="984" t="s">
        <v>505</v>
      </c>
      <c r="F25" s="984"/>
      <c r="G25" s="678">
        <v>50</v>
      </c>
    </row>
    <row r="26" spans="2:11" ht="46.5" customHeight="1" x14ac:dyDescent="0.2">
      <c r="B26" s="179" t="s">
        <v>104</v>
      </c>
      <c r="C26" s="441" t="s">
        <v>374</v>
      </c>
      <c r="D26" s="442" t="s">
        <v>105</v>
      </c>
      <c r="E26" s="984" t="s">
        <v>506</v>
      </c>
      <c r="F26" s="984"/>
      <c r="G26" s="678">
        <v>54</v>
      </c>
    </row>
    <row r="27" spans="2:11" ht="46.5" customHeight="1" x14ac:dyDescent="0.2">
      <c r="B27" s="179" t="s">
        <v>104</v>
      </c>
      <c r="C27" s="441" t="s">
        <v>375</v>
      </c>
      <c r="D27" s="442" t="s">
        <v>105</v>
      </c>
      <c r="E27" s="984" t="s">
        <v>507</v>
      </c>
      <c r="F27" s="984"/>
      <c r="G27" s="678">
        <v>58</v>
      </c>
    </row>
    <row r="28" spans="2:11" ht="46.5" customHeight="1" x14ac:dyDescent="0.2">
      <c r="B28" s="179" t="s">
        <v>104</v>
      </c>
      <c r="C28" s="441" t="s">
        <v>2</v>
      </c>
      <c r="D28" s="442" t="s">
        <v>105</v>
      </c>
      <c r="E28" s="984" t="s">
        <v>740</v>
      </c>
      <c r="F28" s="984"/>
      <c r="G28" s="678">
        <v>62</v>
      </c>
    </row>
    <row r="29" spans="2:11" ht="46.5" customHeight="1" x14ac:dyDescent="0.2">
      <c r="B29" s="179" t="s">
        <v>104</v>
      </c>
      <c r="C29" s="441" t="s">
        <v>3</v>
      </c>
      <c r="D29" s="442" t="s">
        <v>105</v>
      </c>
      <c r="E29" s="984" t="s">
        <v>741</v>
      </c>
      <c r="F29" s="984"/>
      <c r="G29" s="678">
        <v>66</v>
      </c>
      <c r="K29" s="180"/>
    </row>
    <row r="30" spans="2:11" ht="46.5" customHeight="1" x14ac:dyDescent="0.2">
      <c r="B30" s="179" t="s">
        <v>104</v>
      </c>
      <c r="C30" s="441" t="s">
        <v>4</v>
      </c>
      <c r="D30" s="442" t="s">
        <v>105</v>
      </c>
      <c r="E30" s="984" t="s">
        <v>742</v>
      </c>
      <c r="F30" s="984"/>
      <c r="G30" s="678">
        <v>73</v>
      </c>
      <c r="K30" s="180"/>
    </row>
    <row r="31" spans="2:11" ht="46.5" customHeight="1" x14ac:dyDescent="0.2">
      <c r="B31" s="179" t="s">
        <v>104</v>
      </c>
      <c r="C31" s="441" t="s">
        <v>5</v>
      </c>
      <c r="D31" s="442" t="s">
        <v>105</v>
      </c>
      <c r="E31" s="984" t="s">
        <v>743</v>
      </c>
      <c r="F31" s="984"/>
      <c r="G31" s="678">
        <v>81</v>
      </c>
    </row>
    <row r="32" spans="2:11" ht="46.5" customHeight="1" x14ac:dyDescent="0.2">
      <c r="B32" s="179" t="s">
        <v>104</v>
      </c>
      <c r="C32" s="441" t="s">
        <v>7</v>
      </c>
      <c r="D32" s="442" t="s">
        <v>105</v>
      </c>
      <c r="E32" s="984" t="s">
        <v>744</v>
      </c>
      <c r="F32" s="984"/>
      <c r="G32" s="678">
        <v>88</v>
      </c>
    </row>
    <row r="33" spans="2:7" ht="46.5" customHeight="1" x14ac:dyDescent="0.2">
      <c r="B33" s="179" t="s">
        <v>104</v>
      </c>
      <c r="C33" s="441" t="s">
        <v>239</v>
      </c>
      <c r="D33" s="442" t="s">
        <v>105</v>
      </c>
      <c r="E33" s="984" t="s">
        <v>745</v>
      </c>
      <c r="F33" s="984"/>
      <c r="G33" s="678">
        <v>93</v>
      </c>
    </row>
    <row r="34" spans="2:7" ht="46.5" customHeight="1" x14ac:dyDescent="0.2">
      <c r="B34" s="179" t="s">
        <v>104</v>
      </c>
      <c r="C34" s="816" t="s">
        <v>550</v>
      </c>
      <c r="D34" s="442" t="s">
        <v>105</v>
      </c>
      <c r="E34" s="984" t="s">
        <v>949</v>
      </c>
      <c r="F34" s="984"/>
      <c r="G34" s="678">
        <v>99</v>
      </c>
    </row>
    <row r="35" spans="2:7" ht="46.5" customHeight="1" x14ac:dyDescent="0.2">
      <c r="B35" s="179" t="s">
        <v>104</v>
      </c>
      <c r="C35" s="441" t="s">
        <v>551</v>
      </c>
      <c r="D35" s="442" t="s">
        <v>105</v>
      </c>
      <c r="E35" s="984" t="s">
        <v>950</v>
      </c>
      <c r="F35" s="984"/>
      <c r="G35" s="678">
        <v>102</v>
      </c>
    </row>
    <row r="36" spans="2:7" ht="46.5" customHeight="1" x14ac:dyDescent="0.2">
      <c r="B36" s="179" t="s">
        <v>104</v>
      </c>
      <c r="C36" s="441" t="s">
        <v>552</v>
      </c>
      <c r="D36" s="442" t="s">
        <v>105</v>
      </c>
      <c r="E36" s="984" t="s">
        <v>951</v>
      </c>
      <c r="F36" s="984"/>
      <c r="G36" s="678">
        <v>105</v>
      </c>
    </row>
    <row r="37" spans="2:7" ht="29.25" customHeight="1" x14ac:dyDescent="0.2">
      <c r="B37" s="179" t="s">
        <v>104</v>
      </c>
      <c r="C37" s="441" t="s">
        <v>354</v>
      </c>
      <c r="D37" s="442" t="s">
        <v>105</v>
      </c>
      <c r="E37" s="984" t="s">
        <v>10</v>
      </c>
      <c r="F37" s="984"/>
      <c r="G37" s="678">
        <v>108</v>
      </c>
    </row>
    <row r="38" spans="2:7" ht="29.25" customHeight="1" x14ac:dyDescent="0.2">
      <c r="B38" s="179" t="s">
        <v>104</v>
      </c>
      <c r="C38" s="441" t="s">
        <v>355</v>
      </c>
      <c r="D38" s="442" t="s">
        <v>105</v>
      </c>
      <c r="E38" s="984" t="s">
        <v>358</v>
      </c>
      <c r="F38" s="984"/>
      <c r="G38" s="678">
        <v>110</v>
      </c>
    </row>
    <row r="39" spans="2:7" x14ac:dyDescent="0.2">
      <c r="B39" s="181" t="s">
        <v>104</v>
      </c>
      <c r="C39" s="443" t="s">
        <v>356</v>
      </c>
      <c r="D39" s="444" t="s">
        <v>105</v>
      </c>
      <c r="E39" s="989" t="s">
        <v>357</v>
      </c>
      <c r="F39" s="989"/>
      <c r="G39" s="679">
        <v>111</v>
      </c>
    </row>
    <row r="40" spans="2:7" ht="18.75" customHeight="1" x14ac:dyDescent="0.35">
      <c r="E40" s="434"/>
    </row>
    <row r="41" spans="2:7" x14ac:dyDescent="0.35">
      <c r="B41" s="182"/>
      <c r="C41" s="447" t="s">
        <v>106</v>
      </c>
      <c r="D41" s="448"/>
      <c r="E41" s="988" t="s">
        <v>107</v>
      </c>
      <c r="F41" s="988"/>
    </row>
    <row r="42" spans="2:7" x14ac:dyDescent="0.35">
      <c r="B42" s="182"/>
      <c r="D42" s="449"/>
      <c r="E42" s="987" t="s">
        <v>108</v>
      </c>
      <c r="F42" s="987"/>
    </row>
    <row r="43" spans="2:7" x14ac:dyDescent="0.35">
      <c r="B43" s="182"/>
      <c r="D43" s="449"/>
      <c r="E43" s="987" t="s">
        <v>109</v>
      </c>
      <c r="F43" s="987"/>
    </row>
    <row r="44" spans="2:7" x14ac:dyDescent="0.35">
      <c r="B44" s="182"/>
      <c r="C44" s="447" t="s">
        <v>236</v>
      </c>
      <c r="D44" s="449"/>
      <c r="E44" s="436" t="s">
        <v>235</v>
      </c>
      <c r="F44" s="437"/>
    </row>
    <row r="45" spans="2:7" x14ac:dyDescent="0.35">
      <c r="B45" s="182"/>
      <c r="D45" s="449"/>
      <c r="E45" s="437"/>
      <c r="F45" s="437"/>
    </row>
    <row r="46" spans="2:7" x14ac:dyDescent="0.35">
      <c r="B46" s="182"/>
      <c r="D46" s="449"/>
      <c r="E46" s="437"/>
      <c r="F46" s="437"/>
    </row>
    <row r="47" spans="2:7" x14ac:dyDescent="0.35">
      <c r="B47" s="182"/>
      <c r="D47" s="449"/>
      <c r="E47" s="437"/>
      <c r="F47" s="437"/>
    </row>
    <row r="48" spans="2:7" x14ac:dyDescent="0.35">
      <c r="B48" s="182"/>
      <c r="D48" s="449"/>
      <c r="E48" s="437"/>
      <c r="F48" s="437"/>
    </row>
    <row r="49" spans="2:6" x14ac:dyDescent="0.35">
      <c r="B49" s="182"/>
      <c r="D49" s="449"/>
      <c r="E49" s="437"/>
      <c r="F49" s="437"/>
    </row>
    <row r="50" spans="2:6" x14ac:dyDescent="0.35">
      <c r="B50" s="182"/>
      <c r="D50" s="449"/>
      <c r="E50" s="437"/>
      <c r="F50" s="437"/>
    </row>
    <row r="51" spans="2:6" x14ac:dyDescent="0.35">
      <c r="B51" s="182"/>
      <c r="D51" s="449"/>
      <c r="E51" s="437"/>
      <c r="F51" s="437"/>
    </row>
  </sheetData>
  <mergeCells count="36">
    <mergeCell ref="E43:F43"/>
    <mergeCell ref="E42:F42"/>
    <mergeCell ref="E41:F41"/>
    <mergeCell ref="E18:F18"/>
    <mergeCell ref="E39:F39"/>
    <mergeCell ref="E19:F19"/>
    <mergeCell ref="E20:F20"/>
    <mergeCell ref="E23:F23"/>
    <mergeCell ref="E24:F24"/>
    <mergeCell ref="E21:F21"/>
    <mergeCell ref="E31:F31"/>
    <mergeCell ref="E38:F38"/>
    <mergeCell ref="E25:F25"/>
    <mergeCell ref="E28:F28"/>
    <mergeCell ref="E32:F32"/>
    <mergeCell ref="E29:F29"/>
    <mergeCell ref="E37:F37"/>
    <mergeCell ref="E33:F33"/>
    <mergeCell ref="E11:F11"/>
    <mergeCell ref="E30:F30"/>
    <mergeCell ref="E26:F26"/>
    <mergeCell ref="E27:F27"/>
    <mergeCell ref="E17:F17"/>
    <mergeCell ref="E16:F16"/>
    <mergeCell ref="E12:F12"/>
    <mergeCell ref="E14:F14"/>
    <mergeCell ref="E15:F15"/>
    <mergeCell ref="E13:F13"/>
    <mergeCell ref="E34:F34"/>
    <mergeCell ref="E35:F35"/>
    <mergeCell ref="E36:F36"/>
    <mergeCell ref="D4:F4"/>
    <mergeCell ref="B6:F6"/>
    <mergeCell ref="E10:F10"/>
    <mergeCell ref="E9:F9"/>
    <mergeCell ref="E22:F22"/>
  </mergeCells>
  <phoneticPr fontId="2" type="noConversion"/>
  <hyperlinks>
    <hyperlink ref="C9" location="'T 1.1'!A1" display="T 1.1"/>
    <hyperlink ref="C10" location="'T 1.2'!A1" display="T 1.2"/>
    <hyperlink ref="C11" location="'T 1.3'!A1" display="T 1.3"/>
    <hyperlink ref="C17" location="'T 3'!A1" display="T 3"/>
    <hyperlink ref="C18" location="'T 4.1'!A1" display="T 4.1"/>
    <hyperlink ref="C39" location="'Annexe 3'!A1" display="Annexe 3"/>
    <hyperlink ref="C12" location="'T 1.4'!A1" display="T 1.4"/>
    <hyperlink ref="C14" location="'T 2.1'!A1" display="T 2.1"/>
    <hyperlink ref="C15" location="'T 2.2'!A1" display="T 2.2"/>
    <hyperlink ref="C16" location="'T 2.3'!A1" display="T 2.3"/>
    <hyperlink ref="C24" location="'T 4.7'!A1" display="T 4.7"/>
    <hyperlink ref="C19" location="'T 4.2'!A1" display="T 4.2"/>
    <hyperlink ref="C20" location="'T 4.3'!A1" display="T 4.3"/>
    <hyperlink ref="C23" location="'T 4.6'!A1" display="T 4.6"/>
    <hyperlink ref="C25" location="'T 4.8'!A1" display="T 4.8"/>
    <hyperlink ref="C31" location="'T 5.4'!A1" display="T 5.4"/>
    <hyperlink ref="C38" location="'Annexe 2'!A1" display="Annexe 2"/>
    <hyperlink ref="C28" location="'T 5.1'!A1" display="T 5.1"/>
    <hyperlink ref="C29" location="'T 5.2'!A1" display="T 5.2"/>
    <hyperlink ref="C30" location="'T 5.3'!A1" display="T 5.3"/>
    <hyperlink ref="C21" location="'T 4.4'!A1" display="T 4.4"/>
    <hyperlink ref="C22" location="'T 4.5'!A1" display="T 4.5"/>
    <hyperlink ref="C13" location="'T 1.5'!A1" display="T 1.5"/>
    <hyperlink ref="C32" location="'T 5.5'!A1" display="T 5.4"/>
    <hyperlink ref="C33" location="'T 5.6'!A1" display="T 5.6"/>
    <hyperlink ref="C37" location="'Annexe 1'!A1" display="Annexe 1"/>
    <hyperlink ref="C26" location="'T 4.9'!A1" display="T 4.9"/>
    <hyperlink ref="C27" location="'T 4.10'!A1" display="T 4.10"/>
    <hyperlink ref="C34" location="'T 6.1'!A1" display="T 6.1"/>
    <hyperlink ref="C35" location="'T 6.2'!A1" display="T 6.2"/>
    <hyperlink ref="C36" location="'T 6.3'!A1" display="T 6.3"/>
    <hyperlink ref="B7" r:id="rId1"/>
  </hyperlinks>
  <pageMargins left="0.59055118110236227" right="0.59055118110236227" top="0.78740157480314965" bottom="0.78740157480314965" header="0.23622047244094491" footer="0.35433070866141736"/>
  <pageSetup paperSize="9" scale="43" firstPageNumber="3" orientation="portrait" useFirstPageNumber="1" r:id="rId2"/>
  <headerFooter alignWithMargins="0"/>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163"/>
  <sheetViews>
    <sheetView zoomScale="85" zoomScaleNormal="85" zoomScalePageLayoutView="85" workbookViewId="0">
      <selection activeCell="A152" sqref="A152"/>
    </sheetView>
  </sheetViews>
  <sheetFormatPr baseColWidth="10" defaultRowHeight="12.75" x14ac:dyDescent="0.2"/>
  <cols>
    <col min="1" max="1" width="90.140625" customWidth="1"/>
    <col min="13" max="15" width="13.7109375" customWidth="1"/>
    <col min="16" max="16" width="19" customWidth="1"/>
  </cols>
  <sheetData>
    <row r="1" spans="1:16" s="680" customFormat="1" ht="23.25" customHeight="1" x14ac:dyDescent="0.2">
      <c r="A1" s="47" t="s">
        <v>864</v>
      </c>
    </row>
    <row r="2" spans="1:16" ht="18" x14ac:dyDescent="0.2">
      <c r="A2" s="47"/>
    </row>
    <row r="3" spans="1:16" ht="13.5" thickBot="1" x14ac:dyDescent="0.25">
      <c r="P3" s="260" t="s">
        <v>216</v>
      </c>
    </row>
    <row r="4" spans="1:16" x14ac:dyDescent="0.2">
      <c r="A4" s="42"/>
      <c r="B4" s="43" t="s">
        <v>35</v>
      </c>
      <c r="C4" s="43" t="s">
        <v>124</v>
      </c>
      <c r="D4" s="43" t="s">
        <v>126</v>
      </c>
      <c r="E4" s="43" t="s">
        <v>36</v>
      </c>
      <c r="F4" s="43" t="s">
        <v>37</v>
      </c>
      <c r="G4" s="43" t="s">
        <v>38</v>
      </c>
      <c r="H4" s="43" t="s">
        <v>39</v>
      </c>
      <c r="I4" s="43" t="s">
        <v>128</v>
      </c>
      <c r="J4" s="43" t="s">
        <v>129</v>
      </c>
      <c r="K4" s="43" t="s">
        <v>130</v>
      </c>
      <c r="L4" s="253">
        <v>100000</v>
      </c>
      <c r="M4" s="251" t="s">
        <v>234</v>
      </c>
      <c r="N4" s="251" t="s">
        <v>232</v>
      </c>
      <c r="O4" s="258" t="s">
        <v>77</v>
      </c>
      <c r="P4" s="282" t="s">
        <v>223</v>
      </c>
    </row>
    <row r="5" spans="1:16" x14ac:dyDescent="0.2">
      <c r="A5" s="567" t="s">
        <v>81</v>
      </c>
      <c r="B5" s="44" t="s">
        <v>123</v>
      </c>
      <c r="C5" s="44" t="s">
        <v>40</v>
      </c>
      <c r="D5" s="44" t="s">
        <v>40</v>
      </c>
      <c r="E5" s="44" t="s">
        <v>40</v>
      </c>
      <c r="F5" s="44" t="s">
        <v>40</v>
      </c>
      <c r="G5" s="44" t="s">
        <v>40</v>
      </c>
      <c r="H5" s="44" t="s">
        <v>40</v>
      </c>
      <c r="I5" s="44" t="s">
        <v>40</v>
      </c>
      <c r="J5" s="44" t="s">
        <v>40</v>
      </c>
      <c r="K5" s="44" t="s">
        <v>40</v>
      </c>
      <c r="L5" s="44" t="s">
        <v>43</v>
      </c>
      <c r="M5" s="240" t="s">
        <v>233</v>
      </c>
      <c r="N5" s="240" t="s">
        <v>141</v>
      </c>
      <c r="O5" s="257" t="s">
        <v>140</v>
      </c>
      <c r="P5" s="283" t="s">
        <v>287</v>
      </c>
    </row>
    <row r="6" spans="1:16" ht="13.5" customHeight="1" thickBot="1" x14ac:dyDescent="0.25">
      <c r="A6" s="424" t="s">
        <v>216</v>
      </c>
      <c r="B6" s="45" t="s">
        <v>43</v>
      </c>
      <c r="C6" s="45" t="s">
        <v>125</v>
      </c>
      <c r="D6" s="45" t="s">
        <v>127</v>
      </c>
      <c r="E6" s="45" t="s">
        <v>44</v>
      </c>
      <c r="F6" s="45" t="s">
        <v>45</v>
      </c>
      <c r="G6" s="45" t="s">
        <v>46</v>
      </c>
      <c r="H6" s="45" t="s">
        <v>42</v>
      </c>
      <c r="I6" s="45" t="s">
        <v>131</v>
      </c>
      <c r="J6" s="45" t="s">
        <v>132</v>
      </c>
      <c r="K6" s="45" t="s">
        <v>133</v>
      </c>
      <c r="L6" s="45" t="s">
        <v>134</v>
      </c>
      <c r="M6" s="252" t="s">
        <v>141</v>
      </c>
      <c r="N6" s="252" t="s">
        <v>134</v>
      </c>
      <c r="O6" s="259" t="s">
        <v>41</v>
      </c>
      <c r="P6" s="284" t="s">
        <v>242</v>
      </c>
    </row>
    <row r="7" spans="1:16" x14ac:dyDescent="0.2">
      <c r="A7" s="228"/>
    </row>
    <row r="8" spans="1:16" ht="16.5" customHeight="1" x14ac:dyDescent="0.25">
      <c r="A8" s="475" t="s">
        <v>163</v>
      </c>
      <c r="B8" s="467">
        <v>684.15792905800004</v>
      </c>
      <c r="C8" s="467">
        <v>554.84139441699995</v>
      </c>
      <c r="D8" s="467">
        <v>515.84166849099995</v>
      </c>
      <c r="E8" s="467">
        <v>576.55375613199999</v>
      </c>
      <c r="F8" s="467">
        <v>677.907436695</v>
      </c>
      <c r="G8" s="467">
        <v>786.548228709</v>
      </c>
      <c r="H8" s="467">
        <v>904.37655076099998</v>
      </c>
      <c r="I8" s="467">
        <v>1062.8449808309999</v>
      </c>
      <c r="J8" s="467">
        <v>1207.7447705320001</v>
      </c>
      <c r="K8" s="467">
        <v>1304.2138401530001</v>
      </c>
      <c r="L8" s="467">
        <v>1524.8981612150001</v>
      </c>
      <c r="M8" s="480">
        <v>698.29258419600001</v>
      </c>
      <c r="N8" s="480">
        <v>1291.4135410619999</v>
      </c>
      <c r="O8" s="480">
        <v>1003.3003034340001</v>
      </c>
      <c r="P8" s="467">
        <v>988.61250866399996</v>
      </c>
    </row>
    <row r="9" spans="1:16" ht="16.5" customHeight="1" x14ac:dyDescent="0.2">
      <c r="A9" s="466" t="s">
        <v>164</v>
      </c>
      <c r="B9" s="468">
        <v>255.28589322600001</v>
      </c>
      <c r="C9" s="468">
        <v>197.633567707</v>
      </c>
      <c r="D9" s="468">
        <v>174.18015347900001</v>
      </c>
      <c r="E9" s="468">
        <v>186.75601602200001</v>
      </c>
      <c r="F9" s="468">
        <v>210.619617358</v>
      </c>
      <c r="G9" s="468">
        <v>230.902827887</v>
      </c>
      <c r="H9" s="468">
        <v>243.69832037899999</v>
      </c>
      <c r="I9" s="468">
        <v>260.86644709699999</v>
      </c>
      <c r="J9" s="468">
        <v>278.91686072300001</v>
      </c>
      <c r="K9" s="468">
        <v>280.06392977199999</v>
      </c>
      <c r="L9" s="468">
        <v>256.35809142199997</v>
      </c>
      <c r="M9" s="481">
        <v>210.40973523400001</v>
      </c>
      <c r="N9" s="481">
        <v>268.35079987400002</v>
      </c>
      <c r="O9" s="481">
        <v>240.205465382</v>
      </c>
      <c r="P9" s="468">
        <v>240.70570090999999</v>
      </c>
    </row>
    <row r="10" spans="1:16" ht="16.5" customHeight="1" x14ac:dyDescent="0.2">
      <c r="A10" s="466" t="s">
        <v>165</v>
      </c>
      <c r="B10" s="468">
        <v>138.921659347</v>
      </c>
      <c r="C10" s="468">
        <v>145.471201495</v>
      </c>
      <c r="D10" s="468">
        <v>177.06717162699999</v>
      </c>
      <c r="E10" s="468">
        <v>261.823514687</v>
      </c>
      <c r="F10" s="468">
        <v>354.41712791399999</v>
      </c>
      <c r="G10" s="468">
        <v>430.20319616799998</v>
      </c>
      <c r="H10" s="468">
        <v>524.53985903600005</v>
      </c>
      <c r="I10" s="468">
        <v>643.91280914200001</v>
      </c>
      <c r="J10" s="468">
        <v>752.11106849400005</v>
      </c>
      <c r="K10" s="468">
        <v>804.93739026100002</v>
      </c>
      <c r="L10" s="468">
        <v>762.81035661299995</v>
      </c>
      <c r="M10" s="481">
        <v>354.87685598600001</v>
      </c>
      <c r="N10" s="481">
        <v>741.66457392899997</v>
      </c>
      <c r="O10" s="481">
        <v>553.77935355199998</v>
      </c>
      <c r="P10" s="468">
        <v>540.15203138699997</v>
      </c>
    </row>
    <row r="11" spans="1:16" ht="16.5" customHeight="1" x14ac:dyDescent="0.2">
      <c r="A11" s="466" t="s">
        <v>166</v>
      </c>
      <c r="B11" s="468">
        <v>8.4496143450000005</v>
      </c>
      <c r="C11" s="468">
        <v>8.4343010459999999</v>
      </c>
      <c r="D11" s="468">
        <v>8.7836525959999996</v>
      </c>
      <c r="E11" s="468">
        <v>11.844216598999999</v>
      </c>
      <c r="F11" s="468">
        <v>15.204261974</v>
      </c>
      <c r="G11" s="468">
        <v>16.713883407000001</v>
      </c>
      <c r="H11" s="468">
        <v>18.204490970999998</v>
      </c>
      <c r="I11" s="468">
        <v>19.122295736000002</v>
      </c>
      <c r="J11" s="468">
        <v>22.316802040999999</v>
      </c>
      <c r="K11" s="468">
        <v>27.842428612999999</v>
      </c>
      <c r="L11" s="468">
        <v>28.674794065</v>
      </c>
      <c r="M11" s="481">
        <v>14.292496855</v>
      </c>
      <c r="N11" s="481">
        <v>24.556814305</v>
      </c>
      <c r="O11" s="481">
        <v>19.570840198999999</v>
      </c>
      <c r="P11" s="468">
        <v>19.939488525000002</v>
      </c>
    </row>
    <row r="12" spans="1:16" ht="16.5" customHeight="1" x14ac:dyDescent="0.2">
      <c r="A12" s="466" t="s">
        <v>167</v>
      </c>
      <c r="B12" s="468">
        <v>97.612753635000004</v>
      </c>
      <c r="C12" s="468">
        <v>86.023728653000006</v>
      </c>
      <c r="D12" s="468">
        <v>85.399339608999995</v>
      </c>
      <c r="E12" s="468">
        <v>60.876917149999997</v>
      </c>
      <c r="F12" s="468">
        <v>56.619145119999999</v>
      </c>
      <c r="G12" s="468">
        <v>67.812713282000004</v>
      </c>
      <c r="H12" s="468">
        <v>84.054193718999997</v>
      </c>
      <c r="I12" s="468">
        <v>103.653506018</v>
      </c>
      <c r="J12" s="468">
        <v>119.171803606</v>
      </c>
      <c r="K12" s="468">
        <v>150.86601231</v>
      </c>
      <c r="L12" s="468">
        <v>429.49831644599999</v>
      </c>
      <c r="M12" s="481">
        <v>69.758169801999998</v>
      </c>
      <c r="N12" s="481">
        <v>216.889523481</v>
      </c>
      <c r="O12" s="481">
        <v>145.41929439099999</v>
      </c>
      <c r="P12" s="468">
        <v>141.859703403</v>
      </c>
    </row>
    <row r="13" spans="1:16" ht="16.5" customHeight="1" x14ac:dyDescent="0.2">
      <c r="A13" s="466" t="s">
        <v>168</v>
      </c>
      <c r="B13" s="468">
        <v>183.88800850600001</v>
      </c>
      <c r="C13" s="468">
        <v>117.278595516</v>
      </c>
      <c r="D13" s="468">
        <v>70.411351179999997</v>
      </c>
      <c r="E13" s="468">
        <v>55.253091675</v>
      </c>
      <c r="F13" s="468">
        <v>41.047284329</v>
      </c>
      <c r="G13" s="468">
        <v>40.915607965</v>
      </c>
      <c r="H13" s="468">
        <v>33.879686655999997</v>
      </c>
      <c r="I13" s="468">
        <v>35.289922838000003</v>
      </c>
      <c r="J13" s="468">
        <v>35.228235668000003</v>
      </c>
      <c r="K13" s="468">
        <v>40.504079197999999</v>
      </c>
      <c r="L13" s="468">
        <v>47.556602669</v>
      </c>
      <c r="M13" s="481">
        <v>48.955326319999998</v>
      </c>
      <c r="N13" s="481">
        <v>39.951829472999997</v>
      </c>
      <c r="O13" s="481">
        <v>44.32534991</v>
      </c>
      <c r="P13" s="468">
        <v>45.955584438999999</v>
      </c>
    </row>
    <row r="14" spans="1:16" ht="16.5" customHeight="1" x14ac:dyDescent="0.25">
      <c r="A14" s="475" t="s">
        <v>169</v>
      </c>
      <c r="B14" s="467">
        <v>968.17647427199995</v>
      </c>
      <c r="C14" s="467">
        <v>754.02310420599997</v>
      </c>
      <c r="D14" s="467">
        <v>665.514902033</v>
      </c>
      <c r="E14" s="467">
        <v>727.63142270499998</v>
      </c>
      <c r="F14" s="467">
        <v>849.351434488</v>
      </c>
      <c r="G14" s="467">
        <v>966.84774087000005</v>
      </c>
      <c r="H14" s="467">
        <v>1102.6718758029999</v>
      </c>
      <c r="I14" s="467">
        <v>1255.6256109579999</v>
      </c>
      <c r="J14" s="467">
        <v>1408.101052002</v>
      </c>
      <c r="K14" s="467">
        <v>1526.701138098</v>
      </c>
      <c r="L14" s="467">
        <v>1697.2633163850001</v>
      </c>
      <c r="M14" s="480">
        <v>870.242718395</v>
      </c>
      <c r="N14" s="480">
        <v>1485.396682783</v>
      </c>
      <c r="O14" s="480">
        <v>1186.5807359380001</v>
      </c>
      <c r="P14" s="467">
        <v>1173.6213611139999</v>
      </c>
    </row>
    <row r="15" spans="1:16" ht="16.5" customHeight="1" x14ac:dyDescent="0.2">
      <c r="A15" s="466" t="s">
        <v>79</v>
      </c>
      <c r="B15" s="468">
        <v>420.09669143999997</v>
      </c>
      <c r="C15" s="468">
        <v>351.070575099</v>
      </c>
      <c r="D15" s="468">
        <v>339.03331430499998</v>
      </c>
      <c r="E15" s="468">
        <v>412.951818441</v>
      </c>
      <c r="F15" s="468">
        <v>532.01567673800002</v>
      </c>
      <c r="G15" s="468">
        <v>626.97028842899999</v>
      </c>
      <c r="H15" s="468">
        <v>741.58594419799999</v>
      </c>
      <c r="I15" s="468">
        <v>865.81122663199994</v>
      </c>
      <c r="J15" s="468">
        <v>969.996429294</v>
      </c>
      <c r="K15" s="468">
        <v>1063.1635923409999</v>
      </c>
      <c r="L15" s="468">
        <v>1233.5566295240001</v>
      </c>
      <c r="M15" s="481">
        <v>535.96408744099995</v>
      </c>
      <c r="N15" s="481">
        <v>1045.2228919300001</v>
      </c>
      <c r="O15" s="481">
        <v>797.84636399999999</v>
      </c>
      <c r="P15" s="468">
        <v>781.27787073299999</v>
      </c>
    </row>
    <row r="16" spans="1:16" ht="16.5" customHeight="1" x14ac:dyDescent="0.2">
      <c r="A16" s="466" t="s">
        <v>170</v>
      </c>
      <c r="B16" s="468">
        <v>283.13772709199998</v>
      </c>
      <c r="C16" s="468">
        <v>268.38142147600001</v>
      </c>
      <c r="D16" s="468">
        <v>283.20055504599998</v>
      </c>
      <c r="E16" s="468">
        <v>371.99777627399999</v>
      </c>
      <c r="F16" s="468">
        <v>485.98943722899998</v>
      </c>
      <c r="G16" s="468">
        <v>566.08950341499997</v>
      </c>
      <c r="H16" s="468">
        <v>656.22511012899997</v>
      </c>
      <c r="I16" s="468">
        <v>774.64975773000003</v>
      </c>
      <c r="J16" s="468">
        <v>883.23665894999999</v>
      </c>
      <c r="K16" s="468">
        <v>964.68302287300003</v>
      </c>
      <c r="L16" s="468">
        <v>841.10827667199999</v>
      </c>
      <c r="M16" s="481">
        <v>477.65154815099999</v>
      </c>
      <c r="N16" s="481">
        <v>861.42375271499998</v>
      </c>
      <c r="O16" s="481">
        <v>675.00334202399995</v>
      </c>
      <c r="P16" s="468">
        <v>662.95435838599997</v>
      </c>
    </row>
    <row r="17" spans="1:16" ht="16.5" customHeight="1" x14ac:dyDescent="0.2">
      <c r="A17" s="466" t="s">
        <v>202</v>
      </c>
      <c r="B17" s="468">
        <v>34.193362489999998</v>
      </c>
      <c r="C17" s="468">
        <v>24.672629619999999</v>
      </c>
      <c r="D17" s="468">
        <v>30.681409674000001</v>
      </c>
      <c r="E17" s="468">
        <v>69.095595742</v>
      </c>
      <c r="F17" s="468">
        <v>104.883522384</v>
      </c>
      <c r="G17" s="468">
        <v>131.94549903699999</v>
      </c>
      <c r="H17" s="468">
        <v>162.07423779199999</v>
      </c>
      <c r="I17" s="468">
        <v>200.93853154600001</v>
      </c>
      <c r="J17" s="468">
        <v>204.77529022499999</v>
      </c>
      <c r="K17" s="468">
        <v>262.89893902099999</v>
      </c>
      <c r="L17" s="468">
        <v>182.81196306699999</v>
      </c>
      <c r="M17" s="481">
        <v>102.20452055600001</v>
      </c>
      <c r="N17" s="481">
        <v>207.30277254500001</v>
      </c>
      <c r="O17" s="481">
        <v>156.250458006</v>
      </c>
      <c r="P17" s="468">
        <v>153.259757299</v>
      </c>
    </row>
    <row r="18" spans="1:16" ht="16.5" customHeight="1" x14ac:dyDescent="0.2">
      <c r="A18" s="466" t="s">
        <v>171</v>
      </c>
      <c r="B18" s="468">
        <v>136.95896434799999</v>
      </c>
      <c r="C18" s="468">
        <v>82.689153622999996</v>
      </c>
      <c r="D18" s="468">
        <v>55.832759258999999</v>
      </c>
      <c r="E18" s="468">
        <v>40.954042166999997</v>
      </c>
      <c r="F18" s="468">
        <v>46.026239509</v>
      </c>
      <c r="G18" s="468">
        <v>60.880785013999997</v>
      </c>
      <c r="H18" s="468">
        <v>85.360834069000006</v>
      </c>
      <c r="I18" s="468">
        <v>91.161468901999996</v>
      </c>
      <c r="J18" s="468">
        <v>86.759770344000003</v>
      </c>
      <c r="K18" s="468">
        <v>98.480569467999999</v>
      </c>
      <c r="L18" s="468">
        <v>392.44835285200003</v>
      </c>
      <c r="M18" s="481">
        <v>58.312539289999997</v>
      </c>
      <c r="N18" s="481">
        <v>183.799139215</v>
      </c>
      <c r="O18" s="481">
        <v>122.84302197700001</v>
      </c>
      <c r="P18" s="468">
        <v>118.323512347</v>
      </c>
    </row>
    <row r="19" spans="1:16" ht="16.5" customHeight="1" x14ac:dyDescent="0.2">
      <c r="A19" s="466" t="s">
        <v>172</v>
      </c>
      <c r="B19" s="468">
        <v>307.24270857200003</v>
      </c>
      <c r="C19" s="468">
        <v>235.55824710499999</v>
      </c>
      <c r="D19" s="468">
        <v>192.815836343</v>
      </c>
      <c r="E19" s="468">
        <v>187.03794182300001</v>
      </c>
      <c r="F19" s="468">
        <v>184.634955488</v>
      </c>
      <c r="G19" s="468">
        <v>188.684719253</v>
      </c>
      <c r="H19" s="468">
        <v>198.76298926800001</v>
      </c>
      <c r="I19" s="468">
        <v>211.41476778099999</v>
      </c>
      <c r="J19" s="468">
        <v>232.837413473</v>
      </c>
      <c r="K19" s="468">
        <v>241.305805061</v>
      </c>
      <c r="L19" s="468">
        <v>190.73806147400001</v>
      </c>
      <c r="M19" s="481">
        <v>192.006474486</v>
      </c>
      <c r="N19" s="481">
        <v>216.81586999500001</v>
      </c>
      <c r="O19" s="481">
        <v>204.764508159</v>
      </c>
      <c r="P19" s="468">
        <v>206.09867954200001</v>
      </c>
    </row>
    <row r="20" spans="1:16" ht="16.5" customHeight="1" x14ac:dyDescent="0.2">
      <c r="A20" s="466" t="s">
        <v>173</v>
      </c>
      <c r="B20" s="468">
        <v>165.48127520099999</v>
      </c>
      <c r="C20" s="468">
        <v>152.430915218</v>
      </c>
      <c r="D20" s="468">
        <v>135.565629753</v>
      </c>
      <c r="E20" s="468">
        <v>138.554182475</v>
      </c>
      <c r="F20" s="468">
        <v>141.98799566299999</v>
      </c>
      <c r="G20" s="468">
        <v>142.30362883999999</v>
      </c>
      <c r="H20" s="468">
        <v>147.96908718500001</v>
      </c>
      <c r="I20" s="468">
        <v>164.482908565</v>
      </c>
      <c r="J20" s="468">
        <v>194.937619541</v>
      </c>
      <c r="K20" s="468">
        <v>205.41373164800001</v>
      </c>
      <c r="L20" s="468">
        <v>163.98501560400001</v>
      </c>
      <c r="M20" s="481">
        <v>142.19705085800001</v>
      </c>
      <c r="N20" s="481">
        <v>180.782050312</v>
      </c>
      <c r="O20" s="481">
        <v>162.039078937</v>
      </c>
      <c r="P20" s="468">
        <v>162.72307568400001</v>
      </c>
    </row>
    <row r="21" spans="1:16" ht="16.5" customHeight="1" x14ac:dyDescent="0.2">
      <c r="A21" s="466" t="s">
        <v>174</v>
      </c>
      <c r="B21" s="468">
        <v>72.581795138000004</v>
      </c>
      <c r="C21" s="468">
        <v>37.968636949</v>
      </c>
      <c r="D21" s="468">
        <v>15.057463045</v>
      </c>
      <c r="E21" s="468">
        <v>3.9017454699999998</v>
      </c>
      <c r="F21" s="468">
        <v>2.3116755520000001</v>
      </c>
      <c r="G21" s="468">
        <v>1.9906176149999999</v>
      </c>
      <c r="H21" s="468">
        <v>2.045775742</v>
      </c>
      <c r="I21" s="468">
        <v>2.0263412120000002</v>
      </c>
      <c r="J21" s="468">
        <v>3.5747796369999998</v>
      </c>
      <c r="K21" s="468">
        <v>5.7989172140000003</v>
      </c>
      <c r="L21" s="468">
        <v>7.5631055720000004</v>
      </c>
      <c r="M21" s="481">
        <v>5.0354255749999997</v>
      </c>
      <c r="N21" s="481">
        <v>4.8605879940000003</v>
      </c>
      <c r="O21" s="481">
        <v>4.9455167439999999</v>
      </c>
      <c r="P21" s="468">
        <v>5.0905640539999997</v>
      </c>
    </row>
    <row r="22" spans="1:16" ht="16.5" customHeight="1" x14ac:dyDescent="0.2">
      <c r="A22" s="690" t="s">
        <v>627</v>
      </c>
      <c r="B22" s="468">
        <v>69.179638233999995</v>
      </c>
      <c r="C22" s="468">
        <v>45.158694937</v>
      </c>
      <c r="D22" s="468">
        <v>42.192743544999999</v>
      </c>
      <c r="E22" s="468">
        <v>44.582013879000002</v>
      </c>
      <c r="F22" s="468">
        <v>40.335284274000003</v>
      </c>
      <c r="G22" s="468">
        <v>44.390472797000001</v>
      </c>
      <c r="H22" s="468">
        <v>48.748126341000003</v>
      </c>
      <c r="I22" s="468">
        <v>44.905518004000001</v>
      </c>
      <c r="J22" s="468">
        <v>34.325014295000003</v>
      </c>
      <c r="K22" s="468">
        <v>30.093156198999999</v>
      </c>
      <c r="L22" s="468">
        <v>19.189940298</v>
      </c>
      <c r="M22" s="481">
        <v>44.773998052000003</v>
      </c>
      <c r="N22" s="481">
        <v>31.173231689000001</v>
      </c>
      <c r="O22" s="481">
        <v>37.779912478</v>
      </c>
      <c r="P22" s="468">
        <v>38.285039804</v>
      </c>
    </row>
    <row r="23" spans="1:16" ht="16.5" customHeight="1" x14ac:dyDescent="0.2">
      <c r="A23" s="466" t="s">
        <v>175</v>
      </c>
      <c r="B23" s="468">
        <v>32.350393617999998</v>
      </c>
      <c r="C23" s="468">
        <v>22.983161685999999</v>
      </c>
      <c r="D23" s="468">
        <v>22.265638940999999</v>
      </c>
      <c r="E23" s="468">
        <v>25.137960197000002</v>
      </c>
      <c r="F23" s="468">
        <v>30.466485058</v>
      </c>
      <c r="G23" s="468">
        <v>40.678728100999997</v>
      </c>
      <c r="H23" s="468">
        <v>47.636863122000001</v>
      </c>
      <c r="I23" s="468">
        <v>57.583149372999998</v>
      </c>
      <c r="J23" s="468">
        <v>70.351757229</v>
      </c>
      <c r="K23" s="468">
        <v>68.766297925999993</v>
      </c>
      <c r="L23" s="468">
        <v>68.961199035999996</v>
      </c>
      <c r="M23" s="481">
        <v>33.443467910999999</v>
      </c>
      <c r="N23" s="481">
        <v>66.943827653</v>
      </c>
      <c r="O23" s="481">
        <v>50.670760590999997</v>
      </c>
      <c r="P23" s="468">
        <v>50.571960031000003</v>
      </c>
    </row>
    <row r="24" spans="1:16" ht="16.5" customHeight="1" x14ac:dyDescent="0.2">
      <c r="A24" s="466" t="s">
        <v>176</v>
      </c>
      <c r="B24" s="468">
        <v>106.316810641</v>
      </c>
      <c r="C24" s="468">
        <v>63.993086253999998</v>
      </c>
      <c r="D24" s="468">
        <v>48.416554693000002</v>
      </c>
      <c r="E24" s="468">
        <v>53.977089349000003</v>
      </c>
      <c r="F24" s="468">
        <v>62.310356921999997</v>
      </c>
      <c r="G24" s="468">
        <v>71.683981347</v>
      </c>
      <c r="H24" s="468">
        <v>78.081912576999997</v>
      </c>
      <c r="I24" s="468">
        <v>85.516528995000002</v>
      </c>
      <c r="J24" s="468">
        <v>99.743083816999999</v>
      </c>
      <c r="K24" s="468">
        <v>113.219695333</v>
      </c>
      <c r="L24" s="468">
        <v>126.064834637</v>
      </c>
      <c r="M24" s="481">
        <v>63.774130874999997</v>
      </c>
      <c r="N24" s="481">
        <v>107.171382554</v>
      </c>
      <c r="O24" s="481">
        <v>86.090821261000002</v>
      </c>
      <c r="P24" s="468">
        <v>86.062742303999997</v>
      </c>
    </row>
    <row r="25" spans="1:16" ht="16.5" customHeight="1" x14ac:dyDescent="0.2">
      <c r="A25" s="476" t="s">
        <v>177</v>
      </c>
      <c r="B25" s="469">
        <v>102.16987000100001</v>
      </c>
      <c r="C25" s="469">
        <v>80.418034062999993</v>
      </c>
      <c r="D25" s="469">
        <v>62.983557750000003</v>
      </c>
      <c r="E25" s="469">
        <v>48.526612894000003</v>
      </c>
      <c r="F25" s="469">
        <v>39.923960282000003</v>
      </c>
      <c r="G25" s="469">
        <v>38.830023740999998</v>
      </c>
      <c r="H25" s="469">
        <v>36.604166638000002</v>
      </c>
      <c r="I25" s="469">
        <v>35.299938177000001</v>
      </c>
      <c r="J25" s="469">
        <v>35.17236819</v>
      </c>
      <c r="K25" s="469">
        <v>40.245747436000002</v>
      </c>
      <c r="L25" s="469">
        <v>77.942591715000006</v>
      </c>
      <c r="M25" s="482">
        <v>45.054557680999999</v>
      </c>
      <c r="N25" s="482">
        <v>49.242710651000003</v>
      </c>
      <c r="O25" s="482">
        <v>47.208281925999998</v>
      </c>
      <c r="P25" s="469">
        <v>49.610108502999999</v>
      </c>
    </row>
    <row r="26" spans="1:16" ht="16.5" customHeight="1" x14ac:dyDescent="0.25">
      <c r="A26" s="475" t="s">
        <v>178</v>
      </c>
      <c r="B26" s="467">
        <v>284.01854521299998</v>
      </c>
      <c r="C26" s="467">
        <v>199.18170979000001</v>
      </c>
      <c r="D26" s="467">
        <v>149.67323354199999</v>
      </c>
      <c r="E26" s="467">
        <v>151.07766657299999</v>
      </c>
      <c r="F26" s="467">
        <v>171.44399779299999</v>
      </c>
      <c r="G26" s="467">
        <v>180.299512161</v>
      </c>
      <c r="H26" s="467">
        <v>198.295325042</v>
      </c>
      <c r="I26" s="467">
        <v>192.78063012699999</v>
      </c>
      <c r="J26" s="467">
        <v>200.35628147</v>
      </c>
      <c r="K26" s="467">
        <v>222.48729794499999</v>
      </c>
      <c r="L26" s="467">
        <v>172.36515517000001</v>
      </c>
      <c r="M26" s="480">
        <v>171.950134198</v>
      </c>
      <c r="N26" s="480">
        <v>193.98314172100001</v>
      </c>
      <c r="O26" s="480">
        <v>183.280432504</v>
      </c>
      <c r="P26" s="467">
        <v>185.00885244899999</v>
      </c>
    </row>
    <row r="27" spans="1:16" ht="16.5" customHeight="1" x14ac:dyDescent="0.25">
      <c r="A27" s="477" t="s">
        <v>179</v>
      </c>
      <c r="B27" s="470">
        <v>208.54782077600001</v>
      </c>
      <c r="C27" s="470">
        <v>128.30111038000001</v>
      </c>
      <c r="D27" s="470">
        <v>85.257068296</v>
      </c>
      <c r="E27" s="470">
        <v>85.493791967000007</v>
      </c>
      <c r="F27" s="470">
        <v>101.65572363299999</v>
      </c>
      <c r="G27" s="470">
        <v>108.93506246299999</v>
      </c>
      <c r="H27" s="470">
        <v>120.935636445</v>
      </c>
      <c r="I27" s="470">
        <v>107.906914505</v>
      </c>
      <c r="J27" s="470">
        <v>101.29812584699999</v>
      </c>
      <c r="K27" s="470">
        <v>87.992806158999997</v>
      </c>
      <c r="L27" s="470">
        <v>62.021391825999999</v>
      </c>
      <c r="M27" s="483">
        <v>101.856397961</v>
      </c>
      <c r="N27" s="483">
        <v>88.299381241999995</v>
      </c>
      <c r="O27" s="483">
        <v>94.884810291999997</v>
      </c>
      <c r="P27" s="470">
        <v>95.854091879999999</v>
      </c>
    </row>
    <row r="28" spans="1:16" ht="16.5" customHeight="1" x14ac:dyDescent="0.25">
      <c r="A28" s="475" t="s">
        <v>180</v>
      </c>
      <c r="B28" s="467">
        <v>372.743415696</v>
      </c>
      <c r="C28" s="467">
        <v>309.59176286100001</v>
      </c>
      <c r="D28" s="467">
        <v>266.11091353400002</v>
      </c>
      <c r="E28" s="467">
        <v>265.35703911799999</v>
      </c>
      <c r="F28" s="467">
        <v>286.625275531</v>
      </c>
      <c r="G28" s="467">
        <v>295.46079166999999</v>
      </c>
      <c r="H28" s="467">
        <v>293.972785751</v>
      </c>
      <c r="I28" s="467">
        <v>303.920614763</v>
      </c>
      <c r="J28" s="467">
        <v>332.61250968399997</v>
      </c>
      <c r="K28" s="467">
        <v>358.49982949999998</v>
      </c>
      <c r="L28" s="467">
        <v>351.89330584099997</v>
      </c>
      <c r="M28" s="480">
        <v>281.80041115099999</v>
      </c>
      <c r="N28" s="480">
        <v>336.96651426099999</v>
      </c>
      <c r="O28" s="480">
        <v>310.16913947500001</v>
      </c>
      <c r="P28" s="467">
        <v>315.07837195899998</v>
      </c>
    </row>
    <row r="29" spans="1:16" ht="16.5" customHeight="1" x14ac:dyDescent="0.2">
      <c r="A29" s="466" t="s">
        <v>181</v>
      </c>
      <c r="B29" s="468">
        <v>345.34984219099999</v>
      </c>
      <c r="C29" s="468">
        <v>289.47597596399999</v>
      </c>
      <c r="D29" s="468">
        <v>250.665476748</v>
      </c>
      <c r="E29" s="468">
        <v>249.73075615900001</v>
      </c>
      <c r="F29" s="468">
        <v>269.29693223100003</v>
      </c>
      <c r="G29" s="468">
        <v>276.26552408100002</v>
      </c>
      <c r="H29" s="468">
        <v>271.20167312500001</v>
      </c>
      <c r="I29" s="468">
        <v>276.52042451099999</v>
      </c>
      <c r="J29" s="468">
        <v>301.69394806600002</v>
      </c>
      <c r="K29" s="468">
        <v>307.24625111699999</v>
      </c>
      <c r="L29" s="468">
        <v>254.680023543</v>
      </c>
      <c r="M29" s="481">
        <v>263.47568758900002</v>
      </c>
      <c r="N29" s="481">
        <v>282.85887795600001</v>
      </c>
      <c r="O29" s="481">
        <v>273.44333856700001</v>
      </c>
      <c r="P29" s="468">
        <v>279.02030722900003</v>
      </c>
    </row>
    <row r="30" spans="1:16" ht="16.5" customHeight="1" x14ac:dyDescent="0.2">
      <c r="A30" s="466" t="s">
        <v>182</v>
      </c>
      <c r="B30" s="468">
        <v>16.580818906000001</v>
      </c>
      <c r="C30" s="468">
        <v>13.318323453</v>
      </c>
      <c r="D30" s="468">
        <v>9.663938559</v>
      </c>
      <c r="E30" s="468">
        <v>9.172480599</v>
      </c>
      <c r="F30" s="468">
        <v>10.655239658999999</v>
      </c>
      <c r="G30" s="468">
        <v>11.403313624000001</v>
      </c>
      <c r="H30" s="468">
        <v>12.224621378</v>
      </c>
      <c r="I30" s="468">
        <v>17.747704124999998</v>
      </c>
      <c r="J30" s="468">
        <v>17.855711685999999</v>
      </c>
      <c r="K30" s="468">
        <v>30.719651291000002</v>
      </c>
      <c r="L30" s="468">
        <v>68.264043599000004</v>
      </c>
      <c r="M30" s="481">
        <v>10.663491082</v>
      </c>
      <c r="N30" s="481">
        <v>35.580267943000003</v>
      </c>
      <c r="O30" s="481">
        <v>23.476744758999999</v>
      </c>
      <c r="P30" s="468">
        <v>22.706370210999999</v>
      </c>
    </row>
    <row r="31" spans="1:16" ht="16.5" customHeight="1" x14ac:dyDescent="0.2">
      <c r="A31" s="466" t="s">
        <v>183</v>
      </c>
      <c r="B31" s="468">
        <v>10.8127546</v>
      </c>
      <c r="C31" s="468">
        <v>6.7974634439999999</v>
      </c>
      <c r="D31" s="468">
        <v>5.7814982280000002</v>
      </c>
      <c r="E31" s="468">
        <v>6.453802359</v>
      </c>
      <c r="F31" s="468">
        <v>6.673103641</v>
      </c>
      <c r="G31" s="468">
        <v>7.7919539650000003</v>
      </c>
      <c r="H31" s="468">
        <v>10.546491248000001</v>
      </c>
      <c r="I31" s="468">
        <v>9.6524861269999995</v>
      </c>
      <c r="J31" s="468">
        <v>13.062849932000001</v>
      </c>
      <c r="K31" s="468">
        <v>20.533927092999999</v>
      </c>
      <c r="L31" s="468">
        <v>28.949238698999999</v>
      </c>
      <c r="M31" s="481">
        <v>7.6612324789999997</v>
      </c>
      <c r="N31" s="481">
        <v>18.527368362000001</v>
      </c>
      <c r="O31" s="481">
        <v>13.249056149999999</v>
      </c>
      <c r="P31" s="468">
        <v>13.351694520000001</v>
      </c>
    </row>
    <row r="32" spans="1:16" ht="16.5" customHeight="1" x14ac:dyDescent="0.25">
      <c r="A32" s="475" t="s">
        <v>184</v>
      </c>
      <c r="B32" s="467">
        <v>202.39380116999999</v>
      </c>
      <c r="C32" s="467">
        <v>163.81625599899999</v>
      </c>
      <c r="D32" s="467">
        <v>147.979430165</v>
      </c>
      <c r="E32" s="467">
        <v>150.48453505099999</v>
      </c>
      <c r="F32" s="467">
        <v>160.43287684399999</v>
      </c>
      <c r="G32" s="467">
        <v>157.36429281599999</v>
      </c>
      <c r="H32" s="467">
        <v>156.008566715</v>
      </c>
      <c r="I32" s="467">
        <v>152.66667379699999</v>
      </c>
      <c r="J32" s="467">
        <v>165.464977691</v>
      </c>
      <c r="K32" s="467">
        <v>182.96495412199999</v>
      </c>
      <c r="L32" s="467">
        <v>117.04221820399999</v>
      </c>
      <c r="M32" s="480">
        <v>154.88089983500001</v>
      </c>
      <c r="N32" s="480">
        <v>150.893483801</v>
      </c>
      <c r="O32" s="480">
        <v>152.83040295800001</v>
      </c>
      <c r="P32" s="467">
        <v>157.28597563599999</v>
      </c>
    </row>
    <row r="33" spans="1:16" ht="16.5" customHeight="1" x14ac:dyDescent="0.2">
      <c r="A33" s="466" t="s">
        <v>185</v>
      </c>
      <c r="B33" s="468">
        <v>44.696809254000001</v>
      </c>
      <c r="C33" s="468">
        <v>39.144358220000001</v>
      </c>
      <c r="D33" s="468">
        <v>34.304723836999997</v>
      </c>
      <c r="E33" s="468">
        <v>36.019551053999997</v>
      </c>
      <c r="F33" s="468">
        <v>41.658774710000003</v>
      </c>
      <c r="G33" s="468">
        <v>41.591662843000002</v>
      </c>
      <c r="H33" s="468">
        <v>42.614589498999997</v>
      </c>
      <c r="I33" s="468">
        <v>43.659426934999999</v>
      </c>
      <c r="J33" s="468">
        <v>44.992181436000003</v>
      </c>
      <c r="K33" s="468">
        <v>47.297331086</v>
      </c>
      <c r="L33" s="468">
        <v>33.546670108999997</v>
      </c>
      <c r="M33" s="481">
        <v>39.355760052999997</v>
      </c>
      <c r="N33" s="481">
        <v>41.588244678999999</v>
      </c>
      <c r="O33" s="481">
        <v>40.503797458000001</v>
      </c>
      <c r="P33" s="468">
        <v>41.144558357000001</v>
      </c>
    </row>
    <row r="34" spans="1:16" ht="16.5" customHeight="1" x14ac:dyDescent="0.2">
      <c r="A34" s="466" t="s">
        <v>186</v>
      </c>
      <c r="B34" s="468">
        <v>134.17620094099999</v>
      </c>
      <c r="C34" s="468">
        <v>107.66689634700001</v>
      </c>
      <c r="D34" s="468">
        <v>93.973443071000005</v>
      </c>
      <c r="E34" s="468">
        <v>93.630297385000006</v>
      </c>
      <c r="F34" s="468">
        <v>92.805385619999996</v>
      </c>
      <c r="G34" s="468">
        <v>86.267364489000002</v>
      </c>
      <c r="H34" s="468">
        <v>84.173323238999998</v>
      </c>
      <c r="I34" s="468">
        <v>75.544824069000001</v>
      </c>
      <c r="J34" s="468">
        <v>78.446550564999995</v>
      </c>
      <c r="K34" s="468">
        <v>82.908816572999996</v>
      </c>
      <c r="L34" s="468">
        <v>46.746370730000002</v>
      </c>
      <c r="M34" s="481">
        <v>90.739102130000006</v>
      </c>
      <c r="N34" s="481">
        <v>68.852051938000002</v>
      </c>
      <c r="O34" s="481">
        <v>79.483861216999998</v>
      </c>
      <c r="P34" s="468">
        <v>82.721547866999998</v>
      </c>
    </row>
    <row r="35" spans="1:16" ht="16.5" customHeight="1" x14ac:dyDescent="0.2">
      <c r="A35" s="476" t="s">
        <v>187</v>
      </c>
      <c r="B35" s="469">
        <v>23.520790975000001</v>
      </c>
      <c r="C35" s="469">
        <v>17.005001433</v>
      </c>
      <c r="D35" s="469">
        <v>19.701263257000001</v>
      </c>
      <c r="E35" s="469">
        <v>20.834686611999999</v>
      </c>
      <c r="F35" s="469">
        <v>25.968716514</v>
      </c>
      <c r="G35" s="469">
        <v>29.505265483999999</v>
      </c>
      <c r="H35" s="469">
        <v>29.220653977000001</v>
      </c>
      <c r="I35" s="469">
        <v>33.462422793000002</v>
      </c>
      <c r="J35" s="469">
        <v>42.026245690000003</v>
      </c>
      <c r="K35" s="469">
        <v>52.758806464000003</v>
      </c>
      <c r="L35" s="469">
        <v>36.749177365000001</v>
      </c>
      <c r="M35" s="482">
        <v>24.786037652000001</v>
      </c>
      <c r="N35" s="482">
        <v>40.453187184000001</v>
      </c>
      <c r="O35" s="482">
        <v>32.842744283000002</v>
      </c>
      <c r="P35" s="469">
        <v>33.419869411999997</v>
      </c>
    </row>
    <row r="36" spans="1:16" ht="16.5" customHeight="1" x14ac:dyDescent="0.25">
      <c r="A36" s="478" t="s">
        <v>188</v>
      </c>
      <c r="B36" s="467">
        <v>1056.9013447550001</v>
      </c>
      <c r="C36" s="467">
        <v>864.43315727799995</v>
      </c>
      <c r="D36" s="467">
        <v>781.95258202499997</v>
      </c>
      <c r="E36" s="467">
        <v>841.91079524899999</v>
      </c>
      <c r="F36" s="467">
        <v>964.53271222599994</v>
      </c>
      <c r="G36" s="467">
        <v>1082.009020379</v>
      </c>
      <c r="H36" s="467">
        <v>1198.349336512</v>
      </c>
      <c r="I36" s="467">
        <v>1366.7655955929999</v>
      </c>
      <c r="J36" s="467">
        <v>1540.3572802159999</v>
      </c>
      <c r="K36" s="467">
        <v>1662.7136696529999</v>
      </c>
      <c r="L36" s="467">
        <v>1876.7914670560001</v>
      </c>
      <c r="M36" s="480">
        <v>980.09299534800004</v>
      </c>
      <c r="N36" s="480">
        <v>1628.3800553220001</v>
      </c>
      <c r="O36" s="480">
        <v>1313.46944291</v>
      </c>
      <c r="P36" s="467">
        <v>1303.6908806240001</v>
      </c>
    </row>
    <row r="37" spans="1:16" ht="16.5" customHeight="1" x14ac:dyDescent="0.25">
      <c r="A37" s="478" t="s">
        <v>189</v>
      </c>
      <c r="B37" s="467">
        <v>1170.5702754419999</v>
      </c>
      <c r="C37" s="467">
        <v>917.83936020600004</v>
      </c>
      <c r="D37" s="467">
        <v>813.49433219800005</v>
      </c>
      <c r="E37" s="467">
        <v>878.11595775599994</v>
      </c>
      <c r="F37" s="467">
        <v>1009.784311332</v>
      </c>
      <c r="G37" s="467">
        <v>1124.212033686</v>
      </c>
      <c r="H37" s="467">
        <v>1258.6804425190001</v>
      </c>
      <c r="I37" s="467">
        <v>1408.2922847540001</v>
      </c>
      <c r="J37" s="467">
        <v>1573.566029693</v>
      </c>
      <c r="K37" s="467">
        <v>1709.6660922210001</v>
      </c>
      <c r="L37" s="467">
        <v>1814.305534589</v>
      </c>
      <c r="M37" s="480">
        <v>1025.1236182299999</v>
      </c>
      <c r="N37" s="480">
        <v>1636.290166584</v>
      </c>
      <c r="O37" s="480">
        <v>1339.411138895</v>
      </c>
      <c r="P37" s="467">
        <v>1330.90733675</v>
      </c>
    </row>
    <row r="38" spans="1:16" ht="16.5" customHeight="1" x14ac:dyDescent="0.25">
      <c r="A38" s="477" t="s">
        <v>190</v>
      </c>
      <c r="B38" s="470">
        <v>113.668930687</v>
      </c>
      <c r="C38" s="470">
        <v>53.406202927999999</v>
      </c>
      <c r="D38" s="470">
        <v>31.541750172</v>
      </c>
      <c r="E38" s="470">
        <v>36.205162506999997</v>
      </c>
      <c r="F38" s="470">
        <v>45.251599106</v>
      </c>
      <c r="G38" s="470">
        <v>42.203013306000003</v>
      </c>
      <c r="H38" s="470">
        <v>60.331106007000002</v>
      </c>
      <c r="I38" s="470">
        <v>41.526689161</v>
      </c>
      <c r="J38" s="470">
        <v>33.208749476999998</v>
      </c>
      <c r="K38" s="470">
        <v>46.952422568000003</v>
      </c>
      <c r="L38" s="470">
        <v>-62.485932466999998</v>
      </c>
      <c r="M38" s="483">
        <v>45.030622882000003</v>
      </c>
      <c r="N38" s="483">
        <v>7.9101112609999999</v>
      </c>
      <c r="O38" s="483">
        <v>25.941695985999999</v>
      </c>
      <c r="P38" s="470">
        <v>27.216456126000001</v>
      </c>
    </row>
    <row r="39" spans="1:16" ht="16.5" customHeight="1" x14ac:dyDescent="0.2">
      <c r="A39" s="466" t="s">
        <v>191</v>
      </c>
      <c r="B39" s="468">
        <v>75.470724437000001</v>
      </c>
      <c r="C39" s="468">
        <v>70.880599408999998</v>
      </c>
      <c r="D39" s="468">
        <v>64.416165246000006</v>
      </c>
      <c r="E39" s="468">
        <v>65.583874605999995</v>
      </c>
      <c r="F39" s="468">
        <v>69.78827416</v>
      </c>
      <c r="G39" s="468">
        <v>71.364449696999998</v>
      </c>
      <c r="H39" s="468">
        <v>77.359688598000005</v>
      </c>
      <c r="I39" s="468">
        <v>84.873715622000006</v>
      </c>
      <c r="J39" s="468">
        <v>99.058155622000001</v>
      </c>
      <c r="K39" s="468">
        <v>134.494491786</v>
      </c>
      <c r="L39" s="468">
        <v>110.343763344</v>
      </c>
      <c r="M39" s="481">
        <v>70.093736238000005</v>
      </c>
      <c r="N39" s="481">
        <v>105.683760479</v>
      </c>
      <c r="O39" s="481">
        <v>88.395622212000006</v>
      </c>
      <c r="P39" s="468">
        <v>89.154760569000004</v>
      </c>
    </row>
    <row r="40" spans="1:16" ht="16.5" customHeight="1" x14ac:dyDescent="0.2">
      <c r="A40" s="466" t="s">
        <v>192</v>
      </c>
      <c r="B40" s="468">
        <v>75.481773842999999</v>
      </c>
      <c r="C40" s="468">
        <v>77.902502775000002</v>
      </c>
      <c r="D40" s="468">
        <v>63.412378185000001</v>
      </c>
      <c r="E40" s="468">
        <v>58.276427818000002</v>
      </c>
      <c r="F40" s="468">
        <v>57.717792840000001</v>
      </c>
      <c r="G40" s="468">
        <v>67.035804561000006</v>
      </c>
      <c r="H40" s="468">
        <v>59.709513018999999</v>
      </c>
      <c r="I40" s="468">
        <v>68.192327097000003</v>
      </c>
      <c r="J40" s="468">
        <v>86.882263132000006</v>
      </c>
      <c r="K40" s="468">
        <v>126.74061514500001</v>
      </c>
      <c r="L40" s="468">
        <v>179.374842618</v>
      </c>
      <c r="M40" s="481">
        <v>60.633350604999997</v>
      </c>
      <c r="N40" s="481">
        <v>118.311966809</v>
      </c>
      <c r="O40" s="481">
        <v>90.294118738999998</v>
      </c>
      <c r="P40" s="468">
        <v>90.432257160999995</v>
      </c>
    </row>
    <row r="41" spans="1:16" ht="16.5" customHeight="1" x14ac:dyDescent="0.2">
      <c r="A41" s="476" t="s">
        <v>193</v>
      </c>
      <c r="B41" s="469">
        <v>1.1049405999999999E-2</v>
      </c>
      <c r="C41" s="469">
        <v>7.0219033660000001</v>
      </c>
      <c r="D41" s="469">
        <v>-1.0037870609999999</v>
      </c>
      <c r="E41" s="469">
        <v>-7.307446788</v>
      </c>
      <c r="F41" s="469">
        <v>-12.070481321000001</v>
      </c>
      <c r="G41" s="469">
        <v>-4.3286451359999996</v>
      </c>
      <c r="H41" s="469">
        <v>-17.650175577999999</v>
      </c>
      <c r="I41" s="469">
        <v>-16.681388524999999</v>
      </c>
      <c r="J41" s="469">
        <v>-12.175892491000001</v>
      </c>
      <c r="K41" s="469">
        <v>-7.7538766409999997</v>
      </c>
      <c r="L41" s="469">
        <v>69.031079274000007</v>
      </c>
      <c r="M41" s="482">
        <v>-9.4603856329999996</v>
      </c>
      <c r="N41" s="482">
        <v>12.628206329999999</v>
      </c>
      <c r="O41" s="482">
        <v>1.898496527</v>
      </c>
      <c r="P41" s="469">
        <v>1.2774965920000001</v>
      </c>
    </row>
    <row r="42" spans="1:16" ht="16.5" customHeight="1" x14ac:dyDescent="0.25">
      <c r="A42" s="478" t="s">
        <v>194</v>
      </c>
      <c r="B42" s="467">
        <v>1132.372069192</v>
      </c>
      <c r="C42" s="467">
        <v>935.31375668700002</v>
      </c>
      <c r="D42" s="467">
        <v>846.36874727099996</v>
      </c>
      <c r="E42" s="467">
        <v>907.49466985499998</v>
      </c>
      <c r="F42" s="467">
        <v>1034.320986386</v>
      </c>
      <c r="G42" s="467">
        <v>1153.3734700770001</v>
      </c>
      <c r="H42" s="467">
        <v>1275.7090251100001</v>
      </c>
      <c r="I42" s="467">
        <v>1451.6393112149999</v>
      </c>
      <c r="J42" s="467">
        <v>1639.4154358390001</v>
      </c>
      <c r="K42" s="467">
        <v>1797.2081614389999</v>
      </c>
      <c r="L42" s="467">
        <v>1987.1352304</v>
      </c>
      <c r="M42" s="480">
        <v>1050.186731585</v>
      </c>
      <c r="N42" s="480">
        <v>1734.0638158009999</v>
      </c>
      <c r="O42" s="480">
        <v>1401.865065121</v>
      </c>
      <c r="P42" s="467">
        <v>1392.8456411929999</v>
      </c>
    </row>
    <row r="43" spans="1:16" ht="16.5" customHeight="1" x14ac:dyDescent="0.25">
      <c r="A43" s="478" t="s">
        <v>195</v>
      </c>
      <c r="B43" s="467">
        <v>1246.0520492850001</v>
      </c>
      <c r="C43" s="467">
        <v>995.74186298100005</v>
      </c>
      <c r="D43" s="467">
        <v>876.90671038200003</v>
      </c>
      <c r="E43" s="467">
        <v>936.39238557399995</v>
      </c>
      <c r="F43" s="467">
        <v>1067.5021041709999</v>
      </c>
      <c r="G43" s="467">
        <v>1191.2478382469999</v>
      </c>
      <c r="H43" s="467">
        <v>1318.3899555380001</v>
      </c>
      <c r="I43" s="467">
        <v>1476.484611851</v>
      </c>
      <c r="J43" s="467">
        <v>1660.448292825</v>
      </c>
      <c r="K43" s="467">
        <v>1836.4067073650001</v>
      </c>
      <c r="L43" s="467">
        <v>1993.680377207</v>
      </c>
      <c r="M43" s="480">
        <v>1085.756968835</v>
      </c>
      <c r="N43" s="480">
        <v>1754.602133393</v>
      </c>
      <c r="O43" s="480">
        <v>1429.705257635</v>
      </c>
      <c r="P43" s="467">
        <v>1421.3395939110001</v>
      </c>
    </row>
    <row r="44" spans="1:16" ht="16.5" customHeight="1" x14ac:dyDescent="0.2">
      <c r="A44" s="476" t="s">
        <v>196</v>
      </c>
      <c r="B44" s="469">
        <v>113.679980093</v>
      </c>
      <c r="C44" s="469">
        <v>60.428106294000003</v>
      </c>
      <c r="D44" s="469">
        <v>30.537963111</v>
      </c>
      <c r="E44" s="469">
        <v>28.897715719000001</v>
      </c>
      <c r="F44" s="469">
        <v>33.181117784999998</v>
      </c>
      <c r="G44" s="469">
        <v>37.874368169999997</v>
      </c>
      <c r="H44" s="469">
        <v>42.680930429</v>
      </c>
      <c r="I44" s="469">
        <v>24.845300636000001</v>
      </c>
      <c r="J44" s="469">
        <v>21.032856985999999</v>
      </c>
      <c r="K44" s="469">
        <v>39.198545926000001</v>
      </c>
      <c r="L44" s="469">
        <v>6.5451468080000001</v>
      </c>
      <c r="M44" s="482">
        <v>35.570237249999998</v>
      </c>
      <c r="N44" s="482">
        <v>20.538317591999999</v>
      </c>
      <c r="O44" s="482">
        <v>27.840192513000002</v>
      </c>
      <c r="P44" s="469">
        <v>28.493952717999999</v>
      </c>
    </row>
    <row r="45" spans="1:16" s="8" customFormat="1" ht="16.5" customHeight="1" x14ac:dyDescent="0.25">
      <c r="A45" s="479" t="s">
        <v>286</v>
      </c>
      <c r="B45" s="470">
        <v>433.54036212800003</v>
      </c>
      <c r="C45" s="470">
        <v>431.81110272799998</v>
      </c>
      <c r="D45" s="470">
        <v>416.69478560499999</v>
      </c>
      <c r="E45" s="470">
        <v>503.54410018200002</v>
      </c>
      <c r="F45" s="470">
        <v>605.79759650599999</v>
      </c>
      <c r="G45" s="470">
        <v>662.88686445200005</v>
      </c>
      <c r="H45" s="470">
        <v>733.60470153000006</v>
      </c>
      <c r="I45" s="470">
        <v>776.16809815399995</v>
      </c>
      <c r="J45" s="470">
        <v>984.90962292100005</v>
      </c>
      <c r="K45" s="470">
        <v>1319.6173928809999</v>
      </c>
      <c r="L45" s="470">
        <v>1653.252445502</v>
      </c>
      <c r="M45" s="483">
        <v>590.083195757</v>
      </c>
      <c r="N45" s="483">
        <v>1204.5226994740001</v>
      </c>
      <c r="O45" s="483">
        <v>906.05380760100002</v>
      </c>
      <c r="P45" s="470">
        <v>902.52811152499999</v>
      </c>
    </row>
    <row r="46" spans="1:16" ht="16.5" customHeight="1" x14ac:dyDescent="0.25">
      <c r="A46" s="475" t="s">
        <v>449</v>
      </c>
      <c r="B46" s="468"/>
      <c r="C46" s="468"/>
      <c r="D46" s="468"/>
      <c r="E46" s="468"/>
      <c r="F46" s="468"/>
      <c r="G46" s="468"/>
      <c r="H46" s="468"/>
      <c r="I46" s="468"/>
      <c r="J46" s="468"/>
      <c r="K46" s="468"/>
      <c r="L46" s="468"/>
      <c r="M46" s="484"/>
      <c r="N46" s="484"/>
      <c r="O46" s="484"/>
      <c r="P46" s="471"/>
    </row>
    <row r="47" spans="1:16" ht="16.5" customHeight="1" x14ac:dyDescent="0.25">
      <c r="A47" s="466" t="s">
        <v>467</v>
      </c>
      <c r="B47" s="468">
        <v>683.68340139999998</v>
      </c>
      <c r="C47" s="468">
        <v>554.39778562599997</v>
      </c>
      <c r="D47" s="468">
        <v>515.26454209099995</v>
      </c>
      <c r="E47" s="468">
        <v>575.08960888700005</v>
      </c>
      <c r="F47" s="468">
        <v>674.80644511399998</v>
      </c>
      <c r="G47" s="468">
        <v>781.68031738499997</v>
      </c>
      <c r="H47" s="468">
        <v>899.37784741600001</v>
      </c>
      <c r="I47" s="468">
        <v>1058.221875897</v>
      </c>
      <c r="J47" s="468">
        <v>1204.26972314</v>
      </c>
      <c r="K47" s="468">
        <v>1301.5862873860001</v>
      </c>
      <c r="L47" s="468">
        <v>1523.123345408</v>
      </c>
      <c r="M47" s="481">
        <v>695.323998211</v>
      </c>
      <c r="N47" s="481">
        <v>1288.3657923999999</v>
      </c>
      <c r="O47" s="481">
        <v>1000.291008674</v>
      </c>
      <c r="P47" s="468">
        <v>985.53816262099997</v>
      </c>
    </row>
    <row r="48" spans="1:16" ht="16.5" customHeight="1" x14ac:dyDescent="0.25">
      <c r="A48" s="466" t="s">
        <v>417</v>
      </c>
      <c r="B48" s="468">
        <v>309.28852651300002</v>
      </c>
      <c r="C48" s="468">
        <v>268.72224667099999</v>
      </c>
      <c r="D48" s="468">
        <v>275.34010927499997</v>
      </c>
      <c r="E48" s="468">
        <v>315.88832482399999</v>
      </c>
      <c r="F48" s="468">
        <v>379.76515791700001</v>
      </c>
      <c r="G48" s="468">
        <v>432.24068590000002</v>
      </c>
      <c r="H48" s="468">
        <v>493.819650395</v>
      </c>
      <c r="I48" s="468">
        <v>572.09639967600003</v>
      </c>
      <c r="J48" s="468">
        <v>671.50383037699999</v>
      </c>
      <c r="K48" s="468">
        <v>713.56348221600001</v>
      </c>
      <c r="L48" s="468">
        <v>741.15714823600001</v>
      </c>
      <c r="M48" s="481">
        <v>382.03672348499998</v>
      </c>
      <c r="N48" s="481">
        <v>679.19073724700002</v>
      </c>
      <c r="O48" s="481">
        <v>534.84580391099996</v>
      </c>
      <c r="P48" s="468">
        <v>525.08161945500001</v>
      </c>
    </row>
    <row r="49" spans="1:25" ht="16.5" customHeight="1" x14ac:dyDescent="0.25">
      <c r="A49" s="466" t="s">
        <v>418</v>
      </c>
      <c r="B49" s="468">
        <v>283.13772709199998</v>
      </c>
      <c r="C49" s="468">
        <v>268.38142147600001</v>
      </c>
      <c r="D49" s="468">
        <v>283.20055504599998</v>
      </c>
      <c r="E49" s="468">
        <v>371.99777627399999</v>
      </c>
      <c r="F49" s="468">
        <v>485.98943722899998</v>
      </c>
      <c r="G49" s="468">
        <v>566.08950341499997</v>
      </c>
      <c r="H49" s="468">
        <v>656.22511012899997</v>
      </c>
      <c r="I49" s="468">
        <v>774.64975773000003</v>
      </c>
      <c r="J49" s="468">
        <v>883.23665894999999</v>
      </c>
      <c r="K49" s="468">
        <v>964.68302287300003</v>
      </c>
      <c r="L49" s="468">
        <v>841.10827667199999</v>
      </c>
      <c r="M49" s="481">
        <v>477.65154815099999</v>
      </c>
      <c r="N49" s="481">
        <v>861.42375271499998</v>
      </c>
      <c r="O49" s="481">
        <v>675.00334202399995</v>
      </c>
      <c r="P49" s="468">
        <v>662.95435838599997</v>
      </c>
    </row>
    <row r="50" spans="1:25" ht="16.5" customHeight="1" x14ac:dyDescent="0.25">
      <c r="A50" s="466" t="s">
        <v>419</v>
      </c>
      <c r="B50" s="468">
        <v>968.17647427199995</v>
      </c>
      <c r="C50" s="468">
        <v>754.02310420599997</v>
      </c>
      <c r="D50" s="468">
        <v>665.514902033</v>
      </c>
      <c r="E50" s="468">
        <v>727.63142270499998</v>
      </c>
      <c r="F50" s="468">
        <v>849.351434488</v>
      </c>
      <c r="G50" s="468">
        <v>966.84774087000005</v>
      </c>
      <c r="H50" s="468">
        <v>1102.6718758029999</v>
      </c>
      <c r="I50" s="468">
        <v>1255.6256109579999</v>
      </c>
      <c r="J50" s="468">
        <v>1408.101052002</v>
      </c>
      <c r="K50" s="468">
        <v>1526.701138098</v>
      </c>
      <c r="L50" s="468">
        <v>1697.2633163850001</v>
      </c>
      <c r="M50" s="481">
        <v>870.242718395</v>
      </c>
      <c r="N50" s="481">
        <v>1485.396682783</v>
      </c>
      <c r="O50" s="481">
        <v>1186.5807359380001</v>
      </c>
      <c r="P50" s="468">
        <v>1173.6213611139999</v>
      </c>
    </row>
    <row r="51" spans="1:25" ht="16.5" customHeight="1" x14ac:dyDescent="0.25">
      <c r="A51" s="466" t="s">
        <v>468</v>
      </c>
      <c r="B51" s="468">
        <v>351.26544139499998</v>
      </c>
      <c r="C51" s="468">
        <v>291.722507823</v>
      </c>
      <c r="D51" s="468">
        <v>253.464379756</v>
      </c>
      <c r="E51" s="468">
        <v>252.967008666</v>
      </c>
      <c r="F51" s="468">
        <v>274.26085433499998</v>
      </c>
      <c r="G51" s="468">
        <v>284.14795742199999</v>
      </c>
      <c r="H51" s="468">
        <v>280.06113613999997</v>
      </c>
      <c r="I51" s="468">
        <v>284.36310540300002</v>
      </c>
      <c r="J51" s="468">
        <v>309.02104583599998</v>
      </c>
      <c r="K51" s="468">
        <v>312.06551042299998</v>
      </c>
      <c r="L51" s="468">
        <v>264.87795036699998</v>
      </c>
      <c r="M51" s="481">
        <v>268.974856778</v>
      </c>
      <c r="N51" s="481">
        <v>290.742894132</v>
      </c>
      <c r="O51" s="481">
        <v>280.16889628799998</v>
      </c>
      <c r="P51" s="468">
        <v>285.681797915</v>
      </c>
    </row>
    <row r="52" spans="1:25" ht="16.5" customHeight="1" x14ac:dyDescent="0.25">
      <c r="A52" s="466" t="s">
        <v>420</v>
      </c>
      <c r="B52" s="468">
        <v>433.54036212800003</v>
      </c>
      <c r="C52" s="468">
        <v>431.81110272799998</v>
      </c>
      <c r="D52" s="468">
        <v>416.69478560499999</v>
      </c>
      <c r="E52" s="468">
        <v>503.54410018200002</v>
      </c>
      <c r="F52" s="468">
        <v>605.79759650599999</v>
      </c>
      <c r="G52" s="468">
        <v>662.88686445200005</v>
      </c>
      <c r="H52" s="468">
        <v>733.60470153000006</v>
      </c>
      <c r="I52" s="468">
        <v>776.16809815399995</v>
      </c>
      <c r="J52" s="468">
        <v>984.90962292100005</v>
      </c>
      <c r="K52" s="468">
        <v>1319.6173928809999</v>
      </c>
      <c r="L52" s="468">
        <v>1653.252445502</v>
      </c>
      <c r="M52" s="481">
        <v>590.083195757</v>
      </c>
      <c r="N52" s="481">
        <v>1204.5226994740001</v>
      </c>
      <c r="O52" s="481">
        <v>906.05380760100002</v>
      </c>
      <c r="P52" s="468">
        <v>902.52811152499999</v>
      </c>
    </row>
    <row r="53" spans="1:25" ht="16.5" customHeight="1" x14ac:dyDescent="0.25">
      <c r="A53" s="466" t="s">
        <v>421</v>
      </c>
      <c r="B53" s="468">
        <v>165.48127520099999</v>
      </c>
      <c r="C53" s="468">
        <v>152.430915218</v>
      </c>
      <c r="D53" s="468">
        <v>135.565629753</v>
      </c>
      <c r="E53" s="468">
        <v>138.554182475</v>
      </c>
      <c r="F53" s="468">
        <v>141.98799566299999</v>
      </c>
      <c r="G53" s="468">
        <v>142.30362883999999</v>
      </c>
      <c r="H53" s="468">
        <v>147.96908718500001</v>
      </c>
      <c r="I53" s="468">
        <v>164.482908565</v>
      </c>
      <c r="J53" s="468">
        <v>194.937619541</v>
      </c>
      <c r="K53" s="468">
        <v>205.41373164800001</v>
      </c>
      <c r="L53" s="468">
        <v>163.98501560400001</v>
      </c>
      <c r="M53" s="481">
        <v>142.19705085800001</v>
      </c>
      <c r="N53" s="481">
        <v>180.782050312</v>
      </c>
      <c r="O53" s="481">
        <v>162.039078937</v>
      </c>
      <c r="P53" s="468">
        <v>162.72307568400001</v>
      </c>
    </row>
    <row r="54" spans="1:25" ht="12.75" customHeight="1" x14ac:dyDescent="0.2">
      <c r="A54" s="236" t="s">
        <v>804</v>
      </c>
      <c r="B54" s="474"/>
      <c r="C54" s="474"/>
      <c r="D54" s="474"/>
      <c r="E54" s="474"/>
      <c r="F54" s="474"/>
      <c r="G54" s="474"/>
      <c r="H54" s="474"/>
      <c r="I54" s="474"/>
      <c r="J54" s="487"/>
      <c r="K54" s="487"/>
      <c r="L54" s="487"/>
      <c r="M54" s="570"/>
      <c r="N54" s="487"/>
      <c r="O54" s="718"/>
      <c r="P54" s="719"/>
      <c r="Q54" s="13"/>
      <c r="R54" s="13"/>
      <c r="S54" s="13"/>
      <c r="T54" s="13"/>
      <c r="U54" s="13"/>
      <c r="V54" s="216"/>
      <c r="W54" s="216"/>
      <c r="X54" s="216"/>
      <c r="Y54" s="40"/>
    </row>
    <row r="55" spans="1:25" ht="15" customHeight="1" x14ac:dyDescent="0.2">
      <c r="A55" s="256" t="s">
        <v>512</v>
      </c>
      <c r="B55" s="13"/>
      <c r="C55" s="13"/>
      <c r="D55" s="13"/>
      <c r="E55" s="13"/>
      <c r="F55" s="13"/>
      <c r="G55" s="13"/>
      <c r="H55" s="13"/>
      <c r="I55" s="13"/>
      <c r="J55" s="13"/>
      <c r="K55" s="13"/>
      <c r="L55" s="13"/>
      <c r="M55" s="216"/>
      <c r="N55" s="216"/>
      <c r="O55" s="216"/>
      <c r="P55" s="40"/>
    </row>
    <row r="56" spans="1:25" ht="15" customHeight="1" x14ac:dyDescent="0.2">
      <c r="A56" s="38" t="s">
        <v>469</v>
      </c>
      <c r="B56" s="13"/>
      <c r="C56" s="13"/>
      <c r="D56" s="13"/>
      <c r="E56" s="13"/>
      <c r="F56" s="13"/>
      <c r="G56" s="13"/>
      <c r="H56" s="13"/>
      <c r="I56" s="13"/>
      <c r="J56" s="13"/>
      <c r="K56" s="13"/>
      <c r="L56" s="13"/>
      <c r="M56" s="216"/>
      <c r="N56" s="216"/>
      <c r="O56" s="216"/>
      <c r="P56" s="40"/>
    </row>
    <row r="57" spans="1:25" ht="15" customHeight="1" x14ac:dyDescent="0.2">
      <c r="A57" s="169" t="s">
        <v>571</v>
      </c>
      <c r="B57" s="13"/>
      <c r="C57" s="13"/>
      <c r="D57" s="13"/>
      <c r="E57" s="13"/>
      <c r="F57" s="13"/>
      <c r="G57" s="13"/>
      <c r="H57" s="13"/>
      <c r="I57" s="13"/>
      <c r="J57" s="13"/>
      <c r="K57" s="13"/>
      <c r="L57" s="13"/>
      <c r="M57" s="216"/>
      <c r="N57" s="216"/>
      <c r="O57" s="216"/>
      <c r="P57" s="40"/>
    </row>
    <row r="58" spans="1:25" ht="15" customHeight="1" x14ac:dyDescent="0.2">
      <c r="A58" s="256" t="s">
        <v>869</v>
      </c>
      <c r="B58" s="13"/>
      <c r="C58" s="13"/>
      <c r="D58" s="13"/>
      <c r="E58" s="13"/>
      <c r="F58" s="13"/>
      <c r="G58" s="13"/>
      <c r="H58" s="13"/>
      <c r="I58" s="13"/>
      <c r="J58" s="13"/>
      <c r="K58" s="13"/>
      <c r="L58" s="13"/>
      <c r="M58" s="216"/>
      <c r="N58" s="216"/>
      <c r="O58" s="216"/>
      <c r="P58" s="40"/>
    </row>
    <row r="59" spans="1:25" x14ac:dyDescent="0.2">
      <c r="A59" s="287" t="s">
        <v>832</v>
      </c>
      <c r="B59" s="3"/>
      <c r="C59" s="3"/>
      <c r="D59" s="3"/>
      <c r="G59" s="186"/>
      <c r="J59" s="186"/>
    </row>
    <row r="60" spans="1:25" ht="18" x14ac:dyDescent="0.2">
      <c r="A60" s="47"/>
    </row>
    <row r="61" spans="1:25" s="680" customFormat="1" ht="23.25" customHeight="1" x14ac:dyDescent="0.2">
      <c r="A61" s="47" t="s">
        <v>865</v>
      </c>
    </row>
    <row r="62" spans="1:25" ht="15" customHeight="1" thickBot="1" x14ac:dyDescent="0.25">
      <c r="P62" s="260" t="s">
        <v>23</v>
      </c>
    </row>
    <row r="63" spans="1:25" ht="18" customHeight="1" x14ac:dyDescent="0.2">
      <c r="A63" s="42"/>
      <c r="B63" s="43" t="s">
        <v>35</v>
      </c>
      <c r="C63" s="43" t="s">
        <v>124</v>
      </c>
      <c r="D63" s="43" t="s">
        <v>126</v>
      </c>
      <c r="E63" s="43" t="s">
        <v>36</v>
      </c>
      <c r="F63" s="43" t="s">
        <v>37</v>
      </c>
      <c r="G63" s="43" t="s">
        <v>38</v>
      </c>
      <c r="H63" s="43" t="s">
        <v>39</v>
      </c>
      <c r="I63" s="43" t="s">
        <v>128</v>
      </c>
      <c r="J63" s="43" t="s">
        <v>129</v>
      </c>
      <c r="K63" s="43" t="s">
        <v>130</v>
      </c>
      <c r="L63" s="253">
        <v>100000</v>
      </c>
      <c r="M63" s="251" t="s">
        <v>234</v>
      </c>
      <c r="N63" s="251" t="s">
        <v>232</v>
      </c>
      <c r="O63" s="258" t="s">
        <v>77</v>
      </c>
      <c r="P63" s="282" t="s">
        <v>223</v>
      </c>
    </row>
    <row r="64" spans="1:25" ht="18" customHeight="1" x14ac:dyDescent="0.2">
      <c r="A64" s="567" t="s">
        <v>81</v>
      </c>
      <c r="B64" s="44" t="s">
        <v>123</v>
      </c>
      <c r="C64" s="44" t="s">
        <v>40</v>
      </c>
      <c r="D64" s="44" t="s">
        <v>40</v>
      </c>
      <c r="E64" s="44" t="s">
        <v>40</v>
      </c>
      <c r="F64" s="44" t="s">
        <v>40</v>
      </c>
      <c r="G64" s="44" t="s">
        <v>40</v>
      </c>
      <c r="H64" s="44" t="s">
        <v>40</v>
      </c>
      <c r="I64" s="44" t="s">
        <v>40</v>
      </c>
      <c r="J64" s="44" t="s">
        <v>40</v>
      </c>
      <c r="K64" s="44" t="s">
        <v>40</v>
      </c>
      <c r="L64" s="44" t="s">
        <v>43</v>
      </c>
      <c r="M64" s="240" t="s">
        <v>233</v>
      </c>
      <c r="N64" s="240" t="s">
        <v>141</v>
      </c>
      <c r="O64" s="257" t="s">
        <v>140</v>
      </c>
      <c r="P64" s="283" t="s">
        <v>287</v>
      </c>
    </row>
    <row r="65" spans="1:16" ht="18" customHeight="1" thickBot="1" x14ac:dyDescent="0.25">
      <c r="A65" s="424" t="s">
        <v>99</v>
      </c>
      <c r="B65" s="45" t="s">
        <v>43</v>
      </c>
      <c r="C65" s="45" t="s">
        <v>125</v>
      </c>
      <c r="D65" s="45" t="s">
        <v>127</v>
      </c>
      <c r="E65" s="45" t="s">
        <v>44</v>
      </c>
      <c r="F65" s="45" t="s">
        <v>45</v>
      </c>
      <c r="G65" s="45" t="s">
        <v>46</v>
      </c>
      <c r="H65" s="45" t="s">
        <v>42</v>
      </c>
      <c r="I65" s="45" t="s">
        <v>131</v>
      </c>
      <c r="J65" s="45" t="s">
        <v>132</v>
      </c>
      <c r="K65" s="45" t="s">
        <v>133</v>
      </c>
      <c r="L65" s="45" t="s">
        <v>134</v>
      </c>
      <c r="M65" s="252" t="s">
        <v>141</v>
      </c>
      <c r="N65" s="252" t="s">
        <v>134</v>
      </c>
      <c r="O65" s="259" t="s">
        <v>41</v>
      </c>
      <c r="P65" s="284" t="s">
        <v>242</v>
      </c>
    </row>
    <row r="66" spans="1:16" ht="15" customHeight="1" x14ac:dyDescent="0.25">
      <c r="A66" s="545" t="s">
        <v>203</v>
      </c>
      <c r="B66" s="193"/>
      <c r="C66" s="193"/>
      <c r="D66" s="193"/>
      <c r="E66" s="193"/>
      <c r="F66" s="193"/>
      <c r="G66" s="193"/>
      <c r="H66" s="193"/>
      <c r="I66" s="193"/>
      <c r="J66" s="193"/>
      <c r="K66" s="193"/>
      <c r="L66" s="193"/>
      <c r="M66" s="193"/>
      <c r="N66" s="193"/>
      <c r="O66" s="193"/>
    </row>
    <row r="67" spans="1:16" s="466" customFormat="1" ht="16.5" customHeight="1" x14ac:dyDescent="0.25">
      <c r="A67" s="488" t="s">
        <v>289</v>
      </c>
      <c r="B67" s="723">
        <f t="shared" ref="B67:O72" si="0">B8/B$8</f>
        <v>1</v>
      </c>
      <c r="C67" s="723">
        <f t="shared" si="0"/>
        <v>1</v>
      </c>
      <c r="D67" s="723">
        <f t="shared" si="0"/>
        <v>1</v>
      </c>
      <c r="E67" s="723">
        <f t="shared" si="0"/>
        <v>1</v>
      </c>
      <c r="F67" s="723">
        <f t="shared" si="0"/>
        <v>1</v>
      </c>
      <c r="G67" s="723">
        <f t="shared" si="0"/>
        <v>1</v>
      </c>
      <c r="H67" s="723">
        <f t="shared" si="0"/>
        <v>1</v>
      </c>
      <c r="I67" s="723">
        <f t="shared" si="0"/>
        <v>1</v>
      </c>
      <c r="J67" s="723">
        <f t="shared" si="0"/>
        <v>1</v>
      </c>
      <c r="K67" s="723">
        <f t="shared" si="0"/>
        <v>1</v>
      </c>
      <c r="L67" s="723">
        <f t="shared" si="0"/>
        <v>1</v>
      </c>
      <c r="M67" s="724">
        <f t="shared" si="0"/>
        <v>1</v>
      </c>
      <c r="N67" s="724">
        <f t="shared" si="0"/>
        <v>1</v>
      </c>
      <c r="O67" s="724">
        <f t="shared" si="0"/>
        <v>1</v>
      </c>
      <c r="P67" s="723">
        <f t="shared" ref="P67:P72" si="1">P8/P$8</f>
        <v>1</v>
      </c>
    </row>
    <row r="68" spans="1:16" s="466" customFormat="1" ht="16.5" customHeight="1" x14ac:dyDescent="0.2">
      <c r="A68" s="491" t="s">
        <v>164</v>
      </c>
      <c r="B68" s="725">
        <f t="shared" si="0"/>
        <v>0.3731388359081021</v>
      </c>
      <c r="C68" s="725">
        <f t="shared" si="0"/>
        <v>0.35619831125733442</v>
      </c>
      <c r="D68" s="725">
        <f t="shared" si="0"/>
        <v>0.33766204655109011</v>
      </c>
      <c r="E68" s="725">
        <f t="shared" si="0"/>
        <v>0.32391778569775354</v>
      </c>
      <c r="F68" s="725">
        <f t="shared" si="0"/>
        <v>0.31069081995151604</v>
      </c>
      <c r="G68" s="725">
        <f t="shared" si="0"/>
        <v>0.29356474207054295</v>
      </c>
      <c r="H68" s="725">
        <f t="shared" si="0"/>
        <v>0.26946554526865685</v>
      </c>
      <c r="I68" s="725">
        <f t="shared" si="0"/>
        <v>0.24544167004772227</v>
      </c>
      <c r="J68" s="725">
        <f t="shared" si="0"/>
        <v>0.23094023466575622</v>
      </c>
      <c r="K68" s="725">
        <f t="shared" si="0"/>
        <v>0.21473773789974895</v>
      </c>
      <c r="L68" s="725">
        <f t="shared" si="0"/>
        <v>0.1681148931399723</v>
      </c>
      <c r="M68" s="726">
        <f t="shared" si="0"/>
        <v>0.3013203061239173</v>
      </c>
      <c r="N68" s="726">
        <f t="shared" si="0"/>
        <v>0.20779617941230544</v>
      </c>
      <c r="O68" s="726">
        <f t="shared" si="0"/>
        <v>0.23941532217208325</v>
      </c>
      <c r="P68" s="725">
        <f t="shared" si="1"/>
        <v>0.24347830803323237</v>
      </c>
    </row>
    <row r="69" spans="1:16" s="466" customFormat="1" ht="16.5" customHeight="1" x14ac:dyDescent="0.2">
      <c r="A69" s="493" t="s">
        <v>165</v>
      </c>
      <c r="B69" s="727">
        <f t="shared" si="0"/>
        <v>0.2030549577029353</v>
      </c>
      <c r="C69" s="727">
        <f t="shared" si="0"/>
        <v>0.26218519915561456</v>
      </c>
      <c r="D69" s="727">
        <f t="shared" si="0"/>
        <v>0.34325876028002444</v>
      </c>
      <c r="E69" s="727">
        <f t="shared" si="0"/>
        <v>0.45411813192152095</v>
      </c>
      <c r="F69" s="727">
        <f t="shared" si="0"/>
        <v>0.52281050292336173</v>
      </c>
      <c r="G69" s="727">
        <f t="shared" si="0"/>
        <v>0.54695081682926616</v>
      </c>
      <c r="H69" s="727">
        <f t="shared" si="0"/>
        <v>0.58000161392355742</v>
      </c>
      <c r="I69" s="727">
        <f t="shared" si="0"/>
        <v>0.6058388765580357</v>
      </c>
      <c r="J69" s="727">
        <f t="shared" si="0"/>
        <v>0.62274007459597802</v>
      </c>
      <c r="K69" s="727">
        <f t="shared" si="0"/>
        <v>0.61718206438184331</v>
      </c>
      <c r="L69" s="727">
        <f t="shared" si="0"/>
        <v>0.5002369181199694</v>
      </c>
      <c r="M69" s="728">
        <f t="shared" si="0"/>
        <v>0.50820653694124229</v>
      </c>
      <c r="N69" s="728">
        <f t="shared" si="0"/>
        <v>0.57430447362282466</v>
      </c>
      <c r="O69" s="728">
        <f t="shared" si="0"/>
        <v>0.55195772557486245</v>
      </c>
      <c r="P69" s="727">
        <f t="shared" si="1"/>
        <v>0.54637385897226354</v>
      </c>
    </row>
    <row r="70" spans="1:16" s="466" customFormat="1" ht="16.5" customHeight="1" x14ac:dyDescent="0.2">
      <c r="A70" s="491" t="s">
        <v>166</v>
      </c>
      <c r="B70" s="725">
        <f t="shared" si="0"/>
        <v>1.2350385760542253E-2</v>
      </c>
      <c r="C70" s="725">
        <f t="shared" si="0"/>
        <v>1.5201282980809945E-2</v>
      </c>
      <c r="D70" s="725">
        <f t="shared" si="0"/>
        <v>1.7027807431095984E-2</v>
      </c>
      <c r="E70" s="725">
        <f t="shared" si="0"/>
        <v>2.0543126244568784E-2</v>
      </c>
      <c r="F70" s="725">
        <f t="shared" si="0"/>
        <v>2.2428227145766817E-2</v>
      </c>
      <c r="G70" s="725">
        <f t="shared" si="0"/>
        <v>2.1249661237472128E-2</v>
      </c>
      <c r="H70" s="725">
        <f t="shared" si="0"/>
        <v>2.0129326612550472E-2</v>
      </c>
      <c r="I70" s="725">
        <f t="shared" si="0"/>
        <v>1.7991613152323466E-2</v>
      </c>
      <c r="J70" s="725">
        <f t="shared" si="0"/>
        <v>1.847807797269092E-2</v>
      </c>
      <c r="K70" s="725">
        <f t="shared" si="0"/>
        <v>2.1348054863252905E-2</v>
      </c>
      <c r="L70" s="725">
        <f t="shared" si="0"/>
        <v>1.8804399398155647E-2</v>
      </c>
      <c r="M70" s="726">
        <f t="shared" si="0"/>
        <v>2.046777694403857E-2</v>
      </c>
      <c r="N70" s="726">
        <f t="shared" si="0"/>
        <v>1.9015453628282067E-2</v>
      </c>
      <c r="O70" s="726">
        <f t="shared" si="0"/>
        <v>1.9506462952333218E-2</v>
      </c>
      <c r="P70" s="725">
        <f t="shared" si="1"/>
        <v>2.0169164713428528E-2</v>
      </c>
    </row>
    <row r="71" spans="1:16" s="466" customFormat="1" ht="16.5" customHeight="1" x14ac:dyDescent="0.2">
      <c r="A71" s="493" t="s">
        <v>167</v>
      </c>
      <c r="B71" s="727">
        <f t="shared" si="0"/>
        <v>0.14267576167596357</v>
      </c>
      <c r="C71" s="727">
        <f t="shared" si="0"/>
        <v>0.1550420165449074</v>
      </c>
      <c r="D71" s="727">
        <f t="shared" si="0"/>
        <v>0.16555339520907661</v>
      </c>
      <c r="E71" s="727">
        <f t="shared" si="0"/>
        <v>0.10558758225497093</v>
      </c>
      <c r="F71" s="727">
        <f t="shared" si="0"/>
        <v>8.3520466151006015E-2</v>
      </c>
      <c r="G71" s="727">
        <f t="shared" si="0"/>
        <v>8.621558196539876E-2</v>
      </c>
      <c r="H71" s="727">
        <f t="shared" si="0"/>
        <v>9.2941589040838629E-2</v>
      </c>
      <c r="I71" s="727">
        <f t="shared" si="0"/>
        <v>9.7524575914125389E-2</v>
      </c>
      <c r="J71" s="727">
        <f t="shared" si="0"/>
        <v>9.8673003198768525E-2</v>
      </c>
      <c r="K71" s="727">
        <f t="shared" si="0"/>
        <v>0.11567582528667353</v>
      </c>
      <c r="L71" s="727">
        <f t="shared" si="0"/>
        <v>0.28165704921815016</v>
      </c>
      <c r="M71" s="728">
        <f t="shared" si="0"/>
        <v>9.9898196516461854E-2</v>
      </c>
      <c r="N71" s="728">
        <f t="shared" si="0"/>
        <v>0.16794738213960486</v>
      </c>
      <c r="O71" s="728">
        <f t="shared" si="0"/>
        <v>0.14494094529152715</v>
      </c>
      <c r="P71" s="727">
        <f t="shared" si="1"/>
        <v>0.1434937370908928</v>
      </c>
    </row>
    <row r="72" spans="1:16" s="466" customFormat="1" ht="16.5" customHeight="1" x14ac:dyDescent="0.2">
      <c r="A72" s="496" t="s">
        <v>168</v>
      </c>
      <c r="B72" s="729">
        <f t="shared" si="0"/>
        <v>0.26878005895391843</v>
      </c>
      <c r="C72" s="729">
        <f t="shared" si="0"/>
        <v>0.21137319006133379</v>
      </c>
      <c r="D72" s="729">
        <f t="shared" si="0"/>
        <v>0.13649799052871295</v>
      </c>
      <c r="E72" s="729">
        <f t="shared" si="0"/>
        <v>9.5833373882920292E-2</v>
      </c>
      <c r="F72" s="729">
        <f t="shared" si="0"/>
        <v>6.0549983828349335E-2</v>
      </c>
      <c r="G72" s="729">
        <f t="shared" si="0"/>
        <v>5.201919789732002E-2</v>
      </c>
      <c r="H72" s="729">
        <f t="shared" si="0"/>
        <v>3.7461925154396662E-2</v>
      </c>
      <c r="I72" s="729">
        <f t="shared" si="0"/>
        <v>3.3203264327793212E-2</v>
      </c>
      <c r="J72" s="729">
        <f t="shared" si="0"/>
        <v>2.9168609566806322E-2</v>
      </c>
      <c r="K72" s="729">
        <f t="shared" si="0"/>
        <v>3.1056317569247986E-2</v>
      </c>
      <c r="L72" s="729">
        <f t="shared" si="0"/>
        <v>3.1186740123752336E-2</v>
      </c>
      <c r="M72" s="730">
        <f t="shared" si="0"/>
        <v>7.0107183475772078E-2</v>
      </c>
      <c r="N72" s="730">
        <f t="shared" si="0"/>
        <v>3.0936511196982978E-2</v>
      </c>
      <c r="O72" s="730">
        <f t="shared" si="0"/>
        <v>4.4179544009193904E-2</v>
      </c>
      <c r="P72" s="729">
        <f t="shared" si="1"/>
        <v>4.6484931190182766E-2</v>
      </c>
    </row>
    <row r="73" spans="1:16" s="466" customFormat="1" ht="16.5" customHeight="1" x14ac:dyDescent="0.25">
      <c r="A73" s="499" t="s">
        <v>290</v>
      </c>
      <c r="B73" s="731">
        <f t="shared" ref="B73:O84" si="2">B14/B$14</f>
        <v>1</v>
      </c>
      <c r="C73" s="731">
        <f t="shared" si="2"/>
        <v>1</v>
      </c>
      <c r="D73" s="731">
        <f t="shared" si="2"/>
        <v>1</v>
      </c>
      <c r="E73" s="731">
        <f t="shared" si="2"/>
        <v>1</v>
      </c>
      <c r="F73" s="731">
        <f t="shared" si="2"/>
        <v>1</v>
      </c>
      <c r="G73" s="731">
        <f t="shared" si="2"/>
        <v>1</v>
      </c>
      <c r="H73" s="731">
        <f t="shared" si="2"/>
        <v>1</v>
      </c>
      <c r="I73" s="731">
        <f t="shared" si="2"/>
        <v>1</v>
      </c>
      <c r="J73" s="731">
        <f t="shared" si="2"/>
        <v>1</v>
      </c>
      <c r="K73" s="731">
        <f t="shared" si="2"/>
        <v>1</v>
      </c>
      <c r="L73" s="731">
        <f t="shared" si="2"/>
        <v>1</v>
      </c>
      <c r="M73" s="732">
        <f t="shared" si="2"/>
        <v>1</v>
      </c>
      <c r="N73" s="732">
        <f t="shared" si="2"/>
        <v>1</v>
      </c>
      <c r="O73" s="732">
        <f t="shared" si="2"/>
        <v>1</v>
      </c>
      <c r="P73" s="731">
        <f t="shared" ref="P73:P84" si="3">P14/P$14</f>
        <v>1</v>
      </c>
    </row>
    <row r="74" spans="1:16" s="466" customFormat="1" ht="16.5" customHeight="1" x14ac:dyDescent="0.2">
      <c r="A74" s="491" t="s">
        <v>79</v>
      </c>
      <c r="B74" s="725">
        <f t="shared" si="2"/>
        <v>0.43390508094702768</v>
      </c>
      <c r="C74" s="725">
        <f t="shared" si="2"/>
        <v>0.465596575410887</v>
      </c>
      <c r="D74" s="725">
        <f t="shared" si="2"/>
        <v>0.50943008679344159</v>
      </c>
      <c r="E74" s="725">
        <f t="shared" si="2"/>
        <v>0.56752884160202222</v>
      </c>
      <c r="F74" s="725">
        <f t="shared" si="2"/>
        <v>0.62637873456787174</v>
      </c>
      <c r="G74" s="725">
        <f t="shared" si="2"/>
        <v>0.64846848363614351</v>
      </c>
      <c r="H74" s="725">
        <f t="shared" si="2"/>
        <v>0.67253546632623973</v>
      </c>
      <c r="I74" s="725">
        <f t="shared" si="2"/>
        <v>0.68954568867977706</v>
      </c>
      <c r="J74" s="725">
        <f t="shared" si="2"/>
        <v>0.68886847851926913</v>
      </c>
      <c r="K74" s="725">
        <f t="shared" si="2"/>
        <v>0.6963796422301185</v>
      </c>
      <c r="L74" s="725">
        <f t="shared" si="2"/>
        <v>0.72679154590541173</v>
      </c>
      <c r="M74" s="726">
        <f t="shared" si="2"/>
        <v>0.61587885323474523</v>
      </c>
      <c r="N74" s="726">
        <f t="shared" si="2"/>
        <v>0.70366583152164985</v>
      </c>
      <c r="O74" s="726">
        <f t="shared" si="2"/>
        <v>0.67239113179205379</v>
      </c>
      <c r="P74" s="725">
        <f t="shared" si="3"/>
        <v>0.66569840718595308</v>
      </c>
    </row>
    <row r="75" spans="1:16" s="466" customFormat="1" ht="16.5" customHeight="1" x14ac:dyDescent="0.2">
      <c r="A75" s="493" t="s">
        <v>170</v>
      </c>
      <c r="B75" s="727">
        <f t="shared" si="2"/>
        <v>0.2924443369736901</v>
      </c>
      <c r="C75" s="727">
        <f t="shared" si="2"/>
        <v>0.3559326232564326</v>
      </c>
      <c r="D75" s="727">
        <f t="shared" si="2"/>
        <v>0.42553600855651058</v>
      </c>
      <c r="E75" s="727">
        <f t="shared" si="2"/>
        <v>0.51124479326508854</v>
      </c>
      <c r="F75" s="727">
        <f t="shared" si="2"/>
        <v>0.57218886964258875</v>
      </c>
      <c r="G75" s="727">
        <f t="shared" si="2"/>
        <v>0.58550015631790664</v>
      </c>
      <c r="H75" s="727">
        <f t="shared" si="2"/>
        <v>0.5951227418864895</v>
      </c>
      <c r="I75" s="727">
        <f t="shared" si="2"/>
        <v>0.61694325997298549</v>
      </c>
      <c r="J75" s="727">
        <f t="shared" si="2"/>
        <v>0.62725374552787816</v>
      </c>
      <c r="K75" s="727">
        <f t="shared" si="2"/>
        <v>0.63187417550158165</v>
      </c>
      <c r="L75" s="727">
        <f t="shared" si="2"/>
        <v>0.49556734571007871</v>
      </c>
      <c r="M75" s="728">
        <f t="shared" si="2"/>
        <v>0.54887164012350365</v>
      </c>
      <c r="N75" s="728">
        <f t="shared" si="2"/>
        <v>0.57992842093942154</v>
      </c>
      <c r="O75" s="728">
        <f t="shared" si="2"/>
        <v>0.56886423450183965</v>
      </c>
      <c r="P75" s="727">
        <f t="shared" si="3"/>
        <v>0.56487925352408763</v>
      </c>
    </row>
    <row r="76" spans="1:16" s="466" customFormat="1" ht="16.5" customHeight="1" x14ac:dyDescent="0.2">
      <c r="A76" s="491" t="s">
        <v>326</v>
      </c>
      <c r="B76" s="725">
        <f t="shared" si="2"/>
        <v>3.531728295268792E-2</v>
      </c>
      <c r="C76" s="725">
        <f t="shared" si="2"/>
        <v>3.2721317798319625E-2</v>
      </c>
      <c r="D76" s="725">
        <f t="shared" si="2"/>
        <v>4.6101762079669623E-2</v>
      </c>
      <c r="E76" s="725">
        <f t="shared" si="2"/>
        <v>9.4959609475267381E-2</v>
      </c>
      <c r="F76" s="725">
        <f t="shared" si="2"/>
        <v>0.12348660180602997</v>
      </c>
      <c r="G76" s="725">
        <f t="shared" si="2"/>
        <v>0.13646978056572928</v>
      </c>
      <c r="H76" s="725">
        <f t="shared" si="2"/>
        <v>0.14698319722172337</v>
      </c>
      <c r="I76" s="725">
        <f t="shared" si="2"/>
        <v>0.16003060927746662</v>
      </c>
      <c r="J76" s="725">
        <f t="shared" si="2"/>
        <v>0.14542655865064233</v>
      </c>
      <c r="K76" s="725">
        <f t="shared" si="2"/>
        <v>0.1722006569986092</v>
      </c>
      <c r="L76" s="725">
        <f t="shared" si="2"/>
        <v>0.10770984166226551</v>
      </c>
      <c r="M76" s="726">
        <f t="shared" si="2"/>
        <v>0.11744369518482974</v>
      </c>
      <c r="N76" s="726">
        <f t="shared" si="2"/>
        <v>0.13956054631588583</v>
      </c>
      <c r="O76" s="726">
        <f t="shared" si="2"/>
        <v>0.131681269781009</v>
      </c>
      <c r="P76" s="725">
        <f t="shared" si="3"/>
        <v>0.13058705505626281</v>
      </c>
    </row>
    <row r="77" spans="1:16" s="466" customFormat="1" ht="16.5" customHeight="1" x14ac:dyDescent="0.2">
      <c r="A77" s="493" t="s">
        <v>171</v>
      </c>
      <c r="B77" s="727">
        <f t="shared" si="2"/>
        <v>0.14146074397333752</v>
      </c>
      <c r="C77" s="727">
        <f t="shared" si="2"/>
        <v>0.10966395215445444</v>
      </c>
      <c r="D77" s="727">
        <f t="shared" si="2"/>
        <v>8.3894078236931041E-2</v>
      </c>
      <c r="E77" s="727">
        <f t="shared" si="2"/>
        <v>5.6284048336933616E-2</v>
      </c>
      <c r="F77" s="727">
        <f t="shared" si="2"/>
        <v>5.4189864925282917E-2</v>
      </c>
      <c r="G77" s="727">
        <f t="shared" si="2"/>
        <v>6.2968327318236844E-2</v>
      </c>
      <c r="H77" s="727">
        <f t="shared" si="2"/>
        <v>7.7412724439750127E-2</v>
      </c>
      <c r="I77" s="727">
        <f t="shared" si="2"/>
        <v>7.2602428706791733E-2</v>
      </c>
      <c r="J77" s="727">
        <f t="shared" si="2"/>
        <v>6.1614732991391002E-2</v>
      </c>
      <c r="K77" s="727">
        <f t="shared" si="2"/>
        <v>6.4505466728536923E-2</v>
      </c>
      <c r="L77" s="727">
        <f t="shared" si="2"/>
        <v>0.23122420019533299</v>
      </c>
      <c r="M77" s="728">
        <f t="shared" si="2"/>
        <v>6.7007213111241623E-2</v>
      </c>
      <c r="N77" s="728">
        <f t="shared" si="2"/>
        <v>0.1237374105822283</v>
      </c>
      <c r="O77" s="728">
        <f t="shared" si="2"/>
        <v>0.10352689729105687</v>
      </c>
      <c r="P77" s="727">
        <f t="shared" si="3"/>
        <v>0.10081915366186542</v>
      </c>
    </row>
    <row r="78" spans="1:16" s="466" customFormat="1" ht="16.5" customHeight="1" x14ac:dyDescent="0.2">
      <c r="A78" s="491" t="s">
        <v>172</v>
      </c>
      <c r="B78" s="725">
        <f t="shared" si="2"/>
        <v>0.31734163836507673</v>
      </c>
      <c r="C78" s="725">
        <f t="shared" si="2"/>
        <v>0.31240189563295556</v>
      </c>
      <c r="D78" s="725">
        <f t="shared" si="2"/>
        <v>0.28972429581064302</v>
      </c>
      <c r="E78" s="725">
        <f t="shared" si="2"/>
        <v>0.2570503911550146</v>
      </c>
      <c r="F78" s="725">
        <f t="shared" si="2"/>
        <v>0.21738346224057459</v>
      </c>
      <c r="G78" s="725">
        <f t="shared" si="2"/>
        <v>0.19515453289802959</v>
      </c>
      <c r="H78" s="725">
        <f t="shared" si="2"/>
        <v>0.18025578926029526</v>
      </c>
      <c r="I78" s="725">
        <f t="shared" si="2"/>
        <v>0.16837404871002723</v>
      </c>
      <c r="J78" s="725">
        <f t="shared" si="2"/>
        <v>0.16535561360596818</v>
      </c>
      <c r="K78" s="725">
        <f t="shared" si="2"/>
        <v>0.15805700214622517</v>
      </c>
      <c r="L78" s="725">
        <f t="shared" si="2"/>
        <v>0.11237977020575267</v>
      </c>
      <c r="M78" s="726">
        <f t="shared" si="2"/>
        <v>0.22063554273699645</v>
      </c>
      <c r="N78" s="726">
        <f t="shared" si="2"/>
        <v>0.14596496175606069</v>
      </c>
      <c r="O78" s="726">
        <f t="shared" si="2"/>
        <v>0.17256685698435201</v>
      </c>
      <c r="P78" s="725">
        <f t="shared" si="3"/>
        <v>0.17560917547237842</v>
      </c>
    </row>
    <row r="79" spans="1:16" s="466" customFormat="1" ht="16.5" customHeight="1" x14ac:dyDescent="0.2">
      <c r="A79" s="493" t="s">
        <v>173</v>
      </c>
      <c r="B79" s="727">
        <f t="shared" si="2"/>
        <v>0.17092057036960145</v>
      </c>
      <c r="C79" s="727">
        <f t="shared" si="2"/>
        <v>0.20215682300413396</v>
      </c>
      <c r="D79" s="727">
        <f t="shared" si="2"/>
        <v>0.20370036694727217</v>
      </c>
      <c r="E79" s="727">
        <f t="shared" si="2"/>
        <v>0.19041808551906553</v>
      </c>
      <c r="F79" s="727">
        <f t="shared" si="2"/>
        <v>0.16717225626232349</v>
      </c>
      <c r="G79" s="727">
        <f t="shared" si="2"/>
        <v>0.14718308046306308</v>
      </c>
      <c r="H79" s="727">
        <f t="shared" si="2"/>
        <v>0.13419140401784921</v>
      </c>
      <c r="I79" s="727">
        <f t="shared" si="2"/>
        <v>0.13099677732720433</v>
      </c>
      <c r="J79" s="727">
        <f t="shared" si="2"/>
        <v>0.13844007804968469</v>
      </c>
      <c r="K79" s="727">
        <f t="shared" si="2"/>
        <v>0.1345474412260603</v>
      </c>
      <c r="L79" s="727">
        <f t="shared" si="2"/>
        <v>9.6617309772105114E-2</v>
      </c>
      <c r="M79" s="728">
        <f t="shared" si="2"/>
        <v>0.16339929981862519</v>
      </c>
      <c r="N79" s="728">
        <f t="shared" si="2"/>
        <v>0.12170624346170716</v>
      </c>
      <c r="O79" s="728">
        <f t="shared" si="2"/>
        <v>0.13655967438988212</v>
      </c>
      <c r="P79" s="727">
        <f t="shared" si="3"/>
        <v>0.13865040384877067</v>
      </c>
    </row>
    <row r="80" spans="1:16" s="466" customFormat="1" ht="16.5" customHeight="1" x14ac:dyDescent="0.2">
      <c r="A80" s="491" t="s">
        <v>174</v>
      </c>
      <c r="B80" s="725">
        <f t="shared" si="2"/>
        <v>7.4967526134712539E-2</v>
      </c>
      <c r="C80" s="725">
        <f t="shared" si="2"/>
        <v>5.03547394465872E-2</v>
      </c>
      <c r="D80" s="725">
        <f t="shared" si="2"/>
        <v>2.2625283068798008E-2</v>
      </c>
      <c r="E80" s="725">
        <f t="shared" si="2"/>
        <v>5.3622553235745359E-3</v>
      </c>
      <c r="F80" s="725">
        <f t="shared" si="2"/>
        <v>2.7216949994244822E-3</v>
      </c>
      <c r="G80" s="725">
        <f t="shared" si="2"/>
        <v>2.0588739372848714E-3</v>
      </c>
      <c r="H80" s="725">
        <f t="shared" si="2"/>
        <v>1.8552896712906572E-3</v>
      </c>
      <c r="I80" s="725">
        <f t="shared" si="2"/>
        <v>1.6138100356633935E-3</v>
      </c>
      <c r="J80" s="725">
        <f t="shared" si="2"/>
        <v>2.5387237882661014E-3</v>
      </c>
      <c r="K80" s="725">
        <f t="shared" si="2"/>
        <v>3.7983316245014573E-3</v>
      </c>
      <c r="L80" s="725">
        <f t="shared" si="2"/>
        <v>4.4560590563570614E-3</v>
      </c>
      <c r="M80" s="726">
        <f t="shared" si="2"/>
        <v>5.7862312071819463E-3</v>
      </c>
      <c r="N80" s="726">
        <f t="shared" si="2"/>
        <v>3.2722491239803573E-3</v>
      </c>
      <c r="O80" s="726">
        <f t="shared" si="2"/>
        <v>4.1678721002414857E-3</v>
      </c>
      <c r="P80" s="725">
        <f t="shared" si="3"/>
        <v>4.3374841517608738E-3</v>
      </c>
    </row>
    <row r="81" spans="1:23" s="466" customFormat="1" ht="16.5" customHeight="1" x14ac:dyDescent="0.2">
      <c r="A81" s="696" t="s">
        <v>627</v>
      </c>
      <c r="B81" s="727">
        <f t="shared" si="2"/>
        <v>7.1453541861795575E-2</v>
      </c>
      <c r="C81" s="727">
        <f t="shared" si="2"/>
        <v>5.9890333180908195E-2</v>
      </c>
      <c r="D81" s="727">
        <f t="shared" si="2"/>
        <v>6.3398645794572828E-2</v>
      </c>
      <c r="E81" s="727">
        <f t="shared" si="2"/>
        <v>6.1270050313748846E-2</v>
      </c>
      <c r="F81" s="727">
        <f t="shared" si="2"/>
        <v>4.7489510980003972E-2</v>
      </c>
      <c r="G81" s="727">
        <f t="shared" si="2"/>
        <v>4.5912578496647316E-2</v>
      </c>
      <c r="H81" s="727">
        <f t="shared" si="2"/>
        <v>4.4209095571155384E-2</v>
      </c>
      <c r="I81" s="727">
        <f t="shared" si="2"/>
        <v>3.5763461347159534E-2</v>
      </c>
      <c r="J81" s="727">
        <f t="shared" si="2"/>
        <v>2.4376811768017377E-2</v>
      </c>
      <c r="K81" s="727">
        <f t="shared" si="2"/>
        <v>1.9711229295663431E-2</v>
      </c>
      <c r="L81" s="727">
        <f t="shared" si="2"/>
        <v>1.1306401377290496E-2</v>
      </c>
      <c r="M81" s="728">
        <f t="shared" si="2"/>
        <v>5.1450011710040246E-2</v>
      </c>
      <c r="N81" s="728">
        <f t="shared" si="2"/>
        <v>2.0986469170373168E-2</v>
      </c>
      <c r="O81" s="728">
        <f t="shared" si="2"/>
        <v>3.1839310494228376E-2</v>
      </c>
      <c r="P81" s="727">
        <f t="shared" si="3"/>
        <v>3.2621287471846873E-2</v>
      </c>
    </row>
    <row r="82" spans="1:23" s="466" customFormat="1" ht="16.5" customHeight="1" x14ac:dyDescent="0.2">
      <c r="A82" s="491" t="s">
        <v>175</v>
      </c>
      <c r="B82" s="725">
        <f t="shared" si="2"/>
        <v>3.341373652187242E-2</v>
      </c>
      <c r="C82" s="725">
        <f t="shared" si="2"/>
        <v>3.0480712802828085E-2</v>
      </c>
      <c r="D82" s="725">
        <f t="shared" si="2"/>
        <v>3.3456259015363025E-2</v>
      </c>
      <c r="E82" s="725">
        <f t="shared" si="2"/>
        <v>3.4547656151996009E-2</v>
      </c>
      <c r="F82" s="725">
        <f t="shared" si="2"/>
        <v>3.5870293286036053E-2</v>
      </c>
      <c r="G82" s="725">
        <f t="shared" si="2"/>
        <v>4.2073561721720526E-2</v>
      </c>
      <c r="H82" s="725">
        <f t="shared" si="2"/>
        <v>4.3201304184265474E-2</v>
      </c>
      <c r="I82" s="725">
        <f t="shared" si="2"/>
        <v>4.5860126514197172E-2</v>
      </c>
      <c r="J82" s="725">
        <f t="shared" si="2"/>
        <v>4.9962150890361011E-2</v>
      </c>
      <c r="K82" s="725">
        <f t="shared" si="2"/>
        <v>4.504240955218692E-2</v>
      </c>
      <c r="L82" s="725">
        <f t="shared" si="2"/>
        <v>4.0630819254893466E-2</v>
      </c>
      <c r="M82" s="726">
        <f t="shared" si="2"/>
        <v>3.8430046243512643E-2</v>
      </c>
      <c r="N82" s="726">
        <f t="shared" si="2"/>
        <v>4.5067979771959511E-2</v>
      </c>
      <c r="O82" s="726">
        <f t="shared" si="2"/>
        <v>4.2703171437335374E-2</v>
      </c>
      <c r="P82" s="725">
        <f t="shared" si="3"/>
        <v>4.3090524513798183E-2</v>
      </c>
    </row>
    <row r="83" spans="1:23" s="466" customFormat="1" ht="16.5" customHeight="1" x14ac:dyDescent="0.2">
      <c r="A83" s="493" t="s">
        <v>176</v>
      </c>
      <c r="B83" s="727">
        <f t="shared" si="2"/>
        <v>0.10981139644086343</v>
      </c>
      <c r="C83" s="727">
        <f t="shared" si="2"/>
        <v>8.4868866613027574E-2</v>
      </c>
      <c r="D83" s="727">
        <f t="shared" si="2"/>
        <v>7.2750519252233414E-2</v>
      </c>
      <c r="E83" s="727">
        <f t="shared" si="2"/>
        <v>7.4181910875066301E-2</v>
      </c>
      <c r="F83" s="727">
        <f t="shared" si="2"/>
        <v>7.3362279018886312E-2</v>
      </c>
      <c r="G83" s="727">
        <f t="shared" si="2"/>
        <v>7.41419546396173E-2</v>
      </c>
      <c r="H83" s="727">
        <f t="shared" si="2"/>
        <v>7.0811557173468598E-2</v>
      </c>
      <c r="I83" s="727">
        <f t="shared" si="2"/>
        <v>6.8106709714015612E-2</v>
      </c>
      <c r="J83" s="727">
        <f t="shared" si="2"/>
        <v>7.0835174560226324E-2</v>
      </c>
      <c r="K83" s="727">
        <f t="shared" si="2"/>
        <v>7.4159697996984367E-2</v>
      </c>
      <c r="L83" s="727">
        <f t="shared" si="2"/>
        <v>7.4275354578160216E-2</v>
      </c>
      <c r="M83" s="728">
        <f t="shared" si="2"/>
        <v>7.3283153684548449E-2</v>
      </c>
      <c r="N83" s="728">
        <f t="shared" si="2"/>
        <v>7.2150008005408051E-2</v>
      </c>
      <c r="O83" s="728">
        <f t="shared" si="2"/>
        <v>7.255369875269771E-2</v>
      </c>
      <c r="P83" s="727">
        <f t="shared" si="3"/>
        <v>7.3330926954421949E-2</v>
      </c>
    </row>
    <row r="84" spans="1:23" s="466" customFormat="1" ht="16.5" customHeight="1" x14ac:dyDescent="0.2">
      <c r="A84" s="496" t="s">
        <v>177</v>
      </c>
      <c r="B84" s="729">
        <f t="shared" si="2"/>
        <v>0.10552814772515982</v>
      </c>
      <c r="C84" s="729">
        <f t="shared" si="2"/>
        <v>0.10665194954162796</v>
      </c>
      <c r="D84" s="729">
        <f t="shared" si="2"/>
        <v>9.463883912681631E-2</v>
      </c>
      <c r="E84" s="729">
        <f t="shared" si="2"/>
        <v>6.6691200214526625E-2</v>
      </c>
      <c r="F84" s="729">
        <f t="shared" si="2"/>
        <v>4.7005230886631374E-2</v>
      </c>
      <c r="G84" s="729">
        <f t="shared" si="2"/>
        <v>4.0161467105523277E-2</v>
      </c>
      <c r="H84" s="729">
        <f t="shared" si="2"/>
        <v>3.3195883055731075E-2</v>
      </c>
      <c r="I84" s="729">
        <f t="shared" si="2"/>
        <v>2.8113426381982876E-2</v>
      </c>
      <c r="J84" s="729">
        <f t="shared" si="2"/>
        <v>2.4978582424885543E-2</v>
      </c>
      <c r="K84" s="729">
        <f t="shared" si="2"/>
        <v>2.6361248073830019E-2</v>
      </c>
      <c r="L84" s="729">
        <f t="shared" si="2"/>
        <v>4.5922510056371144E-2</v>
      </c>
      <c r="M84" s="730">
        <f t="shared" si="2"/>
        <v>5.1772404099048028E-2</v>
      </c>
      <c r="N84" s="730">
        <f t="shared" si="2"/>
        <v>3.3151218944921949E-2</v>
      </c>
      <c r="O84" s="730">
        <f t="shared" si="2"/>
        <v>3.9785141032718296E-2</v>
      </c>
      <c r="P84" s="729">
        <f t="shared" si="3"/>
        <v>4.2270965872596378E-2</v>
      </c>
    </row>
    <row r="85" spans="1:23" s="466" customFormat="1" ht="16.5" customHeight="1" x14ac:dyDescent="0.25">
      <c r="A85" s="502" t="s">
        <v>204</v>
      </c>
      <c r="B85" s="733"/>
      <c r="C85" s="733"/>
      <c r="D85" s="733"/>
      <c r="E85" s="733"/>
      <c r="F85" s="733"/>
      <c r="G85" s="733"/>
      <c r="H85" s="733"/>
      <c r="I85" s="733"/>
      <c r="J85" s="733"/>
      <c r="K85" s="733"/>
      <c r="L85" s="733"/>
      <c r="M85" s="734"/>
      <c r="N85" s="734"/>
      <c r="O85" s="734"/>
      <c r="P85" s="735"/>
    </row>
    <row r="86" spans="1:23" s="466" customFormat="1" ht="16.5" customHeight="1" x14ac:dyDescent="0.25">
      <c r="A86" s="499" t="s">
        <v>291</v>
      </c>
      <c r="B86" s="731">
        <f t="shared" ref="B86:O89" si="4">B28/B$28</f>
        <v>1</v>
      </c>
      <c r="C86" s="731">
        <f t="shared" si="4"/>
        <v>1</v>
      </c>
      <c r="D86" s="731">
        <f t="shared" si="4"/>
        <v>1</v>
      </c>
      <c r="E86" s="731">
        <f t="shared" si="4"/>
        <v>1</v>
      </c>
      <c r="F86" s="731">
        <f t="shared" si="4"/>
        <v>1</v>
      </c>
      <c r="G86" s="731">
        <f t="shared" si="4"/>
        <v>1</v>
      </c>
      <c r="H86" s="731">
        <f t="shared" si="4"/>
        <v>1</v>
      </c>
      <c r="I86" s="731">
        <f t="shared" si="4"/>
        <v>1</v>
      </c>
      <c r="J86" s="731">
        <f t="shared" si="4"/>
        <v>1</v>
      </c>
      <c r="K86" s="731">
        <f t="shared" si="4"/>
        <v>1</v>
      </c>
      <c r="L86" s="731">
        <f t="shared" si="4"/>
        <v>1</v>
      </c>
      <c r="M86" s="732">
        <f t="shared" si="4"/>
        <v>1</v>
      </c>
      <c r="N86" s="732">
        <f t="shared" si="4"/>
        <v>1</v>
      </c>
      <c r="O86" s="732">
        <f t="shared" si="4"/>
        <v>1</v>
      </c>
      <c r="P86" s="731">
        <f t="shared" ref="P86:P89" si="5">P28/P$28</f>
        <v>1</v>
      </c>
    </row>
    <row r="87" spans="1:23" s="466" customFormat="1" ht="16.5" customHeight="1" x14ac:dyDescent="0.2">
      <c r="A87" s="491" t="s">
        <v>181</v>
      </c>
      <c r="B87" s="725">
        <f t="shared" si="4"/>
        <v>0.92650822965215973</v>
      </c>
      <c r="C87" s="725">
        <f t="shared" si="4"/>
        <v>0.93502479939677341</v>
      </c>
      <c r="D87" s="725">
        <f t="shared" si="4"/>
        <v>0.94195864956877606</v>
      </c>
      <c r="E87" s="725">
        <f t="shared" si="4"/>
        <v>0.94111223500631835</v>
      </c>
      <c r="F87" s="725">
        <f t="shared" si="4"/>
        <v>0.93954356164892439</v>
      </c>
      <c r="G87" s="725">
        <f t="shared" si="4"/>
        <v>0.93503277548095398</v>
      </c>
      <c r="H87" s="725">
        <f t="shared" si="4"/>
        <v>0.9225400658505597</v>
      </c>
      <c r="I87" s="725">
        <f t="shared" si="4"/>
        <v>0.90984425234409672</v>
      </c>
      <c r="J87" s="725">
        <f t="shared" si="4"/>
        <v>0.90704329898062386</v>
      </c>
      <c r="K87" s="725">
        <f t="shared" si="4"/>
        <v>0.85703318616780544</v>
      </c>
      <c r="L87" s="725">
        <f t="shared" si="4"/>
        <v>0.72374216649087109</v>
      </c>
      <c r="M87" s="726">
        <f t="shared" si="4"/>
        <v>0.93497268691996038</v>
      </c>
      <c r="N87" s="726">
        <f t="shared" si="4"/>
        <v>0.83942726052865158</v>
      </c>
      <c r="O87" s="726">
        <f t="shared" si="4"/>
        <v>0.88159427797954693</v>
      </c>
      <c r="P87" s="725">
        <f t="shared" si="5"/>
        <v>0.88555842628673964</v>
      </c>
    </row>
    <row r="88" spans="1:23" s="466" customFormat="1" ht="16.5" customHeight="1" x14ac:dyDescent="0.2">
      <c r="A88" s="493" t="s">
        <v>182</v>
      </c>
      <c r="B88" s="727">
        <f t="shared" si="4"/>
        <v>4.4483197308904023E-2</v>
      </c>
      <c r="C88" s="727">
        <f t="shared" si="4"/>
        <v>4.3018985162662865E-2</v>
      </c>
      <c r="D88" s="727">
        <f t="shared" si="4"/>
        <v>3.631545369808846E-2</v>
      </c>
      <c r="E88" s="727">
        <f t="shared" si="4"/>
        <v>3.4566562204220053E-2</v>
      </c>
      <c r="F88" s="727">
        <f t="shared" si="4"/>
        <v>3.7174808255343764E-2</v>
      </c>
      <c r="G88" s="727">
        <f t="shared" si="4"/>
        <v>3.8595014788751922E-2</v>
      </c>
      <c r="H88" s="727">
        <f t="shared" si="4"/>
        <v>4.1584194083715165E-2</v>
      </c>
      <c r="I88" s="727">
        <f t="shared" si="4"/>
        <v>5.8395854913757053E-2</v>
      </c>
      <c r="J88" s="727">
        <f t="shared" si="4"/>
        <v>5.3683223469147022E-2</v>
      </c>
      <c r="K88" s="727">
        <f t="shared" si="4"/>
        <v>8.5689444633334208E-2</v>
      </c>
      <c r="L88" s="727">
        <f t="shared" si="4"/>
        <v>0.19399074226732957</v>
      </c>
      <c r="M88" s="728">
        <f t="shared" si="4"/>
        <v>3.7840580283206443E-2</v>
      </c>
      <c r="N88" s="728">
        <f t="shared" si="4"/>
        <v>0.10558992195717416</v>
      </c>
      <c r="O88" s="728">
        <f t="shared" si="4"/>
        <v>7.5690137319068304E-2</v>
      </c>
      <c r="P88" s="727">
        <f t="shared" si="5"/>
        <v>7.2065784997628141E-2</v>
      </c>
    </row>
    <row r="89" spans="1:23" s="466" customFormat="1" ht="16.5" customHeight="1" x14ac:dyDescent="0.2">
      <c r="A89" s="496" t="s">
        <v>183</v>
      </c>
      <c r="B89" s="729">
        <f t="shared" si="4"/>
        <v>2.9008573041619079E-2</v>
      </c>
      <c r="C89" s="729">
        <f t="shared" si="4"/>
        <v>2.1956215440563621E-2</v>
      </c>
      <c r="D89" s="729">
        <f t="shared" si="4"/>
        <v>2.1725896736893204E-2</v>
      </c>
      <c r="E89" s="729">
        <f t="shared" si="4"/>
        <v>2.4321202785693198E-2</v>
      </c>
      <c r="F89" s="729">
        <f t="shared" si="4"/>
        <v>2.3281630095731979E-2</v>
      </c>
      <c r="G89" s="729">
        <f t="shared" si="4"/>
        <v>2.6372209730294197E-2</v>
      </c>
      <c r="H89" s="729">
        <f t="shared" si="4"/>
        <v>3.5875740065725199E-2</v>
      </c>
      <c r="I89" s="729">
        <f t="shared" si="4"/>
        <v>3.1759892742146148E-2</v>
      </c>
      <c r="J89" s="729">
        <f t="shared" si="4"/>
        <v>3.9273477550229308E-2</v>
      </c>
      <c r="K89" s="729">
        <f t="shared" si="4"/>
        <v>5.7277369201649789E-2</v>
      </c>
      <c r="L89" s="729">
        <f t="shared" si="4"/>
        <v>8.2267091241799498E-2</v>
      </c>
      <c r="M89" s="730">
        <f t="shared" si="4"/>
        <v>2.718673279328469E-2</v>
      </c>
      <c r="N89" s="730">
        <f t="shared" si="4"/>
        <v>5.498281751417438E-2</v>
      </c>
      <c r="O89" s="730">
        <f t="shared" si="4"/>
        <v>4.2715584704608851E-2</v>
      </c>
      <c r="P89" s="729">
        <f t="shared" si="5"/>
        <v>4.2375788718806151E-2</v>
      </c>
    </row>
    <row r="90" spans="1:23" s="466" customFormat="1" ht="16.5" customHeight="1" x14ac:dyDescent="0.25">
      <c r="A90" s="499" t="s">
        <v>292</v>
      </c>
      <c r="B90" s="731">
        <f t="shared" ref="B90:O93" si="6">B32/B$32</f>
        <v>1</v>
      </c>
      <c r="C90" s="731">
        <f t="shared" si="6"/>
        <v>1</v>
      </c>
      <c r="D90" s="731">
        <f t="shared" si="6"/>
        <v>1</v>
      </c>
      <c r="E90" s="731">
        <f t="shared" si="6"/>
        <v>1</v>
      </c>
      <c r="F90" s="731">
        <f t="shared" si="6"/>
        <v>1</v>
      </c>
      <c r="G90" s="731">
        <f t="shared" si="6"/>
        <v>1</v>
      </c>
      <c r="H90" s="731">
        <f t="shared" si="6"/>
        <v>1</v>
      </c>
      <c r="I90" s="731">
        <f t="shared" si="6"/>
        <v>1</v>
      </c>
      <c r="J90" s="731">
        <f t="shared" si="6"/>
        <v>1</v>
      </c>
      <c r="K90" s="731">
        <f t="shared" si="6"/>
        <v>1</v>
      </c>
      <c r="L90" s="731">
        <f t="shared" si="6"/>
        <v>1</v>
      </c>
      <c r="M90" s="732">
        <f t="shared" si="6"/>
        <v>1</v>
      </c>
      <c r="N90" s="732">
        <f t="shared" si="6"/>
        <v>1</v>
      </c>
      <c r="O90" s="732">
        <f t="shared" si="6"/>
        <v>1</v>
      </c>
      <c r="P90" s="731">
        <f t="shared" ref="P90:P93" si="7">P32/P$32</f>
        <v>1</v>
      </c>
    </row>
    <row r="91" spans="1:23" s="466" customFormat="1" ht="16.5" customHeight="1" x14ac:dyDescent="0.2">
      <c r="A91" s="491" t="s">
        <v>185</v>
      </c>
      <c r="B91" s="725">
        <f t="shared" si="6"/>
        <v>0.22084080142581575</v>
      </c>
      <c r="C91" s="725">
        <f t="shared" si="6"/>
        <v>0.23895283152020613</v>
      </c>
      <c r="D91" s="725">
        <f t="shared" si="6"/>
        <v>0.23182089428746652</v>
      </c>
      <c r="E91" s="725">
        <f t="shared" si="6"/>
        <v>0.23935716079923286</v>
      </c>
      <c r="F91" s="725">
        <f t="shared" si="6"/>
        <v>0.25966482387838569</v>
      </c>
      <c r="G91" s="725">
        <f t="shared" si="6"/>
        <v>0.26430178091056228</v>
      </c>
      <c r="H91" s="725">
        <f t="shared" si="6"/>
        <v>0.27315544521891094</v>
      </c>
      <c r="I91" s="725">
        <f t="shared" si="6"/>
        <v>0.28597876569351144</v>
      </c>
      <c r="J91" s="725">
        <f t="shared" si="6"/>
        <v>0.27191362222899707</v>
      </c>
      <c r="K91" s="725">
        <f t="shared" si="6"/>
        <v>0.2585048667542223</v>
      </c>
      <c r="L91" s="725">
        <f t="shared" si="6"/>
        <v>0.28662025227964721</v>
      </c>
      <c r="M91" s="726">
        <f t="shared" si="6"/>
        <v>0.25410337940267042</v>
      </c>
      <c r="N91" s="726">
        <f t="shared" si="6"/>
        <v>0.27561325798433439</v>
      </c>
      <c r="O91" s="726">
        <f t="shared" si="6"/>
        <v>0.26502447598159529</v>
      </c>
      <c r="P91" s="725">
        <f t="shared" si="7"/>
        <v>0.26159076288034122</v>
      </c>
    </row>
    <row r="92" spans="1:23" s="466" customFormat="1" ht="16.5" customHeight="1" x14ac:dyDescent="0.2">
      <c r="A92" s="493" t="s">
        <v>186</v>
      </c>
      <c r="B92" s="727">
        <f t="shared" si="6"/>
        <v>0.66294619778547048</v>
      </c>
      <c r="C92" s="727">
        <f t="shared" si="6"/>
        <v>0.65724183287192972</v>
      </c>
      <c r="D92" s="727">
        <f t="shared" si="6"/>
        <v>0.63504395824620863</v>
      </c>
      <c r="E92" s="727">
        <f t="shared" si="6"/>
        <v>0.62219215651141968</v>
      </c>
      <c r="F92" s="727">
        <f t="shared" si="6"/>
        <v>0.5784686246712456</v>
      </c>
      <c r="G92" s="727">
        <f t="shared" si="6"/>
        <v>0.54820164692551387</v>
      </c>
      <c r="H92" s="727">
        <f t="shared" si="6"/>
        <v>0.53954295595042379</v>
      </c>
      <c r="I92" s="727">
        <f t="shared" si="6"/>
        <v>0.49483506904363112</v>
      </c>
      <c r="J92" s="727">
        <f t="shared" si="6"/>
        <v>0.47409761062244943</v>
      </c>
      <c r="K92" s="727">
        <f t="shared" si="6"/>
        <v>0.45314042227844831</v>
      </c>
      <c r="L92" s="727">
        <f t="shared" si="6"/>
        <v>0.3993975118322084</v>
      </c>
      <c r="M92" s="728">
        <f t="shared" si="6"/>
        <v>0.58586373288551086</v>
      </c>
      <c r="N92" s="728">
        <f t="shared" si="6"/>
        <v>0.45629572731452639</v>
      </c>
      <c r="O92" s="728">
        <f t="shared" si="6"/>
        <v>0.52007885655345232</v>
      </c>
      <c r="P92" s="727">
        <f t="shared" si="7"/>
        <v>0.52593085640666937</v>
      </c>
    </row>
    <row r="93" spans="1:23" s="466" customFormat="1" ht="16.5" customHeight="1" x14ac:dyDescent="0.2">
      <c r="A93" s="491" t="s">
        <v>187</v>
      </c>
      <c r="B93" s="729">
        <f t="shared" si="6"/>
        <v>0.11621300078871384</v>
      </c>
      <c r="C93" s="729">
        <f t="shared" si="6"/>
        <v>0.10380533561396865</v>
      </c>
      <c r="D93" s="729">
        <f t="shared" si="6"/>
        <v>0.1331351474663249</v>
      </c>
      <c r="E93" s="729">
        <f t="shared" si="6"/>
        <v>0.13845068268934754</v>
      </c>
      <c r="F93" s="729">
        <f t="shared" si="6"/>
        <v>0.16186655145036877</v>
      </c>
      <c r="G93" s="729">
        <f t="shared" si="6"/>
        <v>0.18749657216392393</v>
      </c>
      <c r="H93" s="729">
        <f t="shared" si="6"/>
        <v>0.18730159883066522</v>
      </c>
      <c r="I93" s="729">
        <f t="shared" si="6"/>
        <v>0.21918616526285753</v>
      </c>
      <c r="J93" s="729">
        <f t="shared" si="6"/>
        <v>0.25398876714855351</v>
      </c>
      <c r="K93" s="729">
        <f t="shared" si="6"/>
        <v>0.28835471097279497</v>
      </c>
      <c r="L93" s="729">
        <f t="shared" si="6"/>
        <v>0.31398223588814445</v>
      </c>
      <c r="M93" s="730">
        <f t="shared" si="6"/>
        <v>0.16003288771181873</v>
      </c>
      <c r="N93" s="730">
        <f t="shared" si="6"/>
        <v>0.26809101470113922</v>
      </c>
      <c r="O93" s="730">
        <f t="shared" si="6"/>
        <v>0.21489666746495237</v>
      </c>
      <c r="P93" s="729">
        <f t="shared" si="7"/>
        <v>0.2124783807129895</v>
      </c>
    </row>
    <row r="94" spans="1:23" s="466" customFormat="1" ht="16.5" customHeight="1" x14ac:dyDescent="0.25">
      <c r="A94" s="545" t="s">
        <v>229</v>
      </c>
      <c r="B94" s="736"/>
      <c r="C94" s="736"/>
      <c r="D94" s="736"/>
      <c r="E94" s="736"/>
      <c r="F94" s="736"/>
      <c r="G94" s="736"/>
      <c r="H94" s="736"/>
      <c r="I94" s="736"/>
      <c r="J94" s="736"/>
      <c r="K94" s="736"/>
      <c r="L94" s="736"/>
      <c r="M94" s="737"/>
      <c r="N94" s="737"/>
      <c r="O94" s="737"/>
      <c r="P94" s="738"/>
      <c r="V94" s="520"/>
      <c r="W94" s="520"/>
    </row>
    <row r="95" spans="1:23" s="466" customFormat="1" ht="16.5" customHeight="1" x14ac:dyDescent="0.2">
      <c r="A95" s="551" t="s">
        <v>989</v>
      </c>
      <c r="B95" s="739">
        <v>0.29335410699999998</v>
      </c>
      <c r="C95" s="739">
        <v>0.26415862899999998</v>
      </c>
      <c r="D95" s="739">
        <v>0.224898395</v>
      </c>
      <c r="E95" s="739">
        <v>0.207629387</v>
      </c>
      <c r="F95" s="739">
        <v>0.20185283800000001</v>
      </c>
      <c r="G95" s="739">
        <v>0.186481805</v>
      </c>
      <c r="H95" s="739">
        <v>0.17983167</v>
      </c>
      <c r="I95" s="739">
        <v>0.153533528</v>
      </c>
      <c r="J95" s="739">
        <v>0.14228828299999999</v>
      </c>
      <c r="K95" s="739">
        <v>0.14573074699999999</v>
      </c>
      <c r="L95" s="739">
        <v>0.101554752</v>
      </c>
      <c r="M95" s="740">
        <v>0.197588708</v>
      </c>
      <c r="N95" s="740">
        <v>0.130593493</v>
      </c>
      <c r="O95" s="740">
        <v>0.15446098799999999</v>
      </c>
      <c r="P95" s="739">
        <v>0.15763930200000001</v>
      </c>
    </row>
    <row r="96" spans="1:23" s="572" customFormat="1" ht="16.5" customHeight="1" x14ac:dyDescent="0.2">
      <c r="A96" s="563" t="s">
        <v>414</v>
      </c>
      <c r="B96" s="745">
        <v>0.20305495800000001</v>
      </c>
      <c r="C96" s="745">
        <v>0.26218519899999998</v>
      </c>
      <c r="D96" s="745">
        <v>0.34325876</v>
      </c>
      <c r="E96" s="745">
        <v>0.45411813200000001</v>
      </c>
      <c r="F96" s="745">
        <v>0.52281050299999998</v>
      </c>
      <c r="G96" s="745">
        <v>0.54695081700000003</v>
      </c>
      <c r="H96" s="745">
        <v>0.58000161400000005</v>
      </c>
      <c r="I96" s="745">
        <v>0.60583887700000005</v>
      </c>
      <c r="J96" s="745">
        <v>0.62274007499999995</v>
      </c>
      <c r="K96" s="745">
        <v>0.61718206399999997</v>
      </c>
      <c r="L96" s="745">
        <v>0.50023691800000003</v>
      </c>
      <c r="M96" s="746">
        <v>0.50820653699999996</v>
      </c>
      <c r="N96" s="746">
        <v>0.57430447399999995</v>
      </c>
      <c r="O96" s="746">
        <v>0.55195772600000004</v>
      </c>
      <c r="P96" s="725">
        <v>0.54637385900000002</v>
      </c>
    </row>
    <row r="97" spans="1:16" s="466" customFormat="1" ht="16.5" customHeight="1" x14ac:dyDescent="0.25">
      <c r="A97" s="547" t="s">
        <v>427</v>
      </c>
      <c r="B97" s="741">
        <v>0.78410718099999999</v>
      </c>
      <c r="C97" s="741">
        <v>0.82925626799999996</v>
      </c>
      <c r="D97" s="741">
        <v>0.87102588599999997</v>
      </c>
      <c r="E97" s="741">
        <v>0.88049177599999995</v>
      </c>
      <c r="F97" s="741">
        <v>0.87666269699999999</v>
      </c>
      <c r="G97" s="741">
        <v>0.88229483399999997</v>
      </c>
      <c r="H97" s="741">
        <v>0.88579164600000004</v>
      </c>
      <c r="I97" s="741">
        <v>0.91037932099999996</v>
      </c>
      <c r="J97" s="741">
        <v>0.92559257500000003</v>
      </c>
      <c r="K97" s="741">
        <v>0.94064302700000002</v>
      </c>
      <c r="L97" s="741">
        <v>0.96241231000000005</v>
      </c>
      <c r="M97" s="742">
        <v>0.87954511800000001</v>
      </c>
      <c r="N97" s="742">
        <v>0.93850320899999995</v>
      </c>
      <c r="O97" s="742">
        <v>0.91749899300000004</v>
      </c>
      <c r="P97" s="727">
        <v>0.91570668300000002</v>
      </c>
    </row>
    <row r="98" spans="1:16" s="466" customFormat="1" ht="16.5" customHeight="1" x14ac:dyDescent="0.2">
      <c r="A98" s="563" t="s">
        <v>470</v>
      </c>
      <c r="B98" s="725">
        <v>0.36281137899999999</v>
      </c>
      <c r="C98" s="725">
        <v>0.38688802300000003</v>
      </c>
      <c r="D98" s="725">
        <v>0.38085455200000001</v>
      </c>
      <c r="E98" s="725">
        <v>0.34765816999999999</v>
      </c>
      <c r="F98" s="725">
        <v>0.32290621200000003</v>
      </c>
      <c r="G98" s="725">
        <v>0.29389111200000001</v>
      </c>
      <c r="H98" s="725">
        <v>0.25398411100000001</v>
      </c>
      <c r="I98" s="725">
        <v>0.22647125300000001</v>
      </c>
      <c r="J98" s="725">
        <v>0.21945942399999999</v>
      </c>
      <c r="K98" s="725">
        <v>0.204405108</v>
      </c>
      <c r="L98" s="725">
        <v>0.15606178900000001</v>
      </c>
      <c r="M98" s="726">
        <v>0.30908027300000002</v>
      </c>
      <c r="N98" s="726">
        <v>0.19573417500000001</v>
      </c>
      <c r="O98" s="726">
        <v>0.23611448199999999</v>
      </c>
      <c r="P98" s="725">
        <v>0.243419051</v>
      </c>
    </row>
    <row r="99" spans="1:16" s="466" customFormat="1" ht="16.5" customHeight="1" x14ac:dyDescent="0.25">
      <c r="A99" s="493" t="s">
        <v>416</v>
      </c>
      <c r="B99" s="727">
        <v>0.44779063899999999</v>
      </c>
      <c r="C99" s="727">
        <v>0.57267622200000001</v>
      </c>
      <c r="D99" s="727">
        <v>0.62612389899999998</v>
      </c>
      <c r="E99" s="727">
        <v>0.69203182299999999</v>
      </c>
      <c r="F99" s="727">
        <v>0.71324727499999996</v>
      </c>
      <c r="G99" s="727">
        <v>0.68561660400000002</v>
      </c>
      <c r="H99" s="727">
        <v>0.66529737200000005</v>
      </c>
      <c r="I99" s="727">
        <v>0.61815249000000005</v>
      </c>
      <c r="J99" s="727">
        <v>0.69945947500000005</v>
      </c>
      <c r="K99" s="727">
        <v>0.86435868800000004</v>
      </c>
      <c r="L99" s="727">
        <v>0.974069509</v>
      </c>
      <c r="M99" s="728">
        <v>0.67806737500000003</v>
      </c>
      <c r="N99" s="728">
        <v>0.810909781</v>
      </c>
      <c r="O99" s="728">
        <v>0.76358378299999996</v>
      </c>
      <c r="P99" s="741">
        <v>0.76901132000000005</v>
      </c>
    </row>
    <row r="100" spans="1:16" s="466" customFormat="1" ht="16.5" customHeight="1" x14ac:dyDescent="0.2">
      <c r="A100" s="496" t="s">
        <v>986</v>
      </c>
      <c r="B100" s="743">
        <v>1.5264508939999999</v>
      </c>
      <c r="C100" s="743">
        <v>2.1679254750000001</v>
      </c>
      <c r="D100" s="743">
        <v>2.7840300880000002</v>
      </c>
      <c r="E100" s="743">
        <v>3.3330148099999999</v>
      </c>
      <c r="F100" s="743">
        <v>3.5335013430000002</v>
      </c>
      <c r="G100" s="743">
        <v>3.6765871219999999</v>
      </c>
      <c r="H100" s="743">
        <v>3.6995562120000001</v>
      </c>
      <c r="I100" s="743">
        <v>4.0261726380000002</v>
      </c>
      <c r="J100" s="743">
        <v>4.9157910879999998</v>
      </c>
      <c r="K100" s="743">
        <v>5.9312032869999998</v>
      </c>
      <c r="L100" s="743">
        <v>9.5915699659999998</v>
      </c>
      <c r="M100" s="744">
        <v>3.431711167</v>
      </c>
      <c r="N100" s="744">
        <v>6.2094194820000004</v>
      </c>
      <c r="O100" s="744">
        <v>4.9435381359999999</v>
      </c>
      <c r="P100" s="743">
        <v>4.8782969009999997</v>
      </c>
    </row>
    <row r="101" spans="1:16" x14ac:dyDescent="0.2">
      <c r="A101" s="256" t="s">
        <v>513</v>
      </c>
      <c r="B101" s="13"/>
      <c r="C101" s="13"/>
      <c r="D101" s="13"/>
      <c r="E101" s="13"/>
      <c r="F101" s="13"/>
      <c r="G101" s="13"/>
      <c r="H101" s="13"/>
      <c r="I101" s="13"/>
      <c r="J101" s="13"/>
      <c r="K101" s="13"/>
      <c r="L101" s="13"/>
      <c r="M101" s="216"/>
      <c r="N101" s="216"/>
      <c r="O101" s="216"/>
      <c r="P101" s="40"/>
    </row>
    <row r="102" spans="1:16" x14ac:dyDescent="0.2">
      <c r="A102" s="169" t="s">
        <v>636</v>
      </c>
      <c r="B102" s="13"/>
      <c r="C102" s="13"/>
      <c r="D102" s="13"/>
      <c r="E102" s="13"/>
      <c r="F102" s="13"/>
      <c r="G102" s="13"/>
      <c r="H102" s="13"/>
      <c r="I102" s="13"/>
      <c r="J102" s="13"/>
      <c r="K102" s="13"/>
      <c r="L102" s="13"/>
      <c r="M102" s="216"/>
      <c r="N102" s="216"/>
      <c r="O102" s="216"/>
      <c r="P102" s="40"/>
    </row>
    <row r="103" spans="1:16" x14ac:dyDescent="0.2">
      <c r="A103" s="256" t="s">
        <v>868</v>
      </c>
      <c r="B103" s="13"/>
      <c r="C103" s="13"/>
      <c r="D103" s="13"/>
      <c r="E103" s="13"/>
      <c r="F103" s="13"/>
      <c r="G103" s="13"/>
      <c r="H103" s="13"/>
      <c r="I103" s="13"/>
      <c r="J103" s="13"/>
      <c r="K103" s="13"/>
      <c r="L103" s="13"/>
      <c r="M103" s="216"/>
      <c r="N103" s="216"/>
      <c r="O103" s="216"/>
      <c r="P103" s="40"/>
    </row>
    <row r="104" spans="1:16" x14ac:dyDescent="0.2">
      <c r="A104" s="287" t="s">
        <v>832</v>
      </c>
      <c r="B104" s="3"/>
      <c r="C104" s="3"/>
      <c r="D104" s="3"/>
      <c r="G104" s="186"/>
      <c r="J104" s="186"/>
      <c r="M104" s="216"/>
      <c r="N104" s="216"/>
      <c r="O104" s="216"/>
    </row>
    <row r="105" spans="1:16" x14ac:dyDescent="0.2">
      <c r="A105" s="13"/>
      <c r="B105" s="13"/>
      <c r="C105" s="13"/>
      <c r="D105" s="13"/>
      <c r="E105" s="13"/>
      <c r="F105" s="13"/>
      <c r="G105" s="13"/>
      <c r="H105" s="13"/>
      <c r="I105" s="13"/>
      <c r="J105" s="13"/>
      <c r="K105" s="13"/>
      <c r="L105" s="13"/>
      <c r="M105" s="216"/>
      <c r="N105" s="216"/>
      <c r="O105" s="216"/>
      <c r="P105" s="40"/>
    </row>
    <row r="106" spans="1:16" s="680" customFormat="1" ht="23.25" customHeight="1" x14ac:dyDescent="0.2">
      <c r="A106" s="681" t="s">
        <v>866</v>
      </c>
      <c r="B106" s="682"/>
      <c r="C106" s="682"/>
      <c r="D106" s="682"/>
      <c r="E106" s="682"/>
      <c r="F106" s="682"/>
      <c r="G106" s="682"/>
      <c r="H106" s="682"/>
      <c r="I106" s="682"/>
      <c r="J106" s="682"/>
      <c r="K106" s="682"/>
      <c r="L106" s="682"/>
      <c r="M106" s="683"/>
      <c r="N106" s="683"/>
      <c r="O106" s="683"/>
      <c r="P106" s="684"/>
    </row>
    <row r="107" spans="1:16" ht="13.5" thickBot="1" x14ac:dyDescent="0.25">
      <c r="A107" s="13"/>
      <c r="B107" s="13"/>
      <c r="C107" s="13"/>
      <c r="D107" s="13"/>
      <c r="E107" s="13"/>
      <c r="F107" s="13"/>
      <c r="G107" s="13"/>
      <c r="H107" s="13"/>
      <c r="I107" s="13"/>
      <c r="J107" s="13"/>
      <c r="K107" s="13"/>
      <c r="L107" s="13"/>
      <c r="M107" s="216"/>
      <c r="N107" s="216"/>
      <c r="O107" s="216"/>
      <c r="P107" s="40"/>
    </row>
    <row r="108" spans="1:16" ht="15" customHeight="1" x14ac:dyDescent="0.2">
      <c r="A108" s="566" t="s">
        <v>81</v>
      </c>
      <c r="B108" s="43" t="s">
        <v>35</v>
      </c>
      <c r="C108" s="43" t="s">
        <v>124</v>
      </c>
      <c r="D108" s="43" t="s">
        <v>126</v>
      </c>
      <c r="E108" s="43" t="s">
        <v>36</v>
      </c>
      <c r="F108" s="43" t="s">
        <v>37</v>
      </c>
      <c r="G108" s="43" t="s">
        <v>38</v>
      </c>
      <c r="H108" s="43" t="s">
        <v>39</v>
      </c>
      <c r="I108" s="43" t="s">
        <v>128</v>
      </c>
      <c r="J108" s="43" t="s">
        <v>129</v>
      </c>
      <c r="K108" s="43" t="s">
        <v>130</v>
      </c>
      <c r="L108" s="253">
        <v>100000</v>
      </c>
      <c r="M108" s="251" t="s">
        <v>234</v>
      </c>
      <c r="N108" s="251" t="s">
        <v>232</v>
      </c>
      <c r="O108" s="258" t="s">
        <v>77</v>
      </c>
      <c r="P108" s="282" t="s">
        <v>223</v>
      </c>
    </row>
    <row r="109" spans="1:16" ht="15" customHeight="1" x14ac:dyDescent="0.2">
      <c r="A109" s="230" t="s">
        <v>228</v>
      </c>
      <c r="B109" s="44" t="s">
        <v>123</v>
      </c>
      <c r="C109" s="44" t="s">
        <v>40</v>
      </c>
      <c r="D109" s="44" t="s">
        <v>40</v>
      </c>
      <c r="E109" s="44" t="s">
        <v>40</v>
      </c>
      <c r="F109" s="44" t="s">
        <v>40</v>
      </c>
      <c r="G109" s="44" t="s">
        <v>40</v>
      </c>
      <c r="H109" s="44" t="s">
        <v>40</v>
      </c>
      <c r="I109" s="44" t="s">
        <v>40</v>
      </c>
      <c r="J109" s="44" t="s">
        <v>40</v>
      </c>
      <c r="K109" s="44" t="s">
        <v>40</v>
      </c>
      <c r="L109" s="44" t="s">
        <v>43</v>
      </c>
      <c r="M109" s="240" t="s">
        <v>233</v>
      </c>
      <c r="N109" s="240" t="s">
        <v>141</v>
      </c>
      <c r="O109" s="257" t="s">
        <v>140</v>
      </c>
      <c r="P109" s="283" t="s">
        <v>287</v>
      </c>
    </row>
    <row r="110" spans="1:16" ht="15" customHeight="1" thickBot="1" x14ac:dyDescent="0.25">
      <c r="A110" s="424" t="s">
        <v>82</v>
      </c>
      <c r="B110" s="45" t="s">
        <v>43</v>
      </c>
      <c r="C110" s="45" t="s">
        <v>125</v>
      </c>
      <c r="D110" s="45" t="s">
        <v>127</v>
      </c>
      <c r="E110" s="45" t="s">
        <v>44</v>
      </c>
      <c r="F110" s="45" t="s">
        <v>45</v>
      </c>
      <c r="G110" s="45" t="s">
        <v>46</v>
      </c>
      <c r="H110" s="45" t="s">
        <v>42</v>
      </c>
      <c r="I110" s="45" t="s">
        <v>131</v>
      </c>
      <c r="J110" s="45" t="s">
        <v>132</v>
      </c>
      <c r="K110" s="45" t="s">
        <v>133</v>
      </c>
      <c r="L110" s="45" t="s">
        <v>134</v>
      </c>
      <c r="M110" s="252" t="s">
        <v>141</v>
      </c>
      <c r="N110" s="252" t="s">
        <v>134</v>
      </c>
      <c r="O110" s="259" t="s">
        <v>41</v>
      </c>
      <c r="P110" s="284" t="s">
        <v>242</v>
      </c>
    </row>
    <row r="111" spans="1:16" ht="15" customHeight="1" x14ac:dyDescent="0.25">
      <c r="A111" s="545" t="s">
        <v>226</v>
      </c>
      <c r="B111" s="193"/>
      <c r="C111" s="193"/>
      <c r="D111" s="193"/>
      <c r="E111" s="193"/>
      <c r="F111" s="193"/>
      <c r="G111" s="193"/>
      <c r="H111" s="193"/>
      <c r="I111" s="193"/>
      <c r="J111" s="193"/>
      <c r="K111" s="193"/>
      <c r="L111" s="193"/>
      <c r="M111" s="254"/>
      <c r="N111" s="254"/>
      <c r="O111" s="254"/>
    </row>
    <row r="112" spans="1:16" s="466" customFormat="1" ht="16.5" customHeight="1" x14ac:dyDescent="0.25">
      <c r="A112" s="488" t="s">
        <v>289</v>
      </c>
      <c r="B112" s="573">
        <v>6.4094696129999997</v>
      </c>
      <c r="C112" s="573">
        <v>4.9762220020000001</v>
      </c>
      <c r="D112" s="573">
        <v>4.1606272439999996</v>
      </c>
      <c r="E112" s="573">
        <v>4.7285504969999996</v>
      </c>
      <c r="F112" s="573">
        <v>4.4253304760000001</v>
      </c>
      <c r="G112" s="573">
        <v>4.0247818889999998</v>
      </c>
      <c r="H112" s="573">
        <v>3.4662191760000001</v>
      </c>
      <c r="I112" s="573">
        <v>3.1256167929999998</v>
      </c>
      <c r="J112" s="573">
        <v>2.228091091</v>
      </c>
      <c r="K112" s="573">
        <v>1.843538651</v>
      </c>
      <c r="L112" s="573">
        <v>1.583161823</v>
      </c>
      <c r="M112" s="574">
        <v>4.1379042430000004</v>
      </c>
      <c r="N112" s="574">
        <v>2.0798342949999999</v>
      </c>
      <c r="O112" s="574">
        <v>2.7664514869999999</v>
      </c>
      <c r="P112" s="573">
        <v>2.8031138470000001</v>
      </c>
    </row>
    <row r="113" spans="1:16" s="466" customFormat="1" ht="15.75" customHeight="1" x14ac:dyDescent="0.2">
      <c r="A113" s="491" t="s">
        <v>164</v>
      </c>
      <c r="B113" s="575">
        <v>8.3094682179999992</v>
      </c>
      <c r="C113" s="575">
        <v>6.6351525210000002</v>
      </c>
      <c r="D113" s="575">
        <v>6.7029873039999996</v>
      </c>
      <c r="E113" s="575">
        <v>8.9189772569999999</v>
      </c>
      <c r="F113" s="575">
        <v>8.7664755149999998</v>
      </c>
      <c r="G113" s="575">
        <v>8.8975866690000007</v>
      </c>
      <c r="H113" s="575">
        <v>7.7408318019999998</v>
      </c>
      <c r="I113" s="575">
        <v>7.4262855520000004</v>
      </c>
      <c r="J113" s="575">
        <v>6.7262928850000003</v>
      </c>
      <c r="K113" s="575">
        <v>6.1649098269999998</v>
      </c>
      <c r="L113" s="575">
        <v>1.800622806</v>
      </c>
      <c r="M113" s="576">
        <v>8.3253362479999993</v>
      </c>
      <c r="N113" s="576">
        <v>5.2692012740000003</v>
      </c>
      <c r="O113" s="576">
        <v>6.5482253830000001</v>
      </c>
      <c r="P113" s="575">
        <v>6.455983453</v>
      </c>
    </row>
    <row r="114" spans="1:16" s="466" customFormat="1" ht="15.75" customHeight="1" x14ac:dyDescent="0.2">
      <c r="A114" s="493" t="s">
        <v>165</v>
      </c>
      <c r="B114" s="577">
        <v>0.68614265399999996</v>
      </c>
      <c r="C114" s="578">
        <v>1.128801876</v>
      </c>
      <c r="D114" s="577">
        <v>1.7476081530000001</v>
      </c>
      <c r="E114" s="577">
        <v>3.5257711650000001</v>
      </c>
      <c r="F114" s="577">
        <v>3.9699886480000002</v>
      </c>
      <c r="G114" s="577">
        <v>3.6950900940000002</v>
      </c>
      <c r="H114" s="577">
        <v>3.5259913790000001</v>
      </c>
      <c r="I114" s="577">
        <v>2.8203782510000002</v>
      </c>
      <c r="J114" s="577">
        <v>2.1476780579999999</v>
      </c>
      <c r="K114" s="577">
        <v>1.788873784</v>
      </c>
      <c r="L114" s="577">
        <v>1.9194471959999999</v>
      </c>
      <c r="M114" s="579">
        <v>3.5218450259999998</v>
      </c>
      <c r="N114" s="579">
        <v>2.1302796549999998</v>
      </c>
      <c r="O114" s="579">
        <v>2.559414871</v>
      </c>
      <c r="P114" s="577">
        <v>2.5955764330000002</v>
      </c>
    </row>
    <row r="115" spans="1:16" s="466" customFormat="1" ht="15.75" customHeight="1" x14ac:dyDescent="0.2">
      <c r="A115" s="491" t="s">
        <v>166</v>
      </c>
      <c r="B115" s="575">
        <v>-11.060988351000001</v>
      </c>
      <c r="C115" s="575">
        <v>-7.7157681120000001</v>
      </c>
      <c r="D115" s="575">
        <v>-8.1022942189999991</v>
      </c>
      <c r="E115" s="575">
        <v>-9.4096804209999991</v>
      </c>
      <c r="F115" s="575">
        <v>-7.3952891059999999</v>
      </c>
      <c r="G115" s="575">
        <v>-5.2693105249999999</v>
      </c>
      <c r="H115" s="575">
        <v>-10.503028366000001</v>
      </c>
      <c r="I115" s="575">
        <v>-3.9872757089999999</v>
      </c>
      <c r="J115" s="575">
        <v>-9.3333446579999997</v>
      </c>
      <c r="K115" s="575">
        <v>-11.031105553</v>
      </c>
      <c r="L115" s="575">
        <v>-7.2964958050000002</v>
      </c>
      <c r="M115" s="576">
        <v>-8.7092309910000001</v>
      </c>
      <c r="N115" s="576">
        <v>-8.1093782050000005</v>
      </c>
      <c r="O115" s="576">
        <v>-8.3230689770000001</v>
      </c>
      <c r="P115" s="575">
        <v>-7.5040548960000004</v>
      </c>
    </row>
    <row r="116" spans="1:16" s="466" customFormat="1" ht="15.75" customHeight="1" x14ac:dyDescent="0.2">
      <c r="A116" s="493" t="s">
        <v>167</v>
      </c>
      <c r="B116" s="577">
        <v>6.2265873760000003</v>
      </c>
      <c r="C116" s="577">
        <v>1.0119133149999999</v>
      </c>
      <c r="D116" s="577">
        <v>2.1671162650000002</v>
      </c>
      <c r="E116" s="577">
        <v>0.95686962900000005</v>
      </c>
      <c r="F116" s="577">
        <v>-1.013190247</v>
      </c>
      <c r="G116" s="577">
        <v>-1.561922507</v>
      </c>
      <c r="H116" s="577">
        <v>-1.181920815</v>
      </c>
      <c r="I116" s="577">
        <v>-0.315427609</v>
      </c>
      <c r="J116" s="577">
        <v>-1.3966436120000001</v>
      </c>
      <c r="K116" s="577">
        <v>-1.3637835979999999</v>
      </c>
      <c r="L116" s="577">
        <v>-0.246474841</v>
      </c>
      <c r="M116" s="579">
        <v>-0.13269378600000001</v>
      </c>
      <c r="N116" s="579">
        <v>-0.58496272999999999</v>
      </c>
      <c r="O116" s="579">
        <v>-0.47994344999999999</v>
      </c>
      <c r="P116" s="577">
        <v>-0.45066425100000002</v>
      </c>
    </row>
    <row r="117" spans="1:16" s="466" customFormat="1" ht="15.75" customHeight="1" x14ac:dyDescent="0.2">
      <c r="A117" s="496" t="s">
        <v>168</v>
      </c>
      <c r="B117" s="580">
        <v>9.5344603380000006</v>
      </c>
      <c r="C117" s="580">
        <v>11.635481768</v>
      </c>
      <c r="D117" s="580">
        <v>8.6149829130000004</v>
      </c>
      <c r="E117" s="580">
        <v>4.6905108699999998</v>
      </c>
      <c r="F117" s="580">
        <v>3.2273476000000002E-2</v>
      </c>
      <c r="G117" s="580">
        <v>-4.1204893650000001</v>
      </c>
      <c r="H117" s="580">
        <v>-5.4028061369999998</v>
      </c>
      <c r="I117" s="580">
        <v>-6.2692628639999999</v>
      </c>
      <c r="J117" s="580">
        <v>-8.0478359840000007</v>
      </c>
      <c r="K117" s="580">
        <v>-3.0234813690000002</v>
      </c>
      <c r="L117" s="580">
        <v>20.783343814999999</v>
      </c>
      <c r="M117" s="581">
        <v>1.997577841</v>
      </c>
      <c r="N117" s="581">
        <v>2.182172145</v>
      </c>
      <c r="O117" s="581">
        <v>2.0830599369999998</v>
      </c>
      <c r="P117" s="580">
        <v>2.118546035</v>
      </c>
    </row>
    <row r="118" spans="1:16" s="466" customFormat="1" ht="16.5" customHeight="1" x14ac:dyDescent="0.25">
      <c r="A118" s="499" t="s">
        <v>293</v>
      </c>
      <c r="B118" s="582">
        <v>8.4123313619999998</v>
      </c>
      <c r="C118" s="582">
        <v>5.392846757</v>
      </c>
      <c r="D118" s="582">
        <v>3.195764788</v>
      </c>
      <c r="E118" s="582">
        <v>3.684313484</v>
      </c>
      <c r="F118" s="582">
        <v>3.4252683799999999</v>
      </c>
      <c r="G118" s="582">
        <v>3.3087281079999999</v>
      </c>
      <c r="H118" s="582">
        <v>3.7428093339999999</v>
      </c>
      <c r="I118" s="582">
        <v>3.2360381949999999</v>
      </c>
      <c r="J118" s="582">
        <v>3.0427940410000001</v>
      </c>
      <c r="K118" s="582">
        <v>3.2313623950000001</v>
      </c>
      <c r="L118" s="582">
        <v>5.3214890529999996</v>
      </c>
      <c r="M118" s="583">
        <v>3.6306306340000001</v>
      </c>
      <c r="N118" s="583">
        <v>3.9019601970000002</v>
      </c>
      <c r="O118" s="583">
        <v>3.805137577</v>
      </c>
      <c r="P118" s="582">
        <v>3.6881325989999998</v>
      </c>
    </row>
    <row r="119" spans="1:16" s="466" customFormat="1" ht="16.5" customHeight="1" x14ac:dyDescent="0.2">
      <c r="A119" s="491" t="s">
        <v>525</v>
      </c>
      <c r="B119" s="575">
        <v>9.6709086679999992</v>
      </c>
      <c r="C119" s="575">
        <v>7.2603722250000002</v>
      </c>
      <c r="D119" s="575">
        <v>0.85673080099999999</v>
      </c>
      <c r="E119" s="575">
        <v>-1.7209895399999999</v>
      </c>
      <c r="F119" s="575">
        <v>-1.9194810999999999E-2</v>
      </c>
      <c r="G119" s="575">
        <v>-3.8066180999999998E-2</v>
      </c>
      <c r="H119" s="575">
        <v>1.005002398</v>
      </c>
      <c r="I119" s="575">
        <v>1.875852597</v>
      </c>
      <c r="J119" s="575">
        <v>3.3524208789999999</v>
      </c>
      <c r="K119" s="575">
        <v>4.0701960149999996</v>
      </c>
      <c r="L119" s="575">
        <v>5.3617083169999997</v>
      </c>
      <c r="M119" s="576">
        <v>8.1195459999999997E-2</v>
      </c>
      <c r="N119" s="576">
        <v>3.934658335</v>
      </c>
      <c r="O119" s="576">
        <v>2.6450410409999998</v>
      </c>
      <c r="P119" s="575">
        <v>2.4274777190000001</v>
      </c>
    </row>
    <row r="120" spans="1:16" s="466" customFormat="1" ht="16.5" customHeight="1" x14ac:dyDescent="0.2">
      <c r="A120" s="696" t="s">
        <v>526</v>
      </c>
      <c r="B120" s="577">
        <v>13.658446611</v>
      </c>
      <c r="C120" s="577">
        <v>8.1699825169999993</v>
      </c>
      <c r="D120" s="577">
        <v>0.68862873499999999</v>
      </c>
      <c r="E120" s="577">
        <v>-2.3930588749999999</v>
      </c>
      <c r="F120" s="577">
        <v>-0.76639597100000001</v>
      </c>
      <c r="G120" s="577">
        <v>-1.1072930379999999</v>
      </c>
      <c r="H120" s="577">
        <v>-1.0273302520000001</v>
      </c>
      <c r="I120" s="577">
        <v>0.37583766499999999</v>
      </c>
      <c r="J120" s="577">
        <v>2.3970206520000001</v>
      </c>
      <c r="K120" s="577">
        <v>4.1733880379999997</v>
      </c>
      <c r="L120" s="577">
        <v>-4.4978808270000004</v>
      </c>
      <c r="M120" s="579">
        <v>-1.107552941</v>
      </c>
      <c r="N120" s="579">
        <v>0.172124429</v>
      </c>
      <c r="O120" s="579">
        <v>-0.27145338200000002</v>
      </c>
      <c r="P120" s="577">
        <v>-0.30431648900000002</v>
      </c>
    </row>
    <row r="121" spans="1:16" s="466" customFormat="1" ht="16.5" customHeight="1" x14ac:dyDescent="0.2">
      <c r="A121" s="491" t="s">
        <v>678</v>
      </c>
      <c r="B121" s="575">
        <v>4.7496324489999999</v>
      </c>
      <c r="C121" s="575">
        <v>6.3104724010000002</v>
      </c>
      <c r="D121" s="575">
        <v>0.38872875699999998</v>
      </c>
      <c r="E121" s="575">
        <v>7.7148974999999995E-2</v>
      </c>
      <c r="F121" s="575">
        <v>1.212954616</v>
      </c>
      <c r="G121" s="575">
        <v>0.151761795</v>
      </c>
      <c r="H121" s="575">
        <v>0.25710231</v>
      </c>
      <c r="I121" s="575">
        <v>1.3526984849999999</v>
      </c>
      <c r="J121" s="575">
        <v>-0.30743150899999999</v>
      </c>
      <c r="K121" s="575">
        <v>-0.37663703599999998</v>
      </c>
      <c r="L121" s="575">
        <v>2.623044975</v>
      </c>
      <c r="M121" s="576">
        <v>0.41685305499999997</v>
      </c>
      <c r="N121" s="576">
        <v>0.79722709000000003</v>
      </c>
      <c r="O121" s="576">
        <v>0.67606102599999995</v>
      </c>
      <c r="P121" s="575">
        <v>0.60504695500000005</v>
      </c>
    </row>
    <row r="122" spans="1:16" s="466" customFormat="1" ht="16.5" customHeight="1" x14ac:dyDescent="0.2">
      <c r="A122" s="493" t="s">
        <v>171</v>
      </c>
      <c r="B122" s="577">
        <v>2.2545132620000001</v>
      </c>
      <c r="C122" s="577">
        <v>4.4106833510000003</v>
      </c>
      <c r="D122" s="577">
        <v>1.7181130710000001</v>
      </c>
      <c r="E122" s="577">
        <v>4.8354742240000004</v>
      </c>
      <c r="F122" s="577">
        <v>8.616470369</v>
      </c>
      <c r="G122" s="577">
        <v>11.134683516999999</v>
      </c>
      <c r="H122" s="577">
        <v>19.938575967999999</v>
      </c>
      <c r="I122" s="577">
        <v>16.694589803</v>
      </c>
      <c r="J122" s="577">
        <v>14.199723724</v>
      </c>
      <c r="K122" s="577">
        <v>3.0700671009999998</v>
      </c>
      <c r="L122" s="577">
        <v>35.298759515</v>
      </c>
      <c r="M122" s="579">
        <v>11.011677944000001</v>
      </c>
      <c r="N122" s="579">
        <v>26.140141134</v>
      </c>
      <c r="O122" s="579">
        <v>22.297198997999999</v>
      </c>
      <c r="P122" s="577">
        <v>21.004831713000002</v>
      </c>
    </row>
    <row r="123" spans="1:16" s="466" customFormat="1" ht="16.5" customHeight="1" x14ac:dyDescent="0.2">
      <c r="A123" s="491" t="s">
        <v>527</v>
      </c>
      <c r="B123" s="575">
        <v>5.4644812710000004</v>
      </c>
      <c r="C123" s="575">
        <v>0.138546538</v>
      </c>
      <c r="D123" s="575">
        <v>3.5444312509999998</v>
      </c>
      <c r="E123" s="575">
        <v>11.182052767</v>
      </c>
      <c r="F123" s="575">
        <v>10.151556969</v>
      </c>
      <c r="G123" s="575">
        <v>11.115892011</v>
      </c>
      <c r="H123" s="575">
        <v>12.351034177000001</v>
      </c>
      <c r="I123" s="575">
        <v>6.8321405640000004</v>
      </c>
      <c r="J123" s="575">
        <v>-1.032869233</v>
      </c>
      <c r="K123" s="575">
        <v>-4.3805539619999996</v>
      </c>
      <c r="L123" s="575">
        <v>-6.517363327</v>
      </c>
      <c r="M123" s="576">
        <v>10.181021422000001</v>
      </c>
      <c r="N123" s="576">
        <v>-1.764508714</v>
      </c>
      <c r="O123" s="576">
        <v>3.338490067</v>
      </c>
      <c r="P123" s="575">
        <v>3.6803634199999999</v>
      </c>
    </row>
    <row r="124" spans="1:16" s="466" customFormat="1" ht="16.5" customHeight="1" x14ac:dyDescent="0.2">
      <c r="A124" s="696" t="s">
        <v>679</v>
      </c>
      <c r="B124" s="577">
        <v>-0.66404726400000003</v>
      </c>
      <c r="C124" s="577">
        <v>-0.322715376</v>
      </c>
      <c r="D124" s="577">
        <v>-0.117677618</v>
      </c>
      <c r="E124" s="577">
        <v>0.44532650400000001</v>
      </c>
      <c r="F124" s="577">
        <v>0.90895719799999997</v>
      </c>
      <c r="G124" s="577">
        <v>0.93753509599999996</v>
      </c>
      <c r="H124" s="577">
        <v>0.43921890400000002</v>
      </c>
      <c r="I124" s="577">
        <v>-0.13925897500000001</v>
      </c>
      <c r="J124" s="577">
        <v>0.41941750700000002</v>
      </c>
      <c r="K124" s="577">
        <v>0.64662466600000001</v>
      </c>
      <c r="L124" s="577">
        <v>-0.25926961799999998</v>
      </c>
      <c r="M124" s="579">
        <v>0.51472881299999995</v>
      </c>
      <c r="N124" s="579">
        <v>0.16580867099999999</v>
      </c>
      <c r="O124" s="579">
        <v>0.31424067999999999</v>
      </c>
      <c r="P124" s="577">
        <v>0.347206036</v>
      </c>
    </row>
    <row r="125" spans="1:16" s="466" customFormat="1" ht="15.75" customHeight="1" x14ac:dyDescent="0.2">
      <c r="A125" s="491" t="s">
        <v>174</v>
      </c>
      <c r="B125" s="575">
        <v>0.83937933399999998</v>
      </c>
      <c r="C125" s="575">
        <v>0.66212582499999995</v>
      </c>
      <c r="D125" s="575">
        <v>1.9151515109999999</v>
      </c>
      <c r="E125" s="575">
        <v>7.5776281159999996</v>
      </c>
      <c r="F125" s="575">
        <v>29.418309118</v>
      </c>
      <c r="G125" s="575">
        <v>18.401765886</v>
      </c>
      <c r="H125" s="575">
        <v>21.535122456</v>
      </c>
      <c r="I125" s="575">
        <v>10.308418691</v>
      </c>
      <c r="J125" s="575">
        <v>8.6707783559999996</v>
      </c>
      <c r="K125" s="575">
        <v>7.480598562</v>
      </c>
      <c r="L125" s="575">
        <v>-1.433046249</v>
      </c>
      <c r="M125" s="576">
        <v>7.4271136269999998</v>
      </c>
      <c r="N125" s="576">
        <v>3.4892242429999998</v>
      </c>
      <c r="O125" s="576">
        <v>5.4000972220000003</v>
      </c>
      <c r="P125" s="575">
        <v>5.5365149120000003</v>
      </c>
    </row>
    <row r="126" spans="1:16" s="466" customFormat="1" ht="15.75" customHeight="1" x14ac:dyDescent="0.2">
      <c r="A126" s="696" t="s">
        <v>627</v>
      </c>
      <c r="B126" s="577">
        <v>31.125672465000001</v>
      </c>
      <c r="C126" s="577">
        <v>1.2776022579999999</v>
      </c>
      <c r="D126" s="577">
        <v>18.135013287</v>
      </c>
      <c r="E126" s="577">
        <v>67.205049075999995</v>
      </c>
      <c r="F126" s="577">
        <v>60.546111263</v>
      </c>
      <c r="G126" s="577">
        <v>63.525956763000003</v>
      </c>
      <c r="H126" s="577">
        <v>74.679581378999998</v>
      </c>
      <c r="I126" s="577">
        <v>43.261753482000003</v>
      </c>
      <c r="J126" s="577">
        <v>-9.3236681679999993</v>
      </c>
      <c r="K126" s="577">
        <v>-29.805777867</v>
      </c>
      <c r="L126" s="577">
        <v>-39.940349994000002</v>
      </c>
      <c r="M126" s="579">
        <v>59.285208398999998</v>
      </c>
      <c r="N126" s="579">
        <v>-12.264247750999999</v>
      </c>
      <c r="O126" s="579">
        <v>18.336486813</v>
      </c>
      <c r="P126" s="577">
        <v>20.395716267000001</v>
      </c>
    </row>
    <row r="127" spans="1:16" s="466" customFormat="1" ht="15.75" customHeight="1" x14ac:dyDescent="0.2">
      <c r="A127" s="491" t="s">
        <v>175</v>
      </c>
      <c r="B127" s="575">
        <v>11.65139272</v>
      </c>
      <c r="C127" s="575">
        <v>11.525623648</v>
      </c>
      <c r="D127" s="575">
        <v>8.1474104579999995</v>
      </c>
      <c r="E127" s="575">
        <v>4.5571987629999997</v>
      </c>
      <c r="F127" s="575">
        <v>-4.7819764219999996</v>
      </c>
      <c r="G127" s="575">
        <v>-0.64870988200000002</v>
      </c>
      <c r="H127" s="575">
        <v>-6.3629483889999996</v>
      </c>
      <c r="I127" s="575">
        <v>-9.4090955679999997</v>
      </c>
      <c r="J127" s="575">
        <v>-6.714837878</v>
      </c>
      <c r="K127" s="575">
        <v>-8.7170483619999999</v>
      </c>
      <c r="L127" s="575">
        <v>4.2823465130000002</v>
      </c>
      <c r="M127" s="576">
        <v>-1.597534931</v>
      </c>
      <c r="N127" s="576">
        <v>-4.4114589659999996</v>
      </c>
      <c r="O127" s="576">
        <v>-3.527009058</v>
      </c>
      <c r="P127" s="575">
        <v>-3.3235833540000002</v>
      </c>
    </row>
    <row r="128" spans="1:16" s="466" customFormat="1" ht="15.75" customHeight="1" x14ac:dyDescent="0.2">
      <c r="A128" s="493" t="s">
        <v>176</v>
      </c>
      <c r="B128" s="577">
        <v>16.958516299999999</v>
      </c>
      <c r="C128" s="577">
        <v>17.892581915000001</v>
      </c>
      <c r="D128" s="577">
        <v>16.564541087999999</v>
      </c>
      <c r="E128" s="577">
        <v>21.548973624999999</v>
      </c>
      <c r="F128" s="577">
        <v>21.894222251999999</v>
      </c>
      <c r="G128" s="577">
        <v>22.212748678000001</v>
      </c>
      <c r="H128" s="577">
        <v>20.289313976999999</v>
      </c>
      <c r="I128" s="577">
        <v>17.457243692999999</v>
      </c>
      <c r="J128" s="577">
        <v>17.286324274999998</v>
      </c>
      <c r="K128" s="577">
        <v>17.291683569</v>
      </c>
      <c r="L128" s="577">
        <v>18.189439238999999</v>
      </c>
      <c r="M128" s="579">
        <v>20.836497726000001</v>
      </c>
      <c r="N128" s="579">
        <v>17.641642012999998</v>
      </c>
      <c r="O128" s="579">
        <v>18.771591522000001</v>
      </c>
      <c r="P128" s="577">
        <v>18.274237907</v>
      </c>
    </row>
    <row r="129" spans="1:20" s="466" customFormat="1" ht="15.75" customHeight="1" x14ac:dyDescent="0.2">
      <c r="A129" s="496" t="s">
        <v>177</v>
      </c>
      <c r="B129" s="580">
        <v>3.4119485630000002</v>
      </c>
      <c r="C129" s="580">
        <v>3.0835647289999999</v>
      </c>
      <c r="D129" s="580">
        <v>4.2570213629999998</v>
      </c>
      <c r="E129" s="580">
        <v>8.0408572389999993</v>
      </c>
      <c r="F129" s="580">
        <v>4.0483188329999997</v>
      </c>
      <c r="G129" s="580">
        <v>-1.1066712990000001</v>
      </c>
      <c r="H129" s="580">
        <v>1.7217260860000001</v>
      </c>
      <c r="I129" s="580">
        <v>9.8556873649999996</v>
      </c>
      <c r="J129" s="580">
        <v>9.0204360369999996</v>
      </c>
      <c r="K129" s="580">
        <v>21.562912379</v>
      </c>
      <c r="L129" s="580">
        <v>21.983586029000001</v>
      </c>
      <c r="M129" s="581">
        <v>4.3014174470000004</v>
      </c>
      <c r="N129" s="581">
        <v>16.920612180999999</v>
      </c>
      <c r="O129" s="581">
        <v>10.711122082999999</v>
      </c>
      <c r="P129" s="580">
        <v>9.6223480559999999</v>
      </c>
    </row>
    <row r="130" spans="1:20" s="466" customFormat="1" ht="16.5" customHeight="1" x14ac:dyDescent="0.25">
      <c r="A130" s="545" t="s">
        <v>227</v>
      </c>
      <c r="B130" s="584"/>
      <c r="C130" s="584"/>
      <c r="D130" s="584"/>
      <c r="E130" s="584"/>
      <c r="F130" s="584"/>
      <c r="G130" s="584"/>
      <c r="H130" s="584"/>
      <c r="I130" s="584"/>
      <c r="J130" s="584"/>
      <c r="K130" s="584"/>
      <c r="L130" s="584"/>
      <c r="M130" s="585"/>
      <c r="N130" s="585"/>
      <c r="O130" s="585"/>
      <c r="P130" s="584"/>
    </row>
    <row r="131" spans="1:20" s="466" customFormat="1" ht="16.5" customHeight="1" x14ac:dyDescent="0.25">
      <c r="A131" s="488" t="s">
        <v>291</v>
      </c>
      <c r="B131" s="573">
        <v>15.945787162</v>
      </c>
      <c r="C131" s="573">
        <v>17.765341934999999</v>
      </c>
      <c r="D131" s="573">
        <v>16.314803001000001</v>
      </c>
      <c r="E131" s="573">
        <v>10.343282365</v>
      </c>
      <c r="F131" s="573">
        <v>7.0417258809999996</v>
      </c>
      <c r="G131" s="573">
        <v>7.5975157649999998</v>
      </c>
      <c r="H131" s="573">
        <v>4.6761827079999998</v>
      </c>
      <c r="I131" s="573">
        <v>3.6106623280000001</v>
      </c>
      <c r="J131" s="573">
        <v>5.490250294</v>
      </c>
      <c r="K131" s="573">
        <v>3.1533452780000002</v>
      </c>
      <c r="L131" s="573">
        <v>3.9977943229999999</v>
      </c>
      <c r="M131" s="574">
        <v>8.5012145859999997</v>
      </c>
      <c r="N131" s="574">
        <v>4.2120610449999996</v>
      </c>
      <c r="O131" s="574">
        <v>6.0624267740000004</v>
      </c>
      <c r="P131" s="573">
        <v>6.2078419809999996</v>
      </c>
    </row>
    <row r="132" spans="1:20" s="466" customFormat="1" ht="15.75" customHeight="1" x14ac:dyDescent="0.2">
      <c r="A132" s="546" t="s">
        <v>181</v>
      </c>
      <c r="B132" s="586">
        <v>16.911007872999999</v>
      </c>
      <c r="C132" s="586">
        <v>16.655884750999999</v>
      </c>
      <c r="D132" s="586">
        <v>17.077268648</v>
      </c>
      <c r="E132" s="586">
        <v>10.272480247000001</v>
      </c>
      <c r="F132" s="586">
        <v>6.8643907889999998</v>
      </c>
      <c r="G132" s="586">
        <v>6.7098292810000002</v>
      </c>
      <c r="H132" s="586">
        <v>3.9988924809999999</v>
      </c>
      <c r="I132" s="586">
        <v>3.270624701</v>
      </c>
      <c r="J132" s="586">
        <v>5.4322874600000004</v>
      </c>
      <c r="K132" s="586">
        <v>0.49917289599999998</v>
      </c>
      <c r="L132" s="586">
        <v>3.4379386649999999</v>
      </c>
      <c r="M132" s="587">
        <v>8.1962627309999991</v>
      </c>
      <c r="N132" s="587">
        <v>3.472462782</v>
      </c>
      <c r="O132" s="587">
        <v>5.6310024890000001</v>
      </c>
      <c r="P132" s="586">
        <v>5.8748658770000004</v>
      </c>
    </row>
    <row r="133" spans="1:20" s="466" customFormat="1" ht="15.75" customHeight="1" x14ac:dyDescent="0.2">
      <c r="A133" s="547" t="s">
        <v>182</v>
      </c>
      <c r="B133" s="588">
        <v>8.9938049170000003</v>
      </c>
      <c r="C133" s="588">
        <v>18.418024742</v>
      </c>
      <c r="D133" s="588">
        <v>-0.38586605000000002</v>
      </c>
      <c r="E133" s="588">
        <v>12.767615612</v>
      </c>
      <c r="F133" s="588">
        <v>4.9407458310000001</v>
      </c>
      <c r="G133" s="588">
        <v>16.369573430999999</v>
      </c>
      <c r="H133" s="588">
        <v>2.0146024150000001</v>
      </c>
      <c r="I133" s="588">
        <v>20.269516286000002</v>
      </c>
      <c r="J133" s="588">
        <v>18.939004798999999</v>
      </c>
      <c r="K133" s="588">
        <v>43.657993238000003</v>
      </c>
      <c r="L133" s="588">
        <v>-1.3267595910000001</v>
      </c>
      <c r="M133" s="589">
        <v>7.4826303709999999</v>
      </c>
      <c r="N133" s="589">
        <v>8.6916228239999995</v>
      </c>
      <c r="O133" s="589">
        <v>8.4225462849999992</v>
      </c>
      <c r="P133" s="588">
        <v>7.3680276259999999</v>
      </c>
    </row>
    <row r="134" spans="1:20" s="466" customFormat="1" ht="15.75" customHeight="1" x14ac:dyDescent="0.2">
      <c r="A134" s="546" t="s">
        <v>183</v>
      </c>
      <c r="B134" s="586">
        <v>-0.55099498000000002</v>
      </c>
      <c r="C134" s="586">
        <v>94.401042239000006</v>
      </c>
      <c r="D134" s="586">
        <v>16.068580526000002</v>
      </c>
      <c r="E134" s="586">
        <v>9.7170306719999999</v>
      </c>
      <c r="F134" s="586">
        <v>18.794743310000001</v>
      </c>
      <c r="G134" s="586">
        <v>31.960473839999999</v>
      </c>
      <c r="H134" s="586">
        <v>30.471600668000001</v>
      </c>
      <c r="I134" s="586">
        <v>-10.70749631</v>
      </c>
      <c r="J134" s="586">
        <v>-7.6156564900000001</v>
      </c>
      <c r="K134" s="586">
        <v>0.47616841799999998</v>
      </c>
      <c r="L134" s="586">
        <v>26.036624010000001</v>
      </c>
      <c r="M134" s="587">
        <v>21.927789328999999</v>
      </c>
      <c r="N134" s="587">
        <v>7.4327494090000004</v>
      </c>
      <c r="O134" s="587">
        <v>11.144142364</v>
      </c>
      <c r="P134" s="586">
        <v>11.486325915</v>
      </c>
    </row>
    <row r="135" spans="1:20" s="466" customFormat="1" ht="16.5" customHeight="1" x14ac:dyDescent="0.25">
      <c r="A135" s="548" t="s">
        <v>292</v>
      </c>
      <c r="B135" s="590">
        <v>8.6853971249999997</v>
      </c>
      <c r="C135" s="590">
        <v>10.033490859</v>
      </c>
      <c r="D135" s="590">
        <v>8.0546608000000006</v>
      </c>
      <c r="E135" s="590">
        <v>5.5644001830000001</v>
      </c>
      <c r="F135" s="590">
        <v>6.4275948290000002</v>
      </c>
      <c r="G135" s="590">
        <v>6.831215834</v>
      </c>
      <c r="H135" s="590">
        <v>5.3684034110000001</v>
      </c>
      <c r="I135" s="590">
        <v>1.2909656629999999</v>
      </c>
      <c r="J135" s="590">
        <v>3.2853281440000002</v>
      </c>
      <c r="K135" s="590">
        <v>-1.947206778</v>
      </c>
      <c r="L135" s="590">
        <v>-4.3514480520000003</v>
      </c>
      <c r="M135" s="591">
        <v>6.1682945910000004</v>
      </c>
      <c r="N135" s="591">
        <v>-0.16113960399999999</v>
      </c>
      <c r="O135" s="591">
        <v>2.857494339</v>
      </c>
      <c r="P135" s="590">
        <v>2.6317899730000001</v>
      </c>
    </row>
    <row r="136" spans="1:20" s="466" customFormat="1" ht="15.75" customHeight="1" x14ac:dyDescent="0.2">
      <c r="A136" s="546" t="s">
        <v>185</v>
      </c>
      <c r="B136" s="586">
        <v>-6.8762529250000002</v>
      </c>
      <c r="C136" s="586">
        <v>-0.317964829</v>
      </c>
      <c r="D136" s="586">
        <v>-0.24778413399999999</v>
      </c>
      <c r="E136" s="586">
        <v>-4.5458946329999996</v>
      </c>
      <c r="F136" s="586">
        <v>-2.2239125990000002</v>
      </c>
      <c r="G136" s="586">
        <v>-0.25485343300000002</v>
      </c>
      <c r="H136" s="586">
        <v>2.194309955</v>
      </c>
      <c r="I136" s="586">
        <v>-0.99091070800000003</v>
      </c>
      <c r="J136" s="586">
        <v>-9.8328655000000001E-2</v>
      </c>
      <c r="K136" s="586">
        <v>-8.7086068789999995</v>
      </c>
      <c r="L136" s="586">
        <v>-6.6160882990000003</v>
      </c>
      <c r="M136" s="587">
        <v>-1.3561132570000001</v>
      </c>
      <c r="N136" s="587">
        <v>-3.7525535159999999</v>
      </c>
      <c r="O136" s="587">
        <v>-2.636164065</v>
      </c>
      <c r="P136" s="586">
        <v>-2.673816134</v>
      </c>
    </row>
    <row r="137" spans="1:20" s="466" customFormat="1" ht="15.75" customHeight="1" x14ac:dyDescent="0.2">
      <c r="A137" s="549" t="s">
        <v>186</v>
      </c>
      <c r="B137" s="588">
        <v>15.050154978</v>
      </c>
      <c r="C137" s="588">
        <v>12.612321328</v>
      </c>
      <c r="D137" s="588">
        <v>8.5689115729999994</v>
      </c>
      <c r="E137" s="588">
        <v>6.5880189969999998</v>
      </c>
      <c r="F137" s="588">
        <v>7.1212751570000004</v>
      </c>
      <c r="G137" s="588">
        <v>7.5058252960000003</v>
      </c>
      <c r="H137" s="588">
        <v>11.459682391999999</v>
      </c>
      <c r="I137" s="588">
        <v>3.0095994429999999</v>
      </c>
      <c r="J137" s="588">
        <v>8.5498334800000002</v>
      </c>
      <c r="K137" s="588">
        <v>3.6209133769999999</v>
      </c>
      <c r="L137" s="588">
        <v>25.53127662</v>
      </c>
      <c r="M137" s="589">
        <v>8.3004331180000008</v>
      </c>
      <c r="N137" s="589">
        <v>9.1844378259999999</v>
      </c>
      <c r="O137" s="589">
        <v>8.6924452910000003</v>
      </c>
      <c r="P137" s="588">
        <v>7.8184770830000003</v>
      </c>
      <c r="S137" s="518"/>
      <c r="T137" s="518"/>
    </row>
    <row r="138" spans="1:20" s="466" customFormat="1" ht="15.75" customHeight="1" x14ac:dyDescent="0.2">
      <c r="A138" s="546" t="s">
        <v>187</v>
      </c>
      <c r="B138" s="586">
        <v>8.8998473350000005</v>
      </c>
      <c r="C138" s="586">
        <v>21.456753555999999</v>
      </c>
      <c r="D138" s="586">
        <v>23.115595159000002</v>
      </c>
      <c r="E138" s="586">
        <v>22.739849900999999</v>
      </c>
      <c r="F138" s="586">
        <v>20.775903552999999</v>
      </c>
      <c r="G138" s="586">
        <v>16.347999215000002</v>
      </c>
      <c r="H138" s="586">
        <v>-5.2552663500000003</v>
      </c>
      <c r="I138" s="586">
        <v>0.52735923699999998</v>
      </c>
      <c r="J138" s="586">
        <v>-2.0311989459999999</v>
      </c>
      <c r="K138" s="586">
        <v>-3.6853619559999999</v>
      </c>
      <c r="L138" s="586">
        <v>-25.313738441000002</v>
      </c>
      <c r="M138" s="587">
        <v>11.643123876000001</v>
      </c>
      <c r="N138" s="587">
        <v>-9.8375418420000003</v>
      </c>
      <c r="O138" s="587">
        <v>-2.9953995459999998</v>
      </c>
      <c r="P138" s="586">
        <v>-2.4375262420000001</v>
      </c>
    </row>
    <row r="139" spans="1:20" s="466" customFormat="1" ht="16.5" customHeight="1" x14ac:dyDescent="0.25">
      <c r="A139" s="550" t="s">
        <v>229</v>
      </c>
      <c r="B139" s="592"/>
      <c r="C139" s="592"/>
      <c r="D139" s="592"/>
      <c r="E139" s="592"/>
      <c r="F139" s="592"/>
      <c r="G139" s="592"/>
      <c r="H139" s="592"/>
      <c r="I139" s="592"/>
      <c r="J139" s="592"/>
      <c r="K139" s="592"/>
      <c r="L139" s="592"/>
      <c r="M139" s="593"/>
      <c r="N139" s="593"/>
      <c r="O139" s="593"/>
      <c r="P139" s="592"/>
    </row>
    <row r="140" spans="1:20" s="466" customFormat="1" ht="16.5" customHeight="1" x14ac:dyDescent="0.25">
      <c r="A140" s="551" t="s">
        <v>466</v>
      </c>
      <c r="B140" s="594">
        <v>6.9579217130000002</v>
      </c>
      <c r="C140" s="594">
        <v>5.3442622780000004</v>
      </c>
      <c r="D140" s="594">
        <v>4.3011424089999997</v>
      </c>
      <c r="E140" s="594">
        <v>4.5309386309999997</v>
      </c>
      <c r="F140" s="594">
        <v>4.0136289789999999</v>
      </c>
      <c r="G140" s="594">
        <v>3.5230159830000001</v>
      </c>
      <c r="H140" s="594">
        <v>2.9265936749999999</v>
      </c>
      <c r="I140" s="594">
        <v>2.5303067289999999</v>
      </c>
      <c r="J140" s="594">
        <v>1.775143948</v>
      </c>
      <c r="K140" s="594">
        <v>1.35996202</v>
      </c>
      <c r="L140" s="594">
        <v>1.0958496449999999</v>
      </c>
      <c r="M140" s="595">
        <v>3.8237352360000001</v>
      </c>
      <c r="N140" s="595">
        <v>1.5809513989999999</v>
      </c>
      <c r="O140" s="595">
        <v>2.3583550359999998</v>
      </c>
      <c r="P140" s="594">
        <v>2.4118924690000001</v>
      </c>
    </row>
    <row r="141" spans="1:20" s="466" customFormat="1" ht="16.5" customHeight="1" x14ac:dyDescent="0.2">
      <c r="A141" s="552" t="s">
        <v>409</v>
      </c>
      <c r="B141" s="596">
        <v>24.309566482000001</v>
      </c>
      <c r="C141" s="596">
        <v>9.3380405799999995</v>
      </c>
      <c r="D141" s="596">
        <v>3.0834066309999999</v>
      </c>
      <c r="E141" s="596">
        <v>-0.85343239599999998</v>
      </c>
      <c r="F141" s="596">
        <v>-1.452910207</v>
      </c>
      <c r="G141" s="596">
        <v>-1.783627241</v>
      </c>
      <c r="H141" s="596">
        <v>-1.6875734469999999</v>
      </c>
      <c r="I141" s="596">
        <v>-0.47882128200000001</v>
      </c>
      <c r="J141" s="596">
        <v>2.4966628879999999</v>
      </c>
      <c r="K141" s="596">
        <v>3.858150411</v>
      </c>
      <c r="L141" s="596">
        <v>-6.0910169180000002</v>
      </c>
      <c r="M141" s="597">
        <v>-0.84800124799999999</v>
      </c>
      <c r="N141" s="597">
        <v>-0.84269392099999996</v>
      </c>
      <c r="O141" s="597">
        <v>-0.81724650899999995</v>
      </c>
      <c r="P141" s="596">
        <v>-0.81809993999999997</v>
      </c>
    </row>
    <row r="142" spans="1:20" s="466" customFormat="1" ht="16.5" customHeight="1" x14ac:dyDescent="0.25">
      <c r="A142" s="553" t="s">
        <v>410</v>
      </c>
      <c r="B142" s="598">
        <v>14.286492319000001</v>
      </c>
      <c r="C142" s="598">
        <v>8.5580478390000003</v>
      </c>
      <c r="D142" s="598">
        <v>0.81568500499999996</v>
      </c>
      <c r="E142" s="598">
        <v>-2.5752138410000001</v>
      </c>
      <c r="F142" s="598">
        <v>-1.139137606</v>
      </c>
      <c r="G142" s="598">
        <v>-1.5596081820000001</v>
      </c>
      <c r="H142" s="598">
        <v>-1.538288431</v>
      </c>
      <c r="I142" s="598">
        <v>-0.196343561</v>
      </c>
      <c r="J142" s="598">
        <v>1.9311734650000001</v>
      </c>
      <c r="K142" s="598">
        <v>3.6794973309999999</v>
      </c>
      <c r="L142" s="598">
        <v>-4.9581874040000002</v>
      </c>
      <c r="M142" s="599">
        <v>-1.3977793220000001</v>
      </c>
      <c r="N142" s="599">
        <v>-0.31969323100000002</v>
      </c>
      <c r="O142" s="599">
        <v>-0.66542225899999996</v>
      </c>
      <c r="P142" s="598">
        <v>-0.68245178399999995</v>
      </c>
    </row>
    <row r="143" spans="1:20" s="466" customFormat="1" ht="16.5" customHeight="1" x14ac:dyDescent="0.25">
      <c r="A143" s="554" t="s">
        <v>411</v>
      </c>
      <c r="B143" s="596">
        <v>9.0113884619999993</v>
      </c>
      <c r="C143" s="596">
        <v>5.7709489630000004</v>
      </c>
      <c r="D143" s="596">
        <v>3.325984746</v>
      </c>
      <c r="E143" s="596">
        <v>3.4908168709999998</v>
      </c>
      <c r="F143" s="596">
        <v>3.0367820000000001</v>
      </c>
      <c r="G143" s="596">
        <v>2.8362149809999999</v>
      </c>
      <c r="H143" s="596">
        <v>3.2072247420000002</v>
      </c>
      <c r="I143" s="596">
        <v>2.6475527159999999</v>
      </c>
      <c r="J143" s="596">
        <v>2.5740089579999998</v>
      </c>
      <c r="K143" s="596">
        <v>2.7419378729999999</v>
      </c>
      <c r="L143" s="596">
        <v>4.8138545160000001</v>
      </c>
      <c r="M143" s="597">
        <v>3.326498784</v>
      </c>
      <c r="N143" s="597">
        <v>3.3918300669999999</v>
      </c>
      <c r="O143" s="597">
        <v>3.3950644849999998</v>
      </c>
      <c r="P143" s="596">
        <v>3.2948543620000001</v>
      </c>
    </row>
    <row r="144" spans="1:20" s="466" customFormat="1" ht="16.5" customHeight="1" x14ac:dyDescent="0.25">
      <c r="A144" s="549" t="s">
        <v>479</v>
      </c>
      <c r="B144" s="600">
        <v>15.608972137</v>
      </c>
      <c r="C144" s="600">
        <v>16.950082398999999</v>
      </c>
      <c r="D144" s="600">
        <v>16.916280271000002</v>
      </c>
      <c r="E144" s="600">
        <v>9.9443514470000007</v>
      </c>
      <c r="F144" s="600">
        <v>6.4618989390000001</v>
      </c>
      <c r="G144" s="600">
        <v>6.4590452110000003</v>
      </c>
      <c r="H144" s="600">
        <v>3.706523121</v>
      </c>
      <c r="I144" s="600">
        <v>2.4758908750000002</v>
      </c>
      <c r="J144" s="600">
        <v>4.9924342680000002</v>
      </c>
      <c r="K144" s="600">
        <v>-0.124176828</v>
      </c>
      <c r="L144" s="600">
        <v>3.3483356230000001</v>
      </c>
      <c r="M144" s="601">
        <v>7.8795743839999997</v>
      </c>
      <c r="N144" s="601">
        <v>3.0236802059999999</v>
      </c>
      <c r="O144" s="601">
        <v>5.239077816</v>
      </c>
      <c r="P144" s="600">
        <v>5.4534089730000002</v>
      </c>
    </row>
    <row r="145" spans="1:17" s="466" customFormat="1" ht="16.5" customHeight="1" x14ac:dyDescent="0.25">
      <c r="A145" s="555" t="s">
        <v>412</v>
      </c>
      <c r="B145" s="596">
        <v>0.480931942</v>
      </c>
      <c r="C145" s="596">
        <v>1.3300277060000001</v>
      </c>
      <c r="D145" s="596">
        <v>-1.2424936639999999</v>
      </c>
      <c r="E145" s="596">
        <v>-2.4397193110000002</v>
      </c>
      <c r="F145" s="596">
        <v>-3.0749953579999998</v>
      </c>
      <c r="G145" s="596">
        <v>-1.217569189</v>
      </c>
      <c r="H145" s="596">
        <v>-3.7397572129999999</v>
      </c>
      <c r="I145" s="596">
        <v>-3.1699834029999998</v>
      </c>
      <c r="J145" s="596">
        <v>-1.4863563900000001</v>
      </c>
      <c r="K145" s="596">
        <v>-0.95840877000000002</v>
      </c>
      <c r="L145" s="596">
        <v>4.3378827219999998</v>
      </c>
      <c r="M145" s="597">
        <v>-2.6134533219999998</v>
      </c>
      <c r="N145" s="597">
        <v>0.74724474500000004</v>
      </c>
      <c r="O145" s="597">
        <v>-0.30869977399999998</v>
      </c>
      <c r="P145" s="596">
        <v>-0.39499742999999998</v>
      </c>
    </row>
    <row r="146" spans="1:17" s="466" customFormat="1" ht="16.5" customHeight="1" x14ac:dyDescent="0.25">
      <c r="A146" s="547" t="s">
        <v>413</v>
      </c>
      <c r="B146" s="602">
        <v>-0.11514376699999999</v>
      </c>
      <c r="C146" s="602">
        <v>3.4881959999999997E-2</v>
      </c>
      <c r="D146" s="602">
        <v>8.3611959999999996E-3</v>
      </c>
      <c r="E146" s="602">
        <v>0.257874518</v>
      </c>
      <c r="F146" s="602">
        <v>0.52992259600000002</v>
      </c>
      <c r="G146" s="602">
        <v>0.47586732300000001</v>
      </c>
      <c r="H146" s="602">
        <v>-7.9310510000000001E-2</v>
      </c>
      <c r="I146" s="602">
        <v>-0.70850395099999997</v>
      </c>
      <c r="J146" s="602">
        <v>-3.7432729999999997E-2</v>
      </c>
      <c r="K146" s="602">
        <v>0.16945450200000001</v>
      </c>
      <c r="L146" s="602">
        <v>-0.74000569500000002</v>
      </c>
      <c r="M146" s="603">
        <v>0.219741412</v>
      </c>
      <c r="N146" s="603">
        <v>-0.32597798</v>
      </c>
      <c r="O146" s="603">
        <v>-8.2041929999999999E-2</v>
      </c>
      <c r="P146" s="602">
        <v>-3.3400416000000002E-2</v>
      </c>
    </row>
    <row r="147" spans="1:17" s="466" customFormat="1" ht="16.5" customHeight="1" x14ac:dyDescent="0.2">
      <c r="A147" s="552" t="s">
        <v>424</v>
      </c>
      <c r="B147" s="596">
        <v>-1.154230248</v>
      </c>
      <c r="C147" s="596">
        <v>-0.99747707200000002</v>
      </c>
      <c r="D147" s="596">
        <v>-0.81406330500000001</v>
      </c>
      <c r="E147" s="596">
        <v>-0.52759860000000003</v>
      </c>
      <c r="F147" s="596">
        <v>-0.22896750599999999</v>
      </c>
      <c r="G147" s="596">
        <v>-0.17389945500000001</v>
      </c>
      <c r="H147" s="596">
        <v>3.3487217999999999E-2</v>
      </c>
      <c r="I147" s="596">
        <v>-0.17985284500000001</v>
      </c>
      <c r="J147" s="596">
        <v>-4.9023549999999999E-2</v>
      </c>
      <c r="K147" s="596">
        <v>-3.3145249000000002E-2</v>
      </c>
      <c r="L147" s="596">
        <v>0.16505423</v>
      </c>
      <c r="M147" s="597">
        <v>-0.302435226</v>
      </c>
      <c r="N147" s="597">
        <v>2.8366705999999998E-2</v>
      </c>
      <c r="O147" s="597">
        <v>-0.11142394899999999</v>
      </c>
      <c r="P147" s="596">
        <v>-0.11052452</v>
      </c>
    </row>
    <row r="148" spans="1:17" s="466" customFormat="1" ht="16.5" customHeight="1" x14ac:dyDescent="0.2">
      <c r="A148" s="553" t="s">
        <v>987</v>
      </c>
      <c r="B148" s="598">
        <v>1.330063982</v>
      </c>
      <c r="C148" s="598">
        <v>0.292037306</v>
      </c>
      <c r="D148" s="598">
        <v>-0.717993408</v>
      </c>
      <c r="E148" s="598">
        <v>-0.79006249799999995</v>
      </c>
      <c r="F148" s="598">
        <v>-0.76437078999999997</v>
      </c>
      <c r="G148" s="598">
        <v>-0.55998462000000004</v>
      </c>
      <c r="H148" s="598">
        <v>0.21925077600000001</v>
      </c>
      <c r="I148" s="598">
        <v>9.0635108000000006E-2</v>
      </c>
      <c r="J148" s="598">
        <v>0.68355014599999997</v>
      </c>
      <c r="K148" s="598">
        <v>1.164114256</v>
      </c>
      <c r="L148" s="598">
        <v>3.3063376600000001</v>
      </c>
      <c r="M148" s="599">
        <v>-0.39086834300000001</v>
      </c>
      <c r="N148" s="599">
        <v>1.551891347</v>
      </c>
      <c r="O148" s="599">
        <v>0.85460811400000003</v>
      </c>
      <c r="P148" s="598">
        <v>0.72517804600000002</v>
      </c>
    </row>
    <row r="149" spans="1:17" s="518" customFormat="1" ht="16.5" customHeight="1" x14ac:dyDescent="0.25">
      <c r="A149" s="554" t="s">
        <v>425</v>
      </c>
      <c r="B149" s="596">
        <v>-2.768975798</v>
      </c>
      <c r="C149" s="596">
        <v>-0.54004282999999997</v>
      </c>
      <c r="D149" s="596">
        <v>0.258980074</v>
      </c>
      <c r="E149" s="596">
        <v>0.45855391699999998</v>
      </c>
      <c r="F149" s="596">
        <v>0.66180566500000004</v>
      </c>
      <c r="G149" s="596">
        <v>0.127175648</v>
      </c>
      <c r="H149" s="596">
        <v>-0.70081614699999994</v>
      </c>
      <c r="I149" s="596">
        <v>-6.0012485999999997E-2</v>
      </c>
      <c r="J149" s="596">
        <v>-0.75181806200000001</v>
      </c>
      <c r="K149" s="596">
        <v>-0.94879303599999998</v>
      </c>
      <c r="L149" s="596">
        <v>-3.3525250290000002</v>
      </c>
      <c r="M149" s="597">
        <v>2.4143662E-2</v>
      </c>
      <c r="N149" s="597">
        <v>-1.5472486219999999</v>
      </c>
      <c r="O149" s="597">
        <v>-0.982968273</v>
      </c>
      <c r="P149" s="596">
        <v>-0.87876046399999996</v>
      </c>
      <c r="Q149" s="466"/>
    </row>
    <row r="150" spans="1:17" s="466" customFormat="1" ht="16.5" customHeight="1" x14ac:dyDescent="0.25">
      <c r="A150" s="549" t="s">
        <v>471</v>
      </c>
      <c r="B150" s="600">
        <v>2.0704953810000002</v>
      </c>
      <c r="C150" s="600">
        <v>3.698221277</v>
      </c>
      <c r="D150" s="600">
        <v>4.4270360809999998</v>
      </c>
      <c r="E150" s="600">
        <v>2.040961034</v>
      </c>
      <c r="F150" s="600">
        <v>1.038861365</v>
      </c>
      <c r="G150" s="600">
        <v>1.0001194369999999</v>
      </c>
      <c r="H150" s="600">
        <v>0.12228146400000001</v>
      </c>
      <c r="I150" s="600">
        <v>-3.7937189000000003E-2</v>
      </c>
      <c r="J150" s="600">
        <v>0.50550901999999998</v>
      </c>
      <c r="K150" s="600">
        <v>-0.58657687700000005</v>
      </c>
      <c r="L150" s="600">
        <v>-0.221301581</v>
      </c>
      <c r="M150" s="601">
        <v>1.3045233190000001</v>
      </c>
      <c r="N150" s="601">
        <v>-6.9944608000000005E-2</v>
      </c>
      <c r="O150" s="601">
        <v>0.41372732699999998</v>
      </c>
      <c r="P150" s="600">
        <v>0.49826601799999998</v>
      </c>
    </row>
    <row r="151" spans="1:17" s="466" customFormat="1" ht="16.5" customHeight="1" x14ac:dyDescent="0.25">
      <c r="A151" s="555" t="s">
        <v>426</v>
      </c>
      <c r="B151" s="596">
        <v>-3.8015755850000001</v>
      </c>
      <c r="C151" s="596">
        <v>-2.5098285929999999</v>
      </c>
      <c r="D151" s="596">
        <v>-2.8964213679999999</v>
      </c>
      <c r="E151" s="596">
        <v>-4.2069452729999997</v>
      </c>
      <c r="F151" s="596">
        <v>-4.4975066699999999</v>
      </c>
      <c r="G151" s="596">
        <v>-2.813599253</v>
      </c>
      <c r="H151" s="596">
        <v>-4.8013683599999997</v>
      </c>
      <c r="I151" s="596">
        <v>-3.7138529610000002</v>
      </c>
      <c r="J151" s="596">
        <v>-2.8829113529999999</v>
      </c>
      <c r="K151" s="596">
        <v>-3.2293774059999998</v>
      </c>
      <c r="L151" s="596">
        <v>-0.444354054</v>
      </c>
      <c r="M151" s="597">
        <v>-4.1358226389999997</v>
      </c>
      <c r="N151" s="597">
        <v>-2.128614148</v>
      </c>
      <c r="O151" s="597">
        <v>-2.8369079849999999</v>
      </c>
      <c r="P151" s="596">
        <v>-2.8488056369999999</v>
      </c>
    </row>
    <row r="152" spans="1:17" s="466" customFormat="1" ht="16.5" customHeight="1" x14ac:dyDescent="0.2">
      <c r="A152" s="556" t="s">
        <v>993</v>
      </c>
      <c r="B152" s="604">
        <v>-0.208240698</v>
      </c>
      <c r="C152" s="604">
        <v>-0.120309473</v>
      </c>
      <c r="D152" s="604">
        <v>-3.8672551999999999E-2</v>
      </c>
      <c r="E152" s="604">
        <v>-7.3008096999999994E-2</v>
      </c>
      <c r="F152" s="604">
        <v>-8.5758047000000004E-2</v>
      </c>
      <c r="G152" s="604">
        <v>-3.9294071E-2</v>
      </c>
      <c r="H152" s="604">
        <v>-0.31594941399999998</v>
      </c>
      <c r="I152" s="604">
        <v>-0.26723717400000002</v>
      </c>
      <c r="J152" s="604">
        <v>-0.46090608</v>
      </c>
      <c r="K152" s="604">
        <v>-0.75576147100000002</v>
      </c>
      <c r="L152" s="604">
        <v>-4.6950908589999996</v>
      </c>
      <c r="M152" s="605">
        <v>-0.13868467800000001</v>
      </c>
      <c r="N152" s="605">
        <v>-1.0223768390000001</v>
      </c>
      <c r="O152" s="605">
        <v>-0.48396561999999999</v>
      </c>
      <c r="P152" s="604">
        <v>-0.42466968999999999</v>
      </c>
    </row>
    <row r="153" spans="1:17" x14ac:dyDescent="0.2">
      <c r="A153" s="256" t="s">
        <v>811</v>
      </c>
      <c r="B153" s="69"/>
      <c r="C153" s="69"/>
      <c r="D153" s="69"/>
      <c r="E153" s="69"/>
      <c r="F153" s="69"/>
      <c r="G153" s="69"/>
      <c r="H153" s="69"/>
      <c r="I153" s="69"/>
      <c r="J153" s="69"/>
      <c r="K153" s="69"/>
      <c r="L153" s="69"/>
      <c r="M153" s="69"/>
      <c r="N153" s="69"/>
      <c r="O153" s="69"/>
      <c r="P153" s="89"/>
    </row>
    <row r="154" spans="1:17" x14ac:dyDescent="0.2">
      <c r="A154" s="256" t="s">
        <v>512</v>
      </c>
      <c r="B154" s="13"/>
      <c r="C154" s="13"/>
      <c r="D154" s="13"/>
      <c r="E154" s="13"/>
      <c r="F154" s="13"/>
      <c r="G154" s="13"/>
      <c r="H154" s="13"/>
      <c r="I154" s="13"/>
      <c r="J154" s="13"/>
      <c r="K154" s="13"/>
      <c r="L154" s="13"/>
      <c r="M154" s="13"/>
      <c r="N154" s="13"/>
      <c r="O154" s="13"/>
      <c r="P154" s="40"/>
    </row>
    <row r="155" spans="1:17" x14ac:dyDescent="0.2">
      <c r="A155" s="287" t="s">
        <v>812</v>
      </c>
      <c r="B155" s="13"/>
      <c r="C155" s="13"/>
      <c r="D155" s="13"/>
      <c r="E155" s="13"/>
      <c r="F155" s="13"/>
      <c r="G155" s="13"/>
      <c r="H155" s="13"/>
      <c r="I155" s="13"/>
      <c r="J155" s="13"/>
      <c r="K155" s="13"/>
      <c r="L155" s="13"/>
      <c r="M155" s="13"/>
      <c r="N155" s="13"/>
      <c r="O155" s="13"/>
      <c r="P155" s="40"/>
    </row>
    <row r="156" spans="1:17" x14ac:dyDescent="0.2">
      <c r="A156" s="38" t="s">
        <v>571</v>
      </c>
      <c r="B156" s="13"/>
      <c r="C156" s="13"/>
      <c r="D156" s="13"/>
      <c r="E156" s="13"/>
      <c r="F156" s="13"/>
      <c r="G156" s="13"/>
      <c r="H156" s="13"/>
      <c r="I156" s="13"/>
      <c r="J156" s="13"/>
      <c r="K156" s="13"/>
      <c r="L156" s="13"/>
      <c r="M156" s="13"/>
      <c r="N156" s="13"/>
      <c r="O156" s="13"/>
      <c r="P156" s="40"/>
    </row>
    <row r="157" spans="1:17" x14ac:dyDescent="0.2">
      <c r="A157" s="287" t="s">
        <v>813</v>
      </c>
      <c r="B157" s="13"/>
      <c r="C157" s="13"/>
      <c r="D157" s="13"/>
      <c r="E157" s="13"/>
      <c r="F157" s="13"/>
      <c r="G157" s="13"/>
      <c r="H157" s="13"/>
      <c r="I157" s="13"/>
      <c r="J157" s="13"/>
      <c r="K157" s="13"/>
      <c r="L157" s="13"/>
      <c r="M157" s="13"/>
      <c r="N157" s="13"/>
      <c r="O157" s="13"/>
      <c r="P157" s="40"/>
    </row>
    <row r="158" spans="1:17" x14ac:dyDescent="0.2">
      <c r="A158" s="256" t="s">
        <v>867</v>
      </c>
      <c r="B158" s="13"/>
      <c r="C158" s="13"/>
      <c r="D158" s="13"/>
      <c r="E158" s="13"/>
      <c r="F158" s="13"/>
      <c r="G158" s="13"/>
      <c r="H158" s="13"/>
      <c r="I158" s="13"/>
      <c r="J158" s="13"/>
      <c r="K158" s="13"/>
      <c r="L158" s="13"/>
      <c r="M158" s="13"/>
      <c r="N158" s="13"/>
      <c r="O158" s="13"/>
      <c r="P158" s="40"/>
    </row>
    <row r="159" spans="1:17" x14ac:dyDescent="0.2">
      <c r="A159" s="287" t="s">
        <v>832</v>
      </c>
      <c r="B159" s="13"/>
      <c r="C159" s="13"/>
      <c r="D159" s="13"/>
      <c r="E159" s="13"/>
      <c r="F159" s="13"/>
      <c r="G159" s="13"/>
      <c r="H159" s="13"/>
      <c r="I159" s="13"/>
      <c r="J159" s="13"/>
      <c r="K159" s="13"/>
      <c r="L159" s="13"/>
      <c r="M159" s="13"/>
      <c r="N159" s="13"/>
      <c r="O159" s="13"/>
      <c r="P159" s="40"/>
    </row>
    <row r="161" spans="1:16" ht="59.25" customHeight="1" x14ac:dyDescent="0.2">
      <c r="A161" s="995" t="s">
        <v>720</v>
      </c>
      <c r="B161" s="995"/>
      <c r="C161" s="995"/>
      <c r="D161" s="995"/>
      <c r="E161" s="995"/>
      <c r="F161" s="995"/>
      <c r="G161" s="995"/>
      <c r="H161" s="995"/>
      <c r="I161" s="995"/>
      <c r="J161" s="995"/>
      <c r="K161" s="995"/>
      <c r="L161" s="995"/>
      <c r="M161" s="995"/>
      <c r="N161" s="995"/>
      <c r="O161" s="995"/>
      <c r="P161" s="995"/>
    </row>
    <row r="162" spans="1:16" x14ac:dyDescent="0.2">
      <c r="A162" s="304"/>
      <c r="B162" s="304"/>
      <c r="C162" s="304"/>
      <c r="D162" s="304"/>
      <c r="E162" s="304"/>
      <c r="F162" s="304"/>
      <c r="G162" s="304"/>
      <c r="H162" s="304"/>
      <c r="I162" s="304"/>
      <c r="J162" s="304"/>
      <c r="K162" s="304"/>
      <c r="L162" s="304"/>
      <c r="M162" s="304"/>
      <c r="N162" s="304"/>
      <c r="O162" s="304"/>
      <c r="P162" s="304"/>
    </row>
    <row r="163" spans="1:16" ht="158.25" customHeight="1" x14ac:dyDescent="0.2">
      <c r="A163" s="995" t="s">
        <v>721</v>
      </c>
      <c r="B163" s="995"/>
      <c r="C163" s="995"/>
      <c r="D163" s="995"/>
      <c r="E163" s="995"/>
      <c r="F163" s="995"/>
      <c r="G163" s="995"/>
      <c r="H163" s="995"/>
      <c r="I163" s="995"/>
      <c r="J163" s="995"/>
      <c r="K163" s="995"/>
      <c r="L163" s="995"/>
      <c r="M163" s="995"/>
      <c r="N163" s="995"/>
      <c r="O163" s="995"/>
      <c r="P163" s="995"/>
    </row>
  </sheetData>
  <mergeCells count="2">
    <mergeCell ref="A161:P161"/>
    <mergeCell ref="A163:P163"/>
  </mergeCells>
  <pageMargins left="0.59055118110236227" right="0.59055118110236227" top="0.59055118110236227" bottom="0.59055118110236227" header="0.39370078740157483" footer="0.39370078740157483"/>
  <pageSetup paperSize="9" scale="49" firstPageNumber="54" fitToHeight="0" orientation="landscape" useFirstPageNumber="1" r:id="rId1"/>
  <headerFooter alignWithMargins="0">
    <oddHeader xml:space="preserve">&amp;R&amp;12Les finances des communes en 2021
</oddHeader>
    <oddFooter>&amp;L&amp;12Direction Générale des Collectivités Locales / DESL&amp;C&amp;12&amp;P&amp;R&amp;12Mise en ligne : février 2023</oddFooter>
  </headerFooter>
  <rowBreaks count="3" manualBreakCount="3">
    <brk id="59" max="15" man="1"/>
    <brk id="104" max="15" man="1"/>
    <brk id="159" max="15" man="1"/>
  </rowBreaks>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181"/>
  <sheetViews>
    <sheetView zoomScale="85" zoomScaleNormal="85" zoomScalePageLayoutView="85" workbookViewId="0"/>
  </sheetViews>
  <sheetFormatPr baseColWidth="10" defaultRowHeight="12.75" x14ac:dyDescent="0.2"/>
  <cols>
    <col min="1" max="1" width="90.28515625" customWidth="1"/>
    <col min="13" max="15" width="13.7109375" customWidth="1"/>
    <col min="16" max="16" width="19" customWidth="1"/>
  </cols>
  <sheetData>
    <row r="1" spans="1:16" ht="25.5" customHeight="1" x14ac:dyDescent="0.2">
      <c r="A1" s="47" t="s">
        <v>870</v>
      </c>
    </row>
    <row r="2" spans="1:16" ht="18" x14ac:dyDescent="0.2">
      <c r="A2" s="47"/>
    </row>
    <row r="3" spans="1:16" ht="13.5" thickBot="1" x14ac:dyDescent="0.25">
      <c r="P3" s="260" t="s">
        <v>216</v>
      </c>
    </row>
    <row r="4" spans="1:16" x14ac:dyDescent="0.2">
      <c r="A4" s="42"/>
      <c r="B4" s="43" t="s">
        <v>35</v>
      </c>
      <c r="C4" s="43" t="s">
        <v>124</v>
      </c>
      <c r="D4" s="43" t="s">
        <v>126</v>
      </c>
      <c r="E4" s="43" t="s">
        <v>36</v>
      </c>
      <c r="F4" s="43" t="s">
        <v>37</v>
      </c>
      <c r="G4" s="43" t="s">
        <v>38</v>
      </c>
      <c r="H4" s="43" t="s">
        <v>39</v>
      </c>
      <c r="I4" s="43" t="s">
        <v>128</v>
      </c>
      <c r="J4" s="43" t="s">
        <v>129</v>
      </c>
      <c r="K4" s="43" t="s">
        <v>130</v>
      </c>
      <c r="L4" s="253">
        <v>100000</v>
      </c>
      <c r="M4" s="251" t="s">
        <v>234</v>
      </c>
      <c r="N4" s="251" t="s">
        <v>232</v>
      </c>
      <c r="O4" s="258" t="s">
        <v>77</v>
      </c>
      <c r="P4" s="282" t="s">
        <v>223</v>
      </c>
    </row>
    <row r="5" spans="1:16" x14ac:dyDescent="0.2">
      <c r="A5" s="567" t="s">
        <v>81</v>
      </c>
      <c r="B5" s="44" t="s">
        <v>123</v>
      </c>
      <c r="C5" s="44" t="s">
        <v>40</v>
      </c>
      <c r="D5" s="44" t="s">
        <v>40</v>
      </c>
      <c r="E5" s="44" t="s">
        <v>40</v>
      </c>
      <c r="F5" s="44" t="s">
        <v>40</v>
      </c>
      <c r="G5" s="44" t="s">
        <v>40</v>
      </c>
      <c r="H5" s="44" t="s">
        <v>40</v>
      </c>
      <c r="I5" s="44" t="s">
        <v>40</v>
      </c>
      <c r="J5" s="44" t="s">
        <v>40</v>
      </c>
      <c r="K5" s="44" t="s">
        <v>40</v>
      </c>
      <c r="L5" s="44" t="s">
        <v>43</v>
      </c>
      <c r="M5" s="240" t="s">
        <v>233</v>
      </c>
      <c r="N5" s="240" t="s">
        <v>141</v>
      </c>
      <c r="O5" s="257" t="s">
        <v>140</v>
      </c>
      <c r="P5" s="283" t="s">
        <v>287</v>
      </c>
    </row>
    <row r="6" spans="1:16" ht="15" customHeight="1" thickBot="1" x14ac:dyDescent="0.25">
      <c r="A6" s="424" t="s">
        <v>216</v>
      </c>
      <c r="B6" s="45" t="s">
        <v>43</v>
      </c>
      <c r="C6" s="45" t="s">
        <v>125</v>
      </c>
      <c r="D6" s="45" t="s">
        <v>127</v>
      </c>
      <c r="E6" s="45" t="s">
        <v>44</v>
      </c>
      <c r="F6" s="45" t="s">
        <v>45</v>
      </c>
      <c r="G6" s="45" t="s">
        <v>46</v>
      </c>
      <c r="H6" s="45" t="s">
        <v>42</v>
      </c>
      <c r="I6" s="45" t="s">
        <v>131</v>
      </c>
      <c r="J6" s="45" t="s">
        <v>132</v>
      </c>
      <c r="K6" s="45" t="s">
        <v>133</v>
      </c>
      <c r="L6" s="45" t="s">
        <v>134</v>
      </c>
      <c r="M6" s="252" t="s">
        <v>141</v>
      </c>
      <c r="N6" s="252" t="s">
        <v>134</v>
      </c>
      <c r="O6" s="259" t="s">
        <v>41</v>
      </c>
      <c r="P6" s="284" t="s">
        <v>242</v>
      </c>
    </row>
    <row r="7" spans="1:16" x14ac:dyDescent="0.2">
      <c r="A7" s="228"/>
    </row>
    <row r="8" spans="1:16" s="466" customFormat="1" ht="16.5" customHeight="1" x14ac:dyDescent="0.25">
      <c r="A8" s="475" t="s">
        <v>163</v>
      </c>
      <c r="B8" s="467">
        <v>739.43947693999996</v>
      </c>
      <c r="C8" s="467">
        <v>586.51167873899999</v>
      </c>
      <c r="D8" s="467">
        <v>534.81582427499995</v>
      </c>
      <c r="E8" s="467">
        <v>576.33645085800003</v>
      </c>
      <c r="F8" s="467">
        <v>666.36990240700004</v>
      </c>
      <c r="G8" s="467">
        <v>761.67978733699999</v>
      </c>
      <c r="H8" s="467">
        <v>897.90600316999996</v>
      </c>
      <c r="I8" s="467">
        <v>1062.8622177709999</v>
      </c>
      <c r="J8" s="467">
        <v>1216.824543832</v>
      </c>
      <c r="K8" s="467">
        <v>1307.1482543479999</v>
      </c>
      <c r="L8" s="467">
        <v>1520.858952731</v>
      </c>
      <c r="M8" s="480">
        <v>686.00526240800002</v>
      </c>
      <c r="N8" s="480">
        <v>1300.0873477580001</v>
      </c>
      <c r="O8" s="480">
        <v>993.63991356899999</v>
      </c>
      <c r="P8" s="467">
        <v>988.61250866399996</v>
      </c>
    </row>
    <row r="9" spans="1:16" s="466" customFormat="1" ht="16.5" customHeight="1" x14ac:dyDescent="0.2">
      <c r="A9" s="466" t="s">
        <v>164</v>
      </c>
      <c r="B9" s="468">
        <v>280.75403625000001</v>
      </c>
      <c r="C9" s="468">
        <v>211.15912133200001</v>
      </c>
      <c r="D9" s="468">
        <v>182.163798891</v>
      </c>
      <c r="E9" s="468">
        <v>187.62822323399999</v>
      </c>
      <c r="F9" s="468">
        <v>208.084720385</v>
      </c>
      <c r="G9" s="468">
        <v>224.96365267799999</v>
      </c>
      <c r="H9" s="468">
        <v>242.86351270099999</v>
      </c>
      <c r="I9" s="468">
        <v>260.75851569299999</v>
      </c>
      <c r="J9" s="468">
        <v>280.194760299</v>
      </c>
      <c r="K9" s="468">
        <v>282.64952492200001</v>
      </c>
      <c r="L9" s="468">
        <v>256.60094747900001</v>
      </c>
      <c r="M9" s="481">
        <v>209.21882378800001</v>
      </c>
      <c r="N9" s="481">
        <v>268.940161757</v>
      </c>
      <c r="O9" s="481">
        <v>239.13722299099999</v>
      </c>
      <c r="P9" s="468">
        <v>240.70570090999999</v>
      </c>
    </row>
    <row r="10" spans="1:16" s="466" customFormat="1" ht="16.5" customHeight="1" x14ac:dyDescent="0.2">
      <c r="A10" s="466" t="s">
        <v>165</v>
      </c>
      <c r="B10" s="468">
        <v>163.41002389299999</v>
      </c>
      <c r="C10" s="468">
        <v>162.660311573</v>
      </c>
      <c r="D10" s="468">
        <v>186.18723154599999</v>
      </c>
      <c r="E10" s="468">
        <v>259.63213297300001</v>
      </c>
      <c r="F10" s="468">
        <v>345.89875941899999</v>
      </c>
      <c r="G10" s="468">
        <v>415.28954095400002</v>
      </c>
      <c r="H10" s="468">
        <v>519.25928246399997</v>
      </c>
      <c r="I10" s="468">
        <v>645.28479759699997</v>
      </c>
      <c r="J10" s="468">
        <v>762.44265485899996</v>
      </c>
      <c r="K10" s="468">
        <v>807.784588998</v>
      </c>
      <c r="L10" s="468">
        <v>765.17243884000004</v>
      </c>
      <c r="M10" s="481">
        <v>342.385685739</v>
      </c>
      <c r="N10" s="481">
        <v>747.15627227000004</v>
      </c>
      <c r="O10" s="481">
        <v>545.16225447199997</v>
      </c>
      <c r="P10" s="468">
        <v>540.15203138699997</v>
      </c>
    </row>
    <row r="11" spans="1:16" s="466" customFormat="1" ht="16.5" customHeight="1" x14ac:dyDescent="0.2">
      <c r="A11" s="466" t="s">
        <v>166</v>
      </c>
      <c r="B11" s="468">
        <v>10.250594091</v>
      </c>
      <c r="C11" s="468">
        <v>9.2565078060000001</v>
      </c>
      <c r="D11" s="468">
        <v>9.7099366870000008</v>
      </c>
      <c r="E11" s="468">
        <v>12.077093358000001</v>
      </c>
      <c r="F11" s="468">
        <v>14.818574352000001</v>
      </c>
      <c r="G11" s="468">
        <v>15.351759093</v>
      </c>
      <c r="H11" s="468">
        <v>17.944287538000001</v>
      </c>
      <c r="I11" s="468">
        <v>19.020136883999999</v>
      </c>
      <c r="J11" s="468">
        <v>22.034657103000001</v>
      </c>
      <c r="K11" s="468">
        <v>27.328733531000001</v>
      </c>
      <c r="L11" s="468">
        <v>30.292410659000002</v>
      </c>
      <c r="M11" s="481">
        <v>13.967671459</v>
      </c>
      <c r="N11" s="481">
        <v>25.021488171000001</v>
      </c>
      <c r="O11" s="481">
        <v>19.505265095999999</v>
      </c>
      <c r="P11" s="468">
        <v>19.939488525000002</v>
      </c>
    </row>
    <row r="12" spans="1:16" s="466" customFormat="1" ht="16.5" customHeight="1" x14ac:dyDescent="0.2">
      <c r="A12" s="466" t="s">
        <v>167</v>
      </c>
      <c r="B12" s="468">
        <v>96.335896004999995</v>
      </c>
      <c r="C12" s="468">
        <v>84.535584321000002</v>
      </c>
      <c r="D12" s="468">
        <v>84.894203067000007</v>
      </c>
      <c r="E12" s="468">
        <v>60.823423265999999</v>
      </c>
      <c r="F12" s="468">
        <v>56.618512664000001</v>
      </c>
      <c r="G12" s="468">
        <v>65.714170882000005</v>
      </c>
      <c r="H12" s="468">
        <v>84.010079121999993</v>
      </c>
      <c r="I12" s="468">
        <v>103.756408742</v>
      </c>
      <c r="J12" s="468">
        <v>118.33089052699999</v>
      </c>
      <c r="K12" s="468">
        <v>151.11186687700001</v>
      </c>
      <c r="L12" s="468">
        <v>421.511031672</v>
      </c>
      <c r="M12" s="481">
        <v>69.544221805999996</v>
      </c>
      <c r="N12" s="481">
        <v>219.94551072799999</v>
      </c>
      <c r="O12" s="481">
        <v>144.89025315200001</v>
      </c>
      <c r="P12" s="468">
        <v>141.859703403</v>
      </c>
    </row>
    <row r="13" spans="1:16" s="466" customFormat="1" ht="16.5" customHeight="1" x14ac:dyDescent="0.2">
      <c r="A13" s="466" t="s">
        <v>168</v>
      </c>
      <c r="B13" s="468">
        <v>188.68892670100001</v>
      </c>
      <c r="C13" s="468">
        <v>118.900153707</v>
      </c>
      <c r="D13" s="468">
        <v>71.860654084000004</v>
      </c>
      <c r="E13" s="468">
        <v>56.175578027</v>
      </c>
      <c r="F13" s="468">
        <v>40.949335587999997</v>
      </c>
      <c r="G13" s="468">
        <v>40.360663729999999</v>
      </c>
      <c r="H13" s="468">
        <v>33.828841345000001</v>
      </c>
      <c r="I13" s="468">
        <v>34.042358855000003</v>
      </c>
      <c r="J13" s="468">
        <v>33.821581043999998</v>
      </c>
      <c r="K13" s="468">
        <v>38.273540021000002</v>
      </c>
      <c r="L13" s="468">
        <v>47.282124080999999</v>
      </c>
      <c r="M13" s="481">
        <v>50.888859615999998</v>
      </c>
      <c r="N13" s="481">
        <v>39.023914830999999</v>
      </c>
      <c r="O13" s="481">
        <v>44.944917857999997</v>
      </c>
      <c r="P13" s="468">
        <v>45.955584438999999</v>
      </c>
    </row>
    <row r="14" spans="1:16" s="466" customFormat="1" ht="16.5" customHeight="1" x14ac:dyDescent="0.25">
      <c r="A14" s="475" t="s">
        <v>169</v>
      </c>
      <c r="B14" s="467">
        <v>1047.4329018179999</v>
      </c>
      <c r="C14" s="467">
        <v>799.51303658200004</v>
      </c>
      <c r="D14" s="467">
        <v>692.34720092999999</v>
      </c>
      <c r="E14" s="467">
        <v>728.17095762999998</v>
      </c>
      <c r="F14" s="467">
        <v>834.59355378400005</v>
      </c>
      <c r="G14" s="467">
        <v>934.81149321099997</v>
      </c>
      <c r="H14" s="467">
        <v>1092.7238336190001</v>
      </c>
      <c r="I14" s="467">
        <v>1252.4636658700001</v>
      </c>
      <c r="J14" s="467">
        <v>1414.423618928</v>
      </c>
      <c r="K14" s="467">
        <v>1534.2395236150001</v>
      </c>
      <c r="L14" s="467">
        <v>1692.1275595340001</v>
      </c>
      <c r="M14" s="480">
        <v>856.707669732</v>
      </c>
      <c r="N14" s="480">
        <v>1492.509471136</v>
      </c>
      <c r="O14" s="480">
        <v>1175.2231744969999</v>
      </c>
      <c r="P14" s="467">
        <v>1173.6213611139999</v>
      </c>
    </row>
    <row r="15" spans="1:16" s="466" customFormat="1" ht="16.5" customHeight="1" x14ac:dyDescent="0.2">
      <c r="A15" s="466" t="s">
        <v>79</v>
      </c>
      <c r="B15" s="468">
        <v>432.43015849199998</v>
      </c>
      <c r="C15" s="468">
        <v>360.86368507200001</v>
      </c>
      <c r="D15" s="468">
        <v>341.41518483900001</v>
      </c>
      <c r="E15" s="468">
        <v>409.43861995999998</v>
      </c>
      <c r="F15" s="468">
        <v>519.62058872299997</v>
      </c>
      <c r="G15" s="468">
        <v>599.29030459000001</v>
      </c>
      <c r="H15" s="468">
        <v>728.96162671000002</v>
      </c>
      <c r="I15" s="468">
        <v>851.28391388499995</v>
      </c>
      <c r="J15" s="468">
        <v>967.85041493100005</v>
      </c>
      <c r="K15" s="468">
        <v>1068.548270583</v>
      </c>
      <c r="L15" s="468">
        <v>1226.8136426670001</v>
      </c>
      <c r="M15" s="481">
        <v>517.12788712600002</v>
      </c>
      <c r="N15" s="481">
        <v>1045.820625096</v>
      </c>
      <c r="O15" s="481">
        <v>781.98532214399995</v>
      </c>
      <c r="P15" s="468">
        <v>781.27787073299999</v>
      </c>
    </row>
    <row r="16" spans="1:16" s="466" customFormat="1" ht="16.5" customHeight="1" x14ac:dyDescent="0.2">
      <c r="A16" s="466" t="s">
        <v>170</v>
      </c>
      <c r="B16" s="468">
        <v>291.809809664</v>
      </c>
      <c r="C16" s="468">
        <v>275.15227164800001</v>
      </c>
      <c r="D16" s="468">
        <v>285.18895423499998</v>
      </c>
      <c r="E16" s="468">
        <v>369.65356872000001</v>
      </c>
      <c r="F16" s="468">
        <v>479.89087217000002</v>
      </c>
      <c r="G16" s="468">
        <v>554.88369223300003</v>
      </c>
      <c r="H16" s="468">
        <v>654.37818517599999</v>
      </c>
      <c r="I16" s="468">
        <v>771.79282665599999</v>
      </c>
      <c r="J16" s="468">
        <v>888.00234740400003</v>
      </c>
      <c r="K16" s="468">
        <v>973.25693662399999</v>
      </c>
      <c r="L16" s="468">
        <v>843.59724194199998</v>
      </c>
      <c r="M16" s="481">
        <v>464.84872043500002</v>
      </c>
      <c r="N16" s="481">
        <v>864.36134000300001</v>
      </c>
      <c r="O16" s="481">
        <v>664.991223021</v>
      </c>
      <c r="P16" s="468">
        <v>662.95435838599997</v>
      </c>
    </row>
    <row r="17" spans="1:16" s="466" customFormat="1" ht="16.5" customHeight="1" x14ac:dyDescent="0.2">
      <c r="A17" s="466" t="s">
        <v>202</v>
      </c>
      <c r="B17" s="468">
        <v>46.299407449999997</v>
      </c>
      <c r="C17" s="468">
        <v>33.708651414000002</v>
      </c>
      <c r="D17" s="468">
        <v>35.378351776000002</v>
      </c>
      <c r="E17" s="468">
        <v>71.149590556999996</v>
      </c>
      <c r="F17" s="468">
        <v>110.02952479</v>
      </c>
      <c r="G17" s="468">
        <v>140.70140293700001</v>
      </c>
      <c r="H17" s="468">
        <v>173.76552933100001</v>
      </c>
      <c r="I17" s="468">
        <v>211.947804029</v>
      </c>
      <c r="J17" s="468">
        <v>215.014933383</v>
      </c>
      <c r="K17" s="468">
        <v>270.48197465200002</v>
      </c>
      <c r="L17" s="468">
        <v>187.717785281</v>
      </c>
      <c r="M17" s="481">
        <v>105.014816157</v>
      </c>
      <c r="N17" s="481">
        <v>214.981114889</v>
      </c>
      <c r="O17" s="481">
        <v>160.104265527</v>
      </c>
      <c r="P17" s="468">
        <v>153.259757299</v>
      </c>
    </row>
    <row r="18" spans="1:16" s="466" customFormat="1" ht="16.5" customHeight="1" x14ac:dyDescent="0.2">
      <c r="A18" s="466" t="s">
        <v>171</v>
      </c>
      <c r="B18" s="468">
        <v>140.620348828</v>
      </c>
      <c r="C18" s="468">
        <v>85.711413424</v>
      </c>
      <c r="D18" s="468">
        <v>56.226230604000001</v>
      </c>
      <c r="E18" s="468">
        <v>39.785051240999998</v>
      </c>
      <c r="F18" s="468">
        <v>39.729716553000003</v>
      </c>
      <c r="G18" s="468">
        <v>44.406612357</v>
      </c>
      <c r="H18" s="468">
        <v>74.583441535000006</v>
      </c>
      <c r="I18" s="468">
        <v>79.491087229000001</v>
      </c>
      <c r="J18" s="468">
        <v>79.848067526999998</v>
      </c>
      <c r="K18" s="468">
        <v>95.291333958999999</v>
      </c>
      <c r="L18" s="468">
        <v>383.21640072500003</v>
      </c>
      <c r="M18" s="481">
        <v>52.279166691</v>
      </c>
      <c r="N18" s="481">
        <v>181.45928509300001</v>
      </c>
      <c r="O18" s="481">
        <v>116.994099124</v>
      </c>
      <c r="P18" s="468">
        <v>118.323512347</v>
      </c>
    </row>
    <row r="19" spans="1:16" s="466" customFormat="1" ht="16.5" customHeight="1" x14ac:dyDescent="0.2">
      <c r="A19" s="466" t="s">
        <v>172</v>
      </c>
      <c r="B19" s="468">
        <v>351.72516025700003</v>
      </c>
      <c r="C19" s="468">
        <v>256.02639829999998</v>
      </c>
      <c r="D19" s="468">
        <v>206.669332285</v>
      </c>
      <c r="E19" s="468">
        <v>188.62053945900001</v>
      </c>
      <c r="F19" s="468">
        <v>183.365730724</v>
      </c>
      <c r="G19" s="468">
        <v>190.91207451899999</v>
      </c>
      <c r="H19" s="468">
        <v>202.581747178</v>
      </c>
      <c r="I19" s="468">
        <v>222.61631432499999</v>
      </c>
      <c r="J19" s="468">
        <v>240.761837302</v>
      </c>
      <c r="K19" s="468">
        <v>246.635964543</v>
      </c>
      <c r="L19" s="468">
        <v>191.008953795</v>
      </c>
      <c r="M19" s="481">
        <v>196.27944837699999</v>
      </c>
      <c r="N19" s="481">
        <v>221.817073674</v>
      </c>
      <c r="O19" s="481">
        <v>209.07294722200001</v>
      </c>
      <c r="P19" s="468">
        <v>206.09867954200001</v>
      </c>
    </row>
    <row r="20" spans="1:16" s="466" customFormat="1" ht="16.5" customHeight="1" x14ac:dyDescent="0.2">
      <c r="A20" s="466" t="s">
        <v>173</v>
      </c>
      <c r="B20" s="468">
        <v>207.09713181199999</v>
      </c>
      <c r="C20" s="468">
        <v>171.71439143000001</v>
      </c>
      <c r="D20" s="468">
        <v>144.456993195</v>
      </c>
      <c r="E20" s="468">
        <v>140.08419670999999</v>
      </c>
      <c r="F20" s="468">
        <v>139.14344133899999</v>
      </c>
      <c r="G20" s="468">
        <v>140.13230732</v>
      </c>
      <c r="H20" s="468">
        <v>148.55122359699999</v>
      </c>
      <c r="I20" s="468">
        <v>171.39924479300001</v>
      </c>
      <c r="J20" s="468">
        <v>201.42994023399999</v>
      </c>
      <c r="K20" s="468">
        <v>209.57534426300001</v>
      </c>
      <c r="L20" s="468">
        <v>164.346920356</v>
      </c>
      <c r="M20" s="481">
        <v>143.78274369299999</v>
      </c>
      <c r="N20" s="481">
        <v>184.581251976</v>
      </c>
      <c r="O20" s="481">
        <v>164.221436114</v>
      </c>
      <c r="P20" s="468">
        <v>162.72307568400001</v>
      </c>
    </row>
    <row r="21" spans="1:16" s="466" customFormat="1" ht="16.5" customHeight="1" x14ac:dyDescent="0.2">
      <c r="A21" s="466" t="s">
        <v>174</v>
      </c>
      <c r="B21" s="468">
        <v>68.549250216000004</v>
      </c>
      <c r="C21" s="468">
        <v>36.493519515999999</v>
      </c>
      <c r="D21" s="468">
        <v>14.876454365000001</v>
      </c>
      <c r="E21" s="468">
        <v>4.014648738</v>
      </c>
      <c r="F21" s="468">
        <v>2.2751194589999999</v>
      </c>
      <c r="G21" s="468">
        <v>2.0638032709999998</v>
      </c>
      <c r="H21" s="468">
        <v>2.0350174179999998</v>
      </c>
      <c r="I21" s="468">
        <v>2.1781751979999999</v>
      </c>
      <c r="J21" s="468">
        <v>3.6792976589999999</v>
      </c>
      <c r="K21" s="468">
        <v>5.8161668950000003</v>
      </c>
      <c r="L21" s="468">
        <v>7.616372857</v>
      </c>
      <c r="M21" s="481">
        <v>5.5454727679999998</v>
      </c>
      <c r="N21" s="481">
        <v>5.023931996</v>
      </c>
      <c r="O21" s="481">
        <v>5.2841982290000002</v>
      </c>
      <c r="P21" s="468">
        <v>5.0905640539999997</v>
      </c>
    </row>
    <row r="22" spans="1:16" s="466" customFormat="1" ht="16.5" customHeight="1" x14ac:dyDescent="0.2">
      <c r="A22" s="690" t="s">
        <v>627</v>
      </c>
      <c r="B22" s="468">
        <v>76.078778228999994</v>
      </c>
      <c r="C22" s="468">
        <v>47.818487353999998</v>
      </c>
      <c r="D22" s="468">
        <v>47.335884725</v>
      </c>
      <c r="E22" s="468">
        <v>44.521694011999998</v>
      </c>
      <c r="F22" s="468">
        <v>41.947169926000001</v>
      </c>
      <c r="G22" s="468">
        <v>48.715963928000001</v>
      </c>
      <c r="H22" s="468">
        <v>51.995506161999998</v>
      </c>
      <c r="I22" s="468">
        <v>49.038894333000002</v>
      </c>
      <c r="J22" s="468">
        <v>35.652599408999997</v>
      </c>
      <c r="K22" s="468">
        <v>31.244453385</v>
      </c>
      <c r="L22" s="468">
        <v>19.045660582</v>
      </c>
      <c r="M22" s="481">
        <v>46.951231915999998</v>
      </c>
      <c r="N22" s="481">
        <v>32.211889702000001</v>
      </c>
      <c r="O22" s="481">
        <v>39.567312878999999</v>
      </c>
      <c r="P22" s="468">
        <v>38.285039804</v>
      </c>
    </row>
    <row r="23" spans="1:16" s="466" customFormat="1" ht="16.5" customHeight="1" x14ac:dyDescent="0.2">
      <c r="A23" s="466" t="s">
        <v>175</v>
      </c>
      <c r="B23" s="468">
        <v>34.673809728999998</v>
      </c>
      <c r="C23" s="468">
        <v>24.051968932000001</v>
      </c>
      <c r="D23" s="468">
        <v>22.694834122</v>
      </c>
      <c r="E23" s="468">
        <v>26.058622669999998</v>
      </c>
      <c r="F23" s="468">
        <v>31.994825284000001</v>
      </c>
      <c r="G23" s="468">
        <v>42.198433248999997</v>
      </c>
      <c r="H23" s="468">
        <v>49.864573726000003</v>
      </c>
      <c r="I23" s="468">
        <v>60.442371086999998</v>
      </c>
      <c r="J23" s="468">
        <v>72.345099071000007</v>
      </c>
      <c r="K23" s="468">
        <v>69.506818061000004</v>
      </c>
      <c r="L23" s="468">
        <v>69.630652894999997</v>
      </c>
      <c r="M23" s="481">
        <v>34.192473372000002</v>
      </c>
      <c r="N23" s="481">
        <v>68.539661863999996</v>
      </c>
      <c r="O23" s="481">
        <v>51.399269664999998</v>
      </c>
      <c r="P23" s="468">
        <v>50.571960031000003</v>
      </c>
    </row>
    <row r="24" spans="1:16" s="466" customFormat="1" ht="16.5" customHeight="1" x14ac:dyDescent="0.2">
      <c r="A24" s="466" t="s">
        <v>176</v>
      </c>
      <c r="B24" s="468">
        <v>103.580619486</v>
      </c>
      <c r="C24" s="468">
        <v>69.334174770999994</v>
      </c>
      <c r="D24" s="468">
        <v>52.886973150999999</v>
      </c>
      <c r="E24" s="468">
        <v>53.944711165000001</v>
      </c>
      <c r="F24" s="468">
        <v>60.020974397000003</v>
      </c>
      <c r="G24" s="468">
        <v>66.991160258999997</v>
      </c>
      <c r="H24" s="468">
        <v>75.000781008999994</v>
      </c>
      <c r="I24" s="468">
        <v>83.484114066999993</v>
      </c>
      <c r="J24" s="468">
        <v>99.663815739</v>
      </c>
      <c r="K24" s="468">
        <v>111.792215472</v>
      </c>
      <c r="L24" s="468">
        <v>127.31741334100001</v>
      </c>
      <c r="M24" s="481">
        <v>62.141796550999999</v>
      </c>
      <c r="N24" s="481">
        <v>107.462758412</v>
      </c>
      <c r="O24" s="481">
        <v>84.846087435000001</v>
      </c>
      <c r="P24" s="468">
        <v>86.062742303999997</v>
      </c>
    </row>
    <row r="25" spans="1:16" s="466" customFormat="1" ht="16.5" customHeight="1" x14ac:dyDescent="0.2">
      <c r="A25" s="476" t="s">
        <v>177</v>
      </c>
      <c r="B25" s="469">
        <v>125.023153855</v>
      </c>
      <c r="C25" s="469">
        <v>89.236809506</v>
      </c>
      <c r="D25" s="469">
        <v>68.680876533000003</v>
      </c>
      <c r="E25" s="469">
        <v>50.108464374999997</v>
      </c>
      <c r="F25" s="469">
        <v>39.591434655</v>
      </c>
      <c r="G25" s="469">
        <v>35.419520593999998</v>
      </c>
      <c r="H25" s="469">
        <v>36.315104996000002</v>
      </c>
      <c r="I25" s="469">
        <v>34.636952506999997</v>
      </c>
      <c r="J25" s="469">
        <v>33.802451884</v>
      </c>
      <c r="K25" s="469">
        <v>37.756254955999999</v>
      </c>
      <c r="L25" s="469">
        <v>77.356896836000004</v>
      </c>
      <c r="M25" s="482">
        <v>46.966064307000003</v>
      </c>
      <c r="N25" s="482">
        <v>48.86935209</v>
      </c>
      <c r="O25" s="482">
        <v>47.919548030000001</v>
      </c>
      <c r="P25" s="469">
        <v>49.610108502999999</v>
      </c>
    </row>
    <row r="26" spans="1:16" s="466" customFormat="1" ht="16.5" customHeight="1" x14ac:dyDescent="0.25">
      <c r="A26" s="475" t="s">
        <v>178</v>
      </c>
      <c r="B26" s="467">
        <v>307.99342487799998</v>
      </c>
      <c r="C26" s="467">
        <v>213.001357842</v>
      </c>
      <c r="D26" s="467">
        <v>157.531376655</v>
      </c>
      <c r="E26" s="467">
        <v>151.834506772</v>
      </c>
      <c r="F26" s="467">
        <v>168.22365137599999</v>
      </c>
      <c r="G26" s="467">
        <v>173.131705874</v>
      </c>
      <c r="H26" s="467">
        <v>194.81783044900001</v>
      </c>
      <c r="I26" s="467">
        <v>189.60144809900001</v>
      </c>
      <c r="J26" s="467">
        <v>197.59907509600001</v>
      </c>
      <c r="K26" s="467">
        <v>227.091269267</v>
      </c>
      <c r="L26" s="467">
        <v>171.26860680300001</v>
      </c>
      <c r="M26" s="480">
        <v>170.70240732400001</v>
      </c>
      <c r="N26" s="480">
        <v>192.42212337800001</v>
      </c>
      <c r="O26" s="480">
        <v>181.58326092799999</v>
      </c>
      <c r="P26" s="467">
        <v>185.00885244899999</v>
      </c>
    </row>
    <row r="27" spans="1:16" s="466" customFormat="1" ht="16.5" customHeight="1" x14ac:dyDescent="0.25">
      <c r="A27" s="477" t="s">
        <v>179</v>
      </c>
      <c r="B27" s="470">
        <v>222.400338119</v>
      </c>
      <c r="C27" s="470">
        <v>136.48347375</v>
      </c>
      <c r="D27" s="470">
        <v>87.584968540000006</v>
      </c>
      <c r="E27" s="470">
        <v>84.631510810999998</v>
      </c>
      <c r="F27" s="470">
        <v>97.560120175999998</v>
      </c>
      <c r="G27" s="470">
        <v>105.56870311199999</v>
      </c>
      <c r="H27" s="470">
        <v>116.880931546</v>
      </c>
      <c r="I27" s="470">
        <v>106.06069249399999</v>
      </c>
      <c r="J27" s="470">
        <v>99.989505675999993</v>
      </c>
      <c r="K27" s="470">
        <v>95.917719263999999</v>
      </c>
      <c r="L27" s="470">
        <v>61.313540711000002</v>
      </c>
      <c r="M27" s="483">
        <v>99.645203985999999</v>
      </c>
      <c r="N27" s="483">
        <v>87.906547068999998</v>
      </c>
      <c r="O27" s="483">
        <v>93.764528240000004</v>
      </c>
      <c r="P27" s="470">
        <v>95.854091879999999</v>
      </c>
    </row>
    <row r="28" spans="1:16" s="466" customFormat="1" ht="16.5" customHeight="1" x14ac:dyDescent="0.25">
      <c r="A28" s="475" t="s">
        <v>180</v>
      </c>
      <c r="B28" s="467">
        <v>456.930010831</v>
      </c>
      <c r="C28" s="467">
        <v>352.60000233099998</v>
      </c>
      <c r="D28" s="467">
        <v>283.15722969299998</v>
      </c>
      <c r="E28" s="467">
        <v>272.077641836</v>
      </c>
      <c r="F28" s="467">
        <v>283.56006486699999</v>
      </c>
      <c r="G28" s="467">
        <v>288.18790090900001</v>
      </c>
      <c r="H28" s="467">
        <v>295.46020945800001</v>
      </c>
      <c r="I28" s="467">
        <v>303.61893511599999</v>
      </c>
      <c r="J28" s="467">
        <v>331.41840609000002</v>
      </c>
      <c r="K28" s="467">
        <v>360.06504066700001</v>
      </c>
      <c r="L28" s="467">
        <v>350.62070250199997</v>
      </c>
      <c r="M28" s="480">
        <v>286.19563048399999</v>
      </c>
      <c r="N28" s="480">
        <v>336.91372569100002</v>
      </c>
      <c r="O28" s="480">
        <v>311.60370523300003</v>
      </c>
      <c r="P28" s="467">
        <v>315.07837195899998</v>
      </c>
    </row>
    <row r="29" spans="1:16" s="466" customFormat="1" ht="16.5" customHeight="1" x14ac:dyDescent="0.2">
      <c r="A29" s="466" t="s">
        <v>181</v>
      </c>
      <c r="B29" s="468">
        <v>433.75029045399998</v>
      </c>
      <c r="C29" s="468">
        <v>331.29005369599997</v>
      </c>
      <c r="D29" s="468">
        <v>267.451102392</v>
      </c>
      <c r="E29" s="468">
        <v>256.03021798700001</v>
      </c>
      <c r="F29" s="468">
        <v>266.313198269</v>
      </c>
      <c r="G29" s="468">
        <v>269.9410403</v>
      </c>
      <c r="H29" s="468">
        <v>272.41695123</v>
      </c>
      <c r="I29" s="468">
        <v>277.01019198199998</v>
      </c>
      <c r="J29" s="468">
        <v>300.17178681399997</v>
      </c>
      <c r="K29" s="468">
        <v>310.77369180800002</v>
      </c>
      <c r="L29" s="468">
        <v>253.58815614900001</v>
      </c>
      <c r="M29" s="481">
        <v>267.87270653100001</v>
      </c>
      <c r="N29" s="481">
        <v>282.04650149000003</v>
      </c>
      <c r="O29" s="481">
        <v>274.97330524900002</v>
      </c>
      <c r="P29" s="468">
        <v>279.02030722900003</v>
      </c>
    </row>
    <row r="30" spans="1:16" s="466" customFormat="1" ht="16.5" customHeight="1" x14ac:dyDescent="0.2">
      <c r="A30" s="466" t="s">
        <v>182</v>
      </c>
      <c r="B30" s="468">
        <v>14.259927549</v>
      </c>
      <c r="C30" s="468">
        <v>13.937145795999999</v>
      </c>
      <c r="D30" s="468">
        <v>9.5318615409999996</v>
      </c>
      <c r="E30" s="468">
        <v>8.9657058260000007</v>
      </c>
      <c r="F30" s="468">
        <v>10.155653054</v>
      </c>
      <c r="G30" s="468">
        <v>10.344605645</v>
      </c>
      <c r="H30" s="468">
        <v>12.748531473</v>
      </c>
      <c r="I30" s="468">
        <v>16.431163698999999</v>
      </c>
      <c r="J30" s="468">
        <v>18.103401185999999</v>
      </c>
      <c r="K30" s="468">
        <v>30.34104971</v>
      </c>
      <c r="L30" s="468">
        <v>67.055458881000007</v>
      </c>
      <c r="M30" s="481">
        <v>10.456599503</v>
      </c>
      <c r="N30" s="481">
        <v>35.839511100999999</v>
      </c>
      <c r="O30" s="481">
        <v>23.172591943</v>
      </c>
      <c r="P30" s="468">
        <v>22.706370210999999</v>
      </c>
    </row>
    <row r="31" spans="1:16" s="466" customFormat="1" ht="16.5" customHeight="1" x14ac:dyDescent="0.2">
      <c r="A31" s="466" t="s">
        <v>183</v>
      </c>
      <c r="B31" s="468">
        <v>8.9197928290000004</v>
      </c>
      <c r="C31" s="468">
        <v>7.3728028390000002</v>
      </c>
      <c r="D31" s="468">
        <v>6.1742657599999999</v>
      </c>
      <c r="E31" s="468">
        <v>7.0817180239999997</v>
      </c>
      <c r="F31" s="468">
        <v>7.0912135440000004</v>
      </c>
      <c r="G31" s="468">
        <v>7.9022549629999999</v>
      </c>
      <c r="H31" s="468">
        <v>10.294726754999999</v>
      </c>
      <c r="I31" s="468">
        <v>10.177579435</v>
      </c>
      <c r="J31" s="468">
        <v>13.14321809</v>
      </c>
      <c r="K31" s="468">
        <v>18.950299148999999</v>
      </c>
      <c r="L31" s="468">
        <v>29.977087473000001</v>
      </c>
      <c r="M31" s="481">
        <v>7.8663244499999996</v>
      </c>
      <c r="N31" s="481">
        <v>19.0277131</v>
      </c>
      <c r="O31" s="481">
        <v>13.457808041</v>
      </c>
      <c r="P31" s="468">
        <v>13.351694520000001</v>
      </c>
    </row>
    <row r="32" spans="1:16" s="466" customFormat="1" ht="16.5" customHeight="1" x14ac:dyDescent="0.25">
      <c r="A32" s="475" t="s">
        <v>184</v>
      </c>
      <c r="B32" s="467">
        <v>267.93650214399997</v>
      </c>
      <c r="C32" s="467">
        <v>190.77542900399999</v>
      </c>
      <c r="D32" s="467">
        <v>157.53456084000001</v>
      </c>
      <c r="E32" s="467">
        <v>155.667903962</v>
      </c>
      <c r="F32" s="467">
        <v>161.135415475</v>
      </c>
      <c r="G32" s="467">
        <v>154.13778859000001</v>
      </c>
      <c r="H32" s="467">
        <v>155.84273313599999</v>
      </c>
      <c r="I32" s="467">
        <v>151.919729604</v>
      </c>
      <c r="J32" s="467">
        <v>165.08815301000001</v>
      </c>
      <c r="K32" s="467">
        <v>175.62884740499999</v>
      </c>
      <c r="L32" s="467">
        <v>118.10310776999999</v>
      </c>
      <c r="M32" s="480">
        <v>158.51035071499999</v>
      </c>
      <c r="N32" s="480">
        <v>148.86394148400001</v>
      </c>
      <c r="O32" s="480">
        <v>153.677821303</v>
      </c>
      <c r="P32" s="467">
        <v>157.28597563599999</v>
      </c>
    </row>
    <row r="33" spans="1:16" s="466" customFormat="1" ht="16.5" customHeight="1" x14ac:dyDescent="0.2">
      <c r="A33" s="466" t="s">
        <v>185</v>
      </c>
      <c r="B33" s="468">
        <v>54.605673175</v>
      </c>
      <c r="C33" s="468">
        <v>44.135411679999997</v>
      </c>
      <c r="D33" s="468">
        <v>36.226088085000001</v>
      </c>
      <c r="E33" s="468">
        <v>36.764072702</v>
      </c>
      <c r="F33" s="468">
        <v>41.463126322999997</v>
      </c>
      <c r="G33" s="468">
        <v>40.762651355999999</v>
      </c>
      <c r="H33" s="468">
        <v>42.107243541000003</v>
      </c>
      <c r="I33" s="468">
        <v>44.206427875000003</v>
      </c>
      <c r="J33" s="468">
        <v>44.630925978</v>
      </c>
      <c r="K33" s="468">
        <v>47.693193350000001</v>
      </c>
      <c r="L33" s="468">
        <v>33.409748352000001</v>
      </c>
      <c r="M33" s="481">
        <v>39.568855829</v>
      </c>
      <c r="N33" s="481">
        <v>41.405617364999998</v>
      </c>
      <c r="O33" s="481">
        <v>40.489012121000002</v>
      </c>
      <c r="P33" s="468">
        <v>41.144558357000001</v>
      </c>
    </row>
    <row r="34" spans="1:16" s="466" customFormat="1" ht="16.5" customHeight="1" x14ac:dyDescent="0.2">
      <c r="A34" s="466" t="s">
        <v>186</v>
      </c>
      <c r="B34" s="468">
        <v>190.018701072</v>
      </c>
      <c r="C34" s="468">
        <v>126.747405249</v>
      </c>
      <c r="D34" s="468">
        <v>100.133321864</v>
      </c>
      <c r="E34" s="468">
        <v>96.970416771999993</v>
      </c>
      <c r="F34" s="468">
        <v>94.127036423000007</v>
      </c>
      <c r="G34" s="468">
        <v>86.047811366000005</v>
      </c>
      <c r="H34" s="468">
        <v>84.476665698999994</v>
      </c>
      <c r="I34" s="468">
        <v>76.443379655000001</v>
      </c>
      <c r="J34" s="468">
        <v>79.444195114999999</v>
      </c>
      <c r="K34" s="468">
        <v>83.291379781000003</v>
      </c>
      <c r="L34" s="468">
        <v>46.904502981</v>
      </c>
      <c r="M34" s="481">
        <v>94.174214888999998</v>
      </c>
      <c r="N34" s="481">
        <v>68.867123875999994</v>
      </c>
      <c r="O34" s="481">
        <v>81.496206033999997</v>
      </c>
      <c r="P34" s="468">
        <v>82.721547866999998</v>
      </c>
    </row>
    <row r="35" spans="1:16" s="466" customFormat="1" ht="16.5" customHeight="1" x14ac:dyDescent="0.2">
      <c r="A35" s="476" t="s">
        <v>187</v>
      </c>
      <c r="B35" s="469">
        <v>23.312127897</v>
      </c>
      <c r="C35" s="469">
        <v>19.892612074999999</v>
      </c>
      <c r="D35" s="469">
        <v>21.175150891000001</v>
      </c>
      <c r="E35" s="469">
        <v>21.933414488</v>
      </c>
      <c r="F35" s="469">
        <v>25.545252729000001</v>
      </c>
      <c r="G35" s="469">
        <v>27.327325867999999</v>
      </c>
      <c r="H35" s="469">
        <v>29.258823895999999</v>
      </c>
      <c r="I35" s="469">
        <v>31.269922074</v>
      </c>
      <c r="J35" s="469">
        <v>41.013031916000003</v>
      </c>
      <c r="K35" s="469">
        <v>44.644274273999997</v>
      </c>
      <c r="L35" s="469">
        <v>37.788856437</v>
      </c>
      <c r="M35" s="482">
        <v>24.767279996999999</v>
      </c>
      <c r="N35" s="482">
        <v>38.591200243000003</v>
      </c>
      <c r="O35" s="482">
        <v>31.692603149</v>
      </c>
      <c r="P35" s="469">
        <v>33.419869411999997</v>
      </c>
    </row>
    <row r="36" spans="1:16" s="466" customFormat="1" ht="16.5" customHeight="1" x14ac:dyDescent="0.25">
      <c r="A36" s="478" t="s">
        <v>188</v>
      </c>
      <c r="B36" s="467">
        <v>1196.369487771</v>
      </c>
      <c r="C36" s="467">
        <v>939.11168107100002</v>
      </c>
      <c r="D36" s="467">
        <v>817.97305396800004</v>
      </c>
      <c r="E36" s="467">
        <v>848.41409269400003</v>
      </c>
      <c r="F36" s="467">
        <v>949.92996727399998</v>
      </c>
      <c r="G36" s="467">
        <v>1049.8676882459999</v>
      </c>
      <c r="H36" s="467">
        <v>1193.3662126280001</v>
      </c>
      <c r="I36" s="467">
        <v>1366.481152887</v>
      </c>
      <c r="J36" s="467">
        <v>1548.242949922</v>
      </c>
      <c r="K36" s="467">
        <v>1667.2132950150001</v>
      </c>
      <c r="L36" s="467">
        <v>1871.4796552329999</v>
      </c>
      <c r="M36" s="480">
        <v>972.20089289299995</v>
      </c>
      <c r="N36" s="480">
        <v>1637.0010734489999</v>
      </c>
      <c r="O36" s="480">
        <v>1305.2436188019999</v>
      </c>
      <c r="P36" s="467">
        <v>1303.6908806240001</v>
      </c>
    </row>
    <row r="37" spans="1:16" s="466" customFormat="1" ht="16.5" customHeight="1" x14ac:dyDescent="0.25">
      <c r="A37" s="478" t="s">
        <v>189</v>
      </c>
      <c r="B37" s="467">
        <v>1315.369403962</v>
      </c>
      <c r="C37" s="467">
        <v>990.28846558500004</v>
      </c>
      <c r="D37" s="467">
        <v>849.88176177000003</v>
      </c>
      <c r="E37" s="467">
        <v>883.83886159199994</v>
      </c>
      <c r="F37" s="467">
        <v>995.72896925800001</v>
      </c>
      <c r="G37" s="467">
        <v>1088.9492818010001</v>
      </c>
      <c r="H37" s="467">
        <v>1248.5665667549999</v>
      </c>
      <c r="I37" s="467">
        <v>1404.383395475</v>
      </c>
      <c r="J37" s="467">
        <v>1579.511771938</v>
      </c>
      <c r="K37" s="467">
        <v>1709.86837102</v>
      </c>
      <c r="L37" s="467">
        <v>1810.230667304</v>
      </c>
      <c r="M37" s="480">
        <v>1015.2180204479999</v>
      </c>
      <c r="N37" s="480">
        <v>1641.37341262</v>
      </c>
      <c r="O37" s="480">
        <v>1328.9009957999999</v>
      </c>
      <c r="P37" s="467">
        <v>1330.90733675</v>
      </c>
    </row>
    <row r="38" spans="1:16" s="466" customFormat="1" ht="16.5" customHeight="1" x14ac:dyDescent="0.25">
      <c r="A38" s="477" t="s">
        <v>190</v>
      </c>
      <c r="B38" s="470">
        <v>118.99991618999999</v>
      </c>
      <c r="C38" s="470">
        <v>51.176784515000001</v>
      </c>
      <c r="D38" s="470">
        <v>31.908707800999998</v>
      </c>
      <c r="E38" s="470">
        <v>35.424768898000004</v>
      </c>
      <c r="F38" s="470">
        <v>45.799001984</v>
      </c>
      <c r="G38" s="470">
        <v>39.081593556000001</v>
      </c>
      <c r="H38" s="470">
        <v>55.200354126999997</v>
      </c>
      <c r="I38" s="470">
        <v>37.902242587000003</v>
      </c>
      <c r="J38" s="470">
        <v>31.268822015000001</v>
      </c>
      <c r="K38" s="470">
        <v>42.655076004999998</v>
      </c>
      <c r="L38" s="470">
        <v>-61.248987929000002</v>
      </c>
      <c r="M38" s="483">
        <v>43.017127555000002</v>
      </c>
      <c r="N38" s="483">
        <v>4.3723391710000001</v>
      </c>
      <c r="O38" s="483">
        <v>23.657376998</v>
      </c>
      <c r="P38" s="470">
        <v>27.216456126000001</v>
      </c>
    </row>
    <row r="39" spans="1:16" s="466" customFormat="1" ht="16.5" customHeight="1" x14ac:dyDescent="0.2">
      <c r="A39" s="466" t="s">
        <v>191</v>
      </c>
      <c r="B39" s="468">
        <v>85.593086759000002</v>
      </c>
      <c r="C39" s="468">
        <v>76.517884092000003</v>
      </c>
      <c r="D39" s="468">
        <v>69.946408113999993</v>
      </c>
      <c r="E39" s="468">
        <v>67.202995962000003</v>
      </c>
      <c r="F39" s="468">
        <v>70.663531200999998</v>
      </c>
      <c r="G39" s="468">
        <v>67.563002761999996</v>
      </c>
      <c r="H39" s="468">
        <v>77.936898902999999</v>
      </c>
      <c r="I39" s="468">
        <v>83.540755605000001</v>
      </c>
      <c r="J39" s="468">
        <v>97.60956942</v>
      </c>
      <c r="K39" s="468">
        <v>131.17355000399999</v>
      </c>
      <c r="L39" s="468">
        <v>109.955066092</v>
      </c>
      <c r="M39" s="481">
        <v>71.057203337999994</v>
      </c>
      <c r="N39" s="481">
        <v>104.515576309</v>
      </c>
      <c r="O39" s="481">
        <v>87.818732687999997</v>
      </c>
      <c r="P39" s="468">
        <v>89.154760569000004</v>
      </c>
    </row>
    <row r="40" spans="1:16" s="466" customFormat="1" ht="16.5" customHeight="1" x14ac:dyDescent="0.2">
      <c r="A40" s="466" t="s">
        <v>192</v>
      </c>
      <c r="B40" s="468">
        <v>91.203985218</v>
      </c>
      <c r="C40" s="468">
        <v>88.153080724999995</v>
      </c>
      <c r="D40" s="468">
        <v>66.347966791000005</v>
      </c>
      <c r="E40" s="468">
        <v>59.564200456999998</v>
      </c>
      <c r="F40" s="468">
        <v>56.820832355</v>
      </c>
      <c r="G40" s="468">
        <v>63.308852145000003</v>
      </c>
      <c r="H40" s="468">
        <v>63.983046975999997</v>
      </c>
      <c r="I40" s="468">
        <v>68.695568113999997</v>
      </c>
      <c r="J40" s="468">
        <v>84.001944906000006</v>
      </c>
      <c r="K40" s="468">
        <v>128.78755482299999</v>
      </c>
      <c r="L40" s="468">
        <v>175.587002762</v>
      </c>
      <c r="M40" s="481">
        <v>62.298972478000003</v>
      </c>
      <c r="N40" s="481">
        <v>118.44649544799999</v>
      </c>
      <c r="O40" s="481">
        <v>90.427009518000006</v>
      </c>
      <c r="P40" s="468">
        <v>90.432257160999995</v>
      </c>
    </row>
    <row r="41" spans="1:16" s="466" customFormat="1" ht="16.5" customHeight="1" x14ac:dyDescent="0.2">
      <c r="A41" s="476" t="s">
        <v>193</v>
      </c>
      <c r="B41" s="469">
        <v>5.6108984590000004</v>
      </c>
      <c r="C41" s="469">
        <v>11.635196633</v>
      </c>
      <c r="D41" s="469">
        <v>-3.5984413229999999</v>
      </c>
      <c r="E41" s="469">
        <v>-7.638795505</v>
      </c>
      <c r="F41" s="469">
        <v>-13.842698844999999</v>
      </c>
      <c r="G41" s="469">
        <v>-4.2541506169999996</v>
      </c>
      <c r="H41" s="469">
        <v>-13.953851927000001</v>
      </c>
      <c r="I41" s="469">
        <v>-14.845187491000001</v>
      </c>
      <c r="J41" s="469">
        <v>-13.607624514999999</v>
      </c>
      <c r="K41" s="469">
        <v>-2.3859951810000002</v>
      </c>
      <c r="L41" s="469">
        <v>65.631936670000002</v>
      </c>
      <c r="M41" s="482">
        <v>-8.7582308589999993</v>
      </c>
      <c r="N41" s="482">
        <v>13.930919139</v>
      </c>
      <c r="O41" s="482">
        <v>2.6082768299999999</v>
      </c>
      <c r="P41" s="469">
        <v>1.2774965920000001</v>
      </c>
    </row>
    <row r="42" spans="1:16" s="466" customFormat="1" ht="16.5" customHeight="1" x14ac:dyDescent="0.25">
      <c r="A42" s="478" t="s">
        <v>194</v>
      </c>
      <c r="B42" s="467">
        <v>1281.96257453</v>
      </c>
      <c r="C42" s="467">
        <v>1015.6295651630001</v>
      </c>
      <c r="D42" s="467">
        <v>887.91946208299998</v>
      </c>
      <c r="E42" s="467">
        <v>915.61708865599996</v>
      </c>
      <c r="F42" s="467">
        <v>1020.593498475</v>
      </c>
      <c r="G42" s="467">
        <v>1117.4306910079999</v>
      </c>
      <c r="H42" s="467">
        <v>1271.303111531</v>
      </c>
      <c r="I42" s="467">
        <v>1450.021908493</v>
      </c>
      <c r="J42" s="467">
        <v>1645.852519343</v>
      </c>
      <c r="K42" s="467">
        <v>1798.386845018</v>
      </c>
      <c r="L42" s="467">
        <v>1981.434721326</v>
      </c>
      <c r="M42" s="480">
        <v>1043.2580962300001</v>
      </c>
      <c r="N42" s="480">
        <v>1741.5166497580001</v>
      </c>
      <c r="O42" s="480">
        <v>1393.0623514900001</v>
      </c>
      <c r="P42" s="467">
        <v>1392.8456411929999</v>
      </c>
    </row>
    <row r="43" spans="1:16" s="466" customFormat="1" ht="16.5" customHeight="1" x14ac:dyDescent="0.25">
      <c r="A43" s="478" t="s">
        <v>195</v>
      </c>
      <c r="B43" s="467">
        <v>1406.5733891790001</v>
      </c>
      <c r="C43" s="467">
        <v>1078.4415463099999</v>
      </c>
      <c r="D43" s="467">
        <v>916.229728561</v>
      </c>
      <c r="E43" s="467">
        <v>943.40306204900003</v>
      </c>
      <c r="F43" s="467">
        <v>1052.549801614</v>
      </c>
      <c r="G43" s="467">
        <v>1152.258133946</v>
      </c>
      <c r="H43" s="467">
        <v>1312.5496137309999</v>
      </c>
      <c r="I43" s="467">
        <v>1473.0789635890001</v>
      </c>
      <c r="J43" s="467">
        <v>1663.5137168430001</v>
      </c>
      <c r="K43" s="467">
        <v>1838.655925843</v>
      </c>
      <c r="L43" s="467">
        <v>1985.8176700659999</v>
      </c>
      <c r="M43" s="480">
        <v>1077.5169929260001</v>
      </c>
      <c r="N43" s="480">
        <v>1759.8199080669999</v>
      </c>
      <c r="O43" s="480">
        <v>1419.3280053179999</v>
      </c>
      <c r="P43" s="467">
        <v>1421.3395939110001</v>
      </c>
    </row>
    <row r="44" spans="1:16" s="466" customFormat="1" ht="16.5" customHeight="1" x14ac:dyDescent="0.2">
      <c r="A44" s="476" t="s">
        <v>196</v>
      </c>
      <c r="B44" s="469">
        <v>124.61081464900001</v>
      </c>
      <c r="C44" s="469">
        <v>62.811981146999997</v>
      </c>
      <c r="D44" s="469">
        <v>28.310266477999999</v>
      </c>
      <c r="E44" s="469">
        <v>27.785973392999999</v>
      </c>
      <c r="F44" s="469">
        <v>31.956303138999999</v>
      </c>
      <c r="G44" s="469">
        <v>34.827442937999997</v>
      </c>
      <c r="H44" s="469">
        <v>41.246502200000002</v>
      </c>
      <c r="I44" s="469">
        <v>23.057055095999999</v>
      </c>
      <c r="J44" s="469">
        <v>17.661197501</v>
      </c>
      <c r="K44" s="469">
        <v>40.269080824</v>
      </c>
      <c r="L44" s="469">
        <v>4.3829487399999998</v>
      </c>
      <c r="M44" s="482">
        <v>34.258896696000001</v>
      </c>
      <c r="N44" s="482">
        <v>18.30325831</v>
      </c>
      <c r="O44" s="482">
        <v>26.265653828000001</v>
      </c>
      <c r="P44" s="469">
        <v>28.493952717999999</v>
      </c>
    </row>
    <row r="45" spans="1:16" s="475" customFormat="1" ht="16.5" customHeight="1" x14ac:dyDescent="0.25">
      <c r="A45" s="479" t="s">
        <v>286</v>
      </c>
      <c r="B45" s="470">
        <v>512.76871563500004</v>
      </c>
      <c r="C45" s="470">
        <v>477.45216503300003</v>
      </c>
      <c r="D45" s="470">
        <v>453.35027382200002</v>
      </c>
      <c r="E45" s="470">
        <v>517.95805545799999</v>
      </c>
      <c r="F45" s="470">
        <v>600.33967657599999</v>
      </c>
      <c r="G45" s="470">
        <v>628.05079469700001</v>
      </c>
      <c r="H45" s="470">
        <v>738.92698472699999</v>
      </c>
      <c r="I45" s="470">
        <v>774.61589962999994</v>
      </c>
      <c r="J45" s="470">
        <v>967.33693912800004</v>
      </c>
      <c r="K45" s="470">
        <v>1309.0933752999999</v>
      </c>
      <c r="L45" s="470">
        <v>1635.048790323</v>
      </c>
      <c r="M45" s="483">
        <v>588.94526727200002</v>
      </c>
      <c r="N45" s="483">
        <v>1204.488174825</v>
      </c>
      <c r="O45" s="483">
        <v>897.31174165200002</v>
      </c>
      <c r="P45" s="470">
        <v>902.52811152499999</v>
      </c>
    </row>
    <row r="46" spans="1:16" s="466" customFormat="1" ht="16.5" customHeight="1" x14ac:dyDescent="0.25">
      <c r="A46" s="475" t="s">
        <v>449</v>
      </c>
      <c r="B46" s="468"/>
      <c r="C46" s="468"/>
      <c r="D46" s="468"/>
      <c r="E46" s="468"/>
      <c r="F46" s="468"/>
      <c r="G46" s="468"/>
      <c r="H46" s="468"/>
      <c r="I46" s="468"/>
      <c r="J46" s="468"/>
      <c r="K46" s="468"/>
      <c r="L46" s="468"/>
      <c r="M46" s="484"/>
      <c r="N46" s="484"/>
      <c r="O46" s="484"/>
      <c r="P46" s="471"/>
    </row>
    <row r="47" spans="1:16" s="466" customFormat="1" ht="16.5" customHeight="1" x14ac:dyDescent="0.25">
      <c r="A47" s="466" t="s">
        <v>467</v>
      </c>
      <c r="B47" s="468">
        <v>738.798059438</v>
      </c>
      <c r="C47" s="468">
        <v>585.94639150099999</v>
      </c>
      <c r="D47" s="468">
        <v>534.10731905499995</v>
      </c>
      <c r="E47" s="468">
        <v>574.85377286599999</v>
      </c>
      <c r="F47" s="468">
        <v>663.48163185299995</v>
      </c>
      <c r="G47" s="468">
        <v>757.46791333800002</v>
      </c>
      <c r="H47" s="468">
        <v>892.92279350000001</v>
      </c>
      <c r="I47" s="468">
        <v>1058.2638716829999</v>
      </c>
      <c r="J47" s="468">
        <v>1213.339141918</v>
      </c>
      <c r="K47" s="468">
        <v>1304.44554945</v>
      </c>
      <c r="L47" s="468">
        <v>1519.1378477999999</v>
      </c>
      <c r="M47" s="481">
        <v>683.25806437599999</v>
      </c>
      <c r="N47" s="481">
        <v>1297.084552626</v>
      </c>
      <c r="O47" s="481">
        <v>990.76466991100006</v>
      </c>
      <c r="P47" s="468">
        <v>985.53816262099997</v>
      </c>
    </row>
    <row r="48" spans="1:16" s="466" customFormat="1" ht="16.5" customHeight="1" x14ac:dyDescent="0.25">
      <c r="A48" s="466" t="s">
        <v>417</v>
      </c>
      <c r="B48" s="468">
        <v>297.57673397899998</v>
      </c>
      <c r="C48" s="468">
        <v>262.844391202</v>
      </c>
      <c r="D48" s="468">
        <v>274.15891578200001</v>
      </c>
      <c r="E48" s="468">
        <v>310.25821736400002</v>
      </c>
      <c r="F48" s="468">
        <v>366.32821298900001</v>
      </c>
      <c r="G48" s="468">
        <v>406.65044479199997</v>
      </c>
      <c r="H48" s="468">
        <v>476.89268764000002</v>
      </c>
      <c r="I48" s="468">
        <v>553.95563191500003</v>
      </c>
      <c r="J48" s="468">
        <v>664.93357680899999</v>
      </c>
      <c r="K48" s="468">
        <v>713.05647921699995</v>
      </c>
      <c r="L48" s="468">
        <v>736.26285805700002</v>
      </c>
      <c r="M48" s="481">
        <v>365.01829421500003</v>
      </c>
      <c r="N48" s="481">
        <v>673.78195850899999</v>
      </c>
      <c r="O48" s="481">
        <v>519.69859579399997</v>
      </c>
      <c r="P48" s="468">
        <v>525.08161945500001</v>
      </c>
    </row>
    <row r="49" spans="1:25" s="466" customFormat="1" ht="16.5" customHeight="1" x14ac:dyDescent="0.25">
      <c r="A49" s="466" t="s">
        <v>418</v>
      </c>
      <c r="B49" s="468">
        <v>291.809809664</v>
      </c>
      <c r="C49" s="468">
        <v>275.15227164800001</v>
      </c>
      <c r="D49" s="468">
        <v>285.18895423499998</v>
      </c>
      <c r="E49" s="468">
        <v>369.65356872000001</v>
      </c>
      <c r="F49" s="468">
        <v>479.89087217000002</v>
      </c>
      <c r="G49" s="468">
        <v>554.88369223300003</v>
      </c>
      <c r="H49" s="468">
        <v>654.37818517599999</v>
      </c>
      <c r="I49" s="468">
        <v>771.79282665599999</v>
      </c>
      <c r="J49" s="468">
        <v>888.00234740400003</v>
      </c>
      <c r="K49" s="468">
        <v>973.25693662399999</v>
      </c>
      <c r="L49" s="468">
        <v>843.59724194199998</v>
      </c>
      <c r="M49" s="481">
        <v>464.84872043500002</v>
      </c>
      <c r="N49" s="481">
        <v>864.36134000300001</v>
      </c>
      <c r="O49" s="481">
        <v>664.991223021</v>
      </c>
      <c r="P49" s="468">
        <v>662.95435838599997</v>
      </c>
    </row>
    <row r="50" spans="1:25" s="466" customFormat="1" ht="16.5" customHeight="1" x14ac:dyDescent="0.25">
      <c r="A50" s="466" t="s">
        <v>419</v>
      </c>
      <c r="B50" s="468">
        <v>1047.4329018179999</v>
      </c>
      <c r="C50" s="468">
        <v>799.51303658200004</v>
      </c>
      <c r="D50" s="468">
        <v>692.34720092999999</v>
      </c>
      <c r="E50" s="468">
        <v>728.17095762999998</v>
      </c>
      <c r="F50" s="468">
        <v>834.59355378400005</v>
      </c>
      <c r="G50" s="468">
        <v>934.81149321099997</v>
      </c>
      <c r="H50" s="468">
        <v>1092.7238336190001</v>
      </c>
      <c r="I50" s="468">
        <v>1252.4636658700001</v>
      </c>
      <c r="J50" s="468">
        <v>1414.423618928</v>
      </c>
      <c r="K50" s="468">
        <v>1534.2395236150001</v>
      </c>
      <c r="L50" s="468">
        <v>1692.1275595340001</v>
      </c>
      <c r="M50" s="481">
        <v>856.707669732</v>
      </c>
      <c r="N50" s="481">
        <v>1492.509471136</v>
      </c>
      <c r="O50" s="481">
        <v>1175.2231744969999</v>
      </c>
      <c r="P50" s="468">
        <v>1173.6213611139999</v>
      </c>
    </row>
    <row r="51" spans="1:25" s="466" customFormat="1" ht="16.5" customHeight="1" x14ac:dyDescent="0.25">
      <c r="A51" s="466" t="s">
        <v>468</v>
      </c>
      <c r="B51" s="468">
        <v>438.37161806199998</v>
      </c>
      <c r="C51" s="468">
        <v>333.653977527</v>
      </c>
      <c r="D51" s="468">
        <v>270.21441510599999</v>
      </c>
      <c r="E51" s="468">
        <v>259.42529297800002</v>
      </c>
      <c r="F51" s="468">
        <v>271.372186742</v>
      </c>
      <c r="G51" s="468">
        <v>277.40701426999999</v>
      </c>
      <c r="H51" s="468">
        <v>280.69042271799998</v>
      </c>
      <c r="I51" s="468">
        <v>284.40953029799999</v>
      </c>
      <c r="J51" s="468">
        <v>307.65129755200002</v>
      </c>
      <c r="K51" s="468">
        <v>315.10433589199999</v>
      </c>
      <c r="L51" s="468">
        <v>263.56557300100002</v>
      </c>
      <c r="M51" s="481">
        <v>273.08123715599999</v>
      </c>
      <c r="N51" s="481">
        <v>289.78551954900001</v>
      </c>
      <c r="O51" s="481">
        <v>281.44952571099998</v>
      </c>
      <c r="P51" s="468">
        <v>285.681797915</v>
      </c>
    </row>
    <row r="52" spans="1:25" s="466" customFormat="1" ht="16.5" customHeight="1" x14ac:dyDescent="0.25">
      <c r="A52" s="466" t="s">
        <v>420</v>
      </c>
      <c r="B52" s="468">
        <v>512.76871563500004</v>
      </c>
      <c r="C52" s="468">
        <v>477.45216503300003</v>
      </c>
      <c r="D52" s="468">
        <v>453.35027382200002</v>
      </c>
      <c r="E52" s="468">
        <v>517.95805545799999</v>
      </c>
      <c r="F52" s="468">
        <v>600.33967657599999</v>
      </c>
      <c r="G52" s="468">
        <v>628.05079469700001</v>
      </c>
      <c r="H52" s="468">
        <v>738.92698472699999</v>
      </c>
      <c r="I52" s="468">
        <v>774.61589962999994</v>
      </c>
      <c r="J52" s="468">
        <v>967.33693912800004</v>
      </c>
      <c r="K52" s="468">
        <v>1309.0933752999999</v>
      </c>
      <c r="L52" s="468">
        <v>1635.048790323</v>
      </c>
      <c r="M52" s="481">
        <v>588.94526727200002</v>
      </c>
      <c r="N52" s="481">
        <v>1204.488174825</v>
      </c>
      <c r="O52" s="481">
        <v>897.31174165200002</v>
      </c>
      <c r="P52" s="468">
        <v>902.52811152499999</v>
      </c>
    </row>
    <row r="53" spans="1:25" s="466" customFormat="1" ht="16.5" customHeight="1" x14ac:dyDescent="0.25">
      <c r="A53" s="466" t="s">
        <v>421</v>
      </c>
      <c r="B53" s="468">
        <v>207.09713181199999</v>
      </c>
      <c r="C53" s="468">
        <v>171.71439143000001</v>
      </c>
      <c r="D53" s="468">
        <v>144.456993195</v>
      </c>
      <c r="E53" s="468">
        <v>140.08419670999999</v>
      </c>
      <c r="F53" s="468">
        <v>139.14344133899999</v>
      </c>
      <c r="G53" s="468">
        <v>140.13230732</v>
      </c>
      <c r="H53" s="468">
        <v>148.55122359699999</v>
      </c>
      <c r="I53" s="468">
        <v>171.39924479300001</v>
      </c>
      <c r="J53" s="468">
        <v>201.42994023399999</v>
      </c>
      <c r="K53" s="468">
        <v>209.57534426300001</v>
      </c>
      <c r="L53" s="468">
        <v>164.346920356</v>
      </c>
      <c r="M53" s="481">
        <v>143.78274369299999</v>
      </c>
      <c r="N53" s="481">
        <v>184.581251976</v>
      </c>
      <c r="O53" s="481">
        <v>164.221436114</v>
      </c>
      <c r="P53" s="468">
        <v>162.72307568400001</v>
      </c>
    </row>
    <row r="54" spans="1:25" ht="12.75" customHeight="1" x14ac:dyDescent="0.2">
      <c r="A54" s="236" t="s">
        <v>804</v>
      </c>
      <c r="B54" s="474"/>
      <c r="C54" s="474"/>
      <c r="D54" s="474"/>
      <c r="E54" s="474"/>
      <c r="F54" s="474"/>
      <c r="G54" s="474"/>
      <c r="H54" s="474"/>
      <c r="I54" s="474"/>
      <c r="J54" s="487"/>
      <c r="K54" s="487"/>
      <c r="L54" s="487"/>
      <c r="M54" s="570"/>
      <c r="N54" s="487"/>
      <c r="O54" s="718"/>
      <c r="P54" s="719"/>
      <c r="Q54" s="13"/>
      <c r="R54" s="13"/>
      <c r="S54" s="13"/>
      <c r="T54" s="13"/>
      <c r="U54" s="13"/>
      <c r="V54" s="216"/>
      <c r="W54" s="216"/>
      <c r="X54" s="216"/>
      <c r="Y54" s="40"/>
    </row>
    <row r="55" spans="1:25" ht="15" customHeight="1" x14ac:dyDescent="0.2">
      <c r="A55" s="256" t="s">
        <v>376</v>
      </c>
      <c r="B55" s="13"/>
      <c r="C55" s="13"/>
      <c r="D55" s="13"/>
      <c r="E55" s="13"/>
      <c r="F55" s="13"/>
      <c r="G55" s="13"/>
      <c r="H55" s="13"/>
      <c r="I55" s="13"/>
      <c r="J55" s="13"/>
      <c r="K55" s="13"/>
      <c r="L55" s="13"/>
      <c r="M55" s="216"/>
      <c r="N55" s="216"/>
      <c r="O55" s="216"/>
      <c r="P55" s="40"/>
    </row>
    <row r="56" spans="1:25" ht="15" customHeight="1" x14ac:dyDescent="0.2">
      <c r="A56" s="38" t="s">
        <v>469</v>
      </c>
      <c r="B56" s="13"/>
      <c r="C56" s="13"/>
      <c r="D56" s="13"/>
      <c r="E56" s="13"/>
      <c r="F56" s="13"/>
      <c r="G56" s="13"/>
      <c r="H56" s="13"/>
      <c r="I56" s="13"/>
      <c r="J56" s="13"/>
      <c r="K56" s="13"/>
      <c r="L56" s="13"/>
      <c r="M56" s="216"/>
      <c r="N56" s="216"/>
      <c r="O56" s="216"/>
      <c r="P56" s="40"/>
    </row>
    <row r="57" spans="1:25" ht="15" customHeight="1" x14ac:dyDescent="0.2">
      <c r="A57" s="169" t="s">
        <v>571</v>
      </c>
      <c r="B57" s="13"/>
      <c r="C57" s="13"/>
      <c r="D57" s="13"/>
      <c r="E57" s="13"/>
      <c r="F57" s="13"/>
      <c r="G57" s="13"/>
      <c r="H57" s="13"/>
      <c r="I57" s="13"/>
      <c r="J57" s="13"/>
      <c r="K57" s="13"/>
      <c r="L57" s="13"/>
      <c r="M57" s="216"/>
      <c r="N57" s="216"/>
      <c r="O57" s="216"/>
      <c r="P57" s="40"/>
    </row>
    <row r="58" spans="1:25" ht="15" customHeight="1" x14ac:dyDescent="0.2">
      <c r="A58" s="256" t="s">
        <v>875</v>
      </c>
      <c r="B58" s="13"/>
      <c r="C58" s="13"/>
      <c r="D58" s="13"/>
      <c r="E58" s="13"/>
      <c r="F58" s="13"/>
      <c r="G58" s="13"/>
      <c r="H58" s="13"/>
      <c r="I58" s="13"/>
      <c r="J58" s="13"/>
      <c r="K58" s="13"/>
      <c r="L58" s="13"/>
      <c r="M58" s="216"/>
      <c r="N58" s="216"/>
      <c r="O58" s="216"/>
      <c r="P58" s="40"/>
    </row>
    <row r="59" spans="1:25" x14ac:dyDescent="0.2">
      <c r="A59" s="287" t="s">
        <v>832</v>
      </c>
      <c r="B59" s="3"/>
      <c r="C59" s="3"/>
      <c r="D59" s="3"/>
      <c r="G59" s="186"/>
      <c r="J59" s="186"/>
    </row>
    <row r="60" spans="1:25" ht="18" x14ac:dyDescent="0.2">
      <c r="A60" s="47"/>
    </row>
    <row r="61" spans="1:25" ht="21" x14ac:dyDescent="0.2">
      <c r="A61" s="47" t="s">
        <v>871</v>
      </c>
    </row>
    <row r="62" spans="1:25" ht="15" customHeight="1" thickBot="1" x14ac:dyDescent="0.25">
      <c r="P62" s="260" t="s">
        <v>23</v>
      </c>
    </row>
    <row r="63" spans="1:25" ht="15" customHeight="1" x14ac:dyDescent="0.2">
      <c r="A63" s="42"/>
      <c r="B63" s="43" t="s">
        <v>35</v>
      </c>
      <c r="C63" s="43" t="s">
        <v>124</v>
      </c>
      <c r="D63" s="43" t="s">
        <v>126</v>
      </c>
      <c r="E63" s="43" t="s">
        <v>36</v>
      </c>
      <c r="F63" s="43" t="s">
        <v>37</v>
      </c>
      <c r="G63" s="43" t="s">
        <v>38</v>
      </c>
      <c r="H63" s="43" t="s">
        <v>39</v>
      </c>
      <c r="I63" s="43" t="s">
        <v>128</v>
      </c>
      <c r="J63" s="43" t="s">
        <v>129</v>
      </c>
      <c r="K63" s="43" t="s">
        <v>130</v>
      </c>
      <c r="L63" s="253">
        <v>100000</v>
      </c>
      <c r="M63" s="251" t="s">
        <v>234</v>
      </c>
      <c r="N63" s="251" t="s">
        <v>232</v>
      </c>
      <c r="O63" s="258" t="s">
        <v>77</v>
      </c>
      <c r="P63" s="282" t="s">
        <v>223</v>
      </c>
    </row>
    <row r="64" spans="1:25" ht="15" customHeight="1" x14ac:dyDescent="0.2">
      <c r="A64" s="567" t="s">
        <v>81</v>
      </c>
      <c r="B64" s="44" t="s">
        <v>123</v>
      </c>
      <c r="C64" s="44" t="s">
        <v>40</v>
      </c>
      <c r="D64" s="44" t="s">
        <v>40</v>
      </c>
      <c r="E64" s="44" t="s">
        <v>40</v>
      </c>
      <c r="F64" s="44" t="s">
        <v>40</v>
      </c>
      <c r="G64" s="44" t="s">
        <v>40</v>
      </c>
      <c r="H64" s="44" t="s">
        <v>40</v>
      </c>
      <c r="I64" s="44" t="s">
        <v>40</v>
      </c>
      <c r="J64" s="44" t="s">
        <v>40</v>
      </c>
      <c r="K64" s="44" t="s">
        <v>40</v>
      </c>
      <c r="L64" s="44" t="s">
        <v>43</v>
      </c>
      <c r="M64" s="240" t="s">
        <v>233</v>
      </c>
      <c r="N64" s="240" t="s">
        <v>141</v>
      </c>
      <c r="O64" s="257" t="s">
        <v>140</v>
      </c>
      <c r="P64" s="283" t="s">
        <v>287</v>
      </c>
    </row>
    <row r="65" spans="1:16" ht="15" customHeight="1" thickBot="1" x14ac:dyDescent="0.25">
      <c r="A65" s="424" t="s">
        <v>99</v>
      </c>
      <c r="B65" s="45" t="s">
        <v>43</v>
      </c>
      <c r="C65" s="45" t="s">
        <v>125</v>
      </c>
      <c r="D65" s="45" t="s">
        <v>127</v>
      </c>
      <c r="E65" s="45" t="s">
        <v>44</v>
      </c>
      <c r="F65" s="45" t="s">
        <v>45</v>
      </c>
      <c r="G65" s="45" t="s">
        <v>46</v>
      </c>
      <c r="H65" s="45" t="s">
        <v>42</v>
      </c>
      <c r="I65" s="45" t="s">
        <v>131</v>
      </c>
      <c r="J65" s="45" t="s">
        <v>132</v>
      </c>
      <c r="K65" s="45" t="s">
        <v>133</v>
      </c>
      <c r="L65" s="45" t="s">
        <v>134</v>
      </c>
      <c r="M65" s="252" t="s">
        <v>141</v>
      </c>
      <c r="N65" s="252" t="s">
        <v>134</v>
      </c>
      <c r="O65" s="259" t="s">
        <v>41</v>
      </c>
      <c r="P65" s="284" t="s">
        <v>242</v>
      </c>
    </row>
    <row r="66" spans="1:16" ht="15" customHeight="1" x14ac:dyDescent="0.25">
      <c r="A66" s="545" t="s">
        <v>203</v>
      </c>
      <c r="B66" s="193"/>
      <c r="C66" s="193"/>
      <c r="D66" s="193"/>
      <c r="E66" s="193"/>
      <c r="F66" s="193"/>
      <c r="G66" s="193"/>
      <c r="H66" s="193"/>
      <c r="I66" s="193"/>
      <c r="J66" s="193"/>
      <c r="K66" s="193"/>
      <c r="L66" s="193"/>
      <c r="M66" s="193"/>
      <c r="N66" s="193"/>
      <c r="O66" s="193"/>
    </row>
    <row r="67" spans="1:16" s="466" customFormat="1" ht="16.5" customHeight="1" x14ac:dyDescent="0.25">
      <c r="A67" s="488" t="s">
        <v>289</v>
      </c>
      <c r="B67" s="723">
        <f t="shared" ref="B67:O72" si="0">B8/B$8</f>
        <v>1</v>
      </c>
      <c r="C67" s="723">
        <f t="shared" si="0"/>
        <v>1</v>
      </c>
      <c r="D67" s="723">
        <f t="shared" si="0"/>
        <v>1</v>
      </c>
      <c r="E67" s="723">
        <f t="shared" si="0"/>
        <v>1</v>
      </c>
      <c r="F67" s="723">
        <f t="shared" si="0"/>
        <v>1</v>
      </c>
      <c r="G67" s="723">
        <f t="shared" si="0"/>
        <v>1</v>
      </c>
      <c r="H67" s="723">
        <f t="shared" si="0"/>
        <v>1</v>
      </c>
      <c r="I67" s="723">
        <f t="shared" si="0"/>
        <v>1</v>
      </c>
      <c r="J67" s="723">
        <f t="shared" si="0"/>
        <v>1</v>
      </c>
      <c r="K67" s="723">
        <f t="shared" si="0"/>
        <v>1</v>
      </c>
      <c r="L67" s="723">
        <f t="shared" si="0"/>
        <v>1</v>
      </c>
      <c r="M67" s="724">
        <f t="shared" si="0"/>
        <v>1</v>
      </c>
      <c r="N67" s="724">
        <f t="shared" si="0"/>
        <v>1</v>
      </c>
      <c r="O67" s="724">
        <f t="shared" si="0"/>
        <v>1</v>
      </c>
      <c r="P67" s="723">
        <f t="shared" ref="P67:P72" si="1">P8/P$8</f>
        <v>1</v>
      </c>
    </row>
    <row r="68" spans="1:16" s="466" customFormat="1" ht="16.5" customHeight="1" x14ac:dyDescent="0.2">
      <c r="A68" s="491" t="s">
        <v>164</v>
      </c>
      <c r="B68" s="725">
        <f t="shared" si="0"/>
        <v>0.37968494380613266</v>
      </c>
      <c r="C68" s="725">
        <f t="shared" si="0"/>
        <v>0.3600254333997101</v>
      </c>
      <c r="D68" s="725">
        <f t="shared" si="0"/>
        <v>0.34061033840564181</v>
      </c>
      <c r="E68" s="725">
        <f t="shared" si="0"/>
        <v>0.32555328220985374</v>
      </c>
      <c r="F68" s="725">
        <f t="shared" si="0"/>
        <v>0.31226608469766642</v>
      </c>
      <c r="G68" s="725">
        <f t="shared" si="0"/>
        <v>0.29535200542018109</v>
      </c>
      <c r="H68" s="725">
        <f t="shared" si="0"/>
        <v>0.27047765784345557</v>
      </c>
      <c r="I68" s="725">
        <f t="shared" si="0"/>
        <v>0.24533614172479878</v>
      </c>
      <c r="J68" s="725">
        <f t="shared" si="0"/>
        <v>0.23026718331684545</v>
      </c>
      <c r="K68" s="725">
        <f t="shared" si="0"/>
        <v>0.21623371639889802</v>
      </c>
      <c r="L68" s="725">
        <f t="shared" si="0"/>
        <v>0.16872106845820434</v>
      </c>
      <c r="M68" s="726">
        <f t="shared" si="0"/>
        <v>0.30498136858834707</v>
      </c>
      <c r="N68" s="726">
        <f t="shared" si="0"/>
        <v>0.20686314824983656</v>
      </c>
      <c r="O68" s="726">
        <f t="shared" si="0"/>
        <v>0.24066789158263208</v>
      </c>
      <c r="P68" s="725">
        <f t="shared" si="1"/>
        <v>0.24347830803323237</v>
      </c>
    </row>
    <row r="69" spans="1:16" s="466" customFormat="1" ht="16.5" customHeight="1" x14ac:dyDescent="0.2">
      <c r="A69" s="493" t="s">
        <v>165</v>
      </c>
      <c r="B69" s="727">
        <f t="shared" si="0"/>
        <v>0.22099174981735456</v>
      </c>
      <c r="C69" s="727">
        <f t="shared" si="0"/>
        <v>0.27733516223022131</v>
      </c>
      <c r="D69" s="727">
        <f t="shared" si="0"/>
        <v>0.34813336310382492</v>
      </c>
      <c r="E69" s="727">
        <f t="shared" si="0"/>
        <v>0.45048709410359533</v>
      </c>
      <c r="F69" s="727">
        <f t="shared" si="0"/>
        <v>0.51907920536263163</v>
      </c>
      <c r="G69" s="727">
        <f t="shared" si="0"/>
        <v>0.54522851709895515</v>
      </c>
      <c r="H69" s="727">
        <f t="shared" si="0"/>
        <v>0.57830026821380875</v>
      </c>
      <c r="I69" s="727">
        <f t="shared" si="0"/>
        <v>0.60711989457134929</v>
      </c>
      <c r="J69" s="727">
        <f t="shared" si="0"/>
        <v>0.62658388896227424</v>
      </c>
      <c r="K69" s="727">
        <f t="shared" si="0"/>
        <v>0.61797472957718902</v>
      </c>
      <c r="L69" s="727">
        <f t="shared" si="0"/>
        <v>0.50311860772228945</v>
      </c>
      <c r="M69" s="728">
        <f t="shared" si="0"/>
        <v>0.49910066948636161</v>
      </c>
      <c r="N69" s="728">
        <f t="shared" si="0"/>
        <v>0.57469697982867896</v>
      </c>
      <c r="O69" s="728">
        <f t="shared" si="0"/>
        <v>0.54865172687544517</v>
      </c>
      <c r="P69" s="727">
        <f t="shared" si="1"/>
        <v>0.54637385897226354</v>
      </c>
    </row>
    <row r="70" spans="1:16" s="466" customFormat="1" ht="16.5" customHeight="1" x14ac:dyDescent="0.2">
      <c r="A70" s="491" t="s">
        <v>166</v>
      </c>
      <c r="B70" s="725">
        <f t="shared" si="0"/>
        <v>1.3862654633236143E-2</v>
      </c>
      <c r="C70" s="725">
        <f t="shared" si="0"/>
        <v>1.5782307738358238E-2</v>
      </c>
      <c r="D70" s="725">
        <f t="shared" si="0"/>
        <v>1.8155664522759511E-2</v>
      </c>
      <c r="E70" s="725">
        <f t="shared" si="0"/>
        <v>2.0954935853910794E-2</v>
      </c>
      <c r="F70" s="725">
        <f t="shared" si="0"/>
        <v>2.2237760586835794E-2</v>
      </c>
      <c r="G70" s="725">
        <f t="shared" si="0"/>
        <v>2.015513520015166E-2</v>
      </c>
      <c r="H70" s="725">
        <f t="shared" si="0"/>
        <v>1.998459468435319E-2</v>
      </c>
      <c r="I70" s="725">
        <f t="shared" si="0"/>
        <v>1.7895204633285783E-2</v>
      </c>
      <c r="J70" s="725">
        <f t="shared" si="0"/>
        <v>1.810832729721977E-2</v>
      </c>
      <c r="K70" s="725">
        <f t="shared" si="0"/>
        <v>2.0907141512139692E-2</v>
      </c>
      <c r="L70" s="725">
        <f t="shared" si="0"/>
        <v>1.9917961888973365E-2</v>
      </c>
      <c r="M70" s="726">
        <f t="shared" si="0"/>
        <v>2.0360880920899934E-2</v>
      </c>
      <c r="N70" s="726">
        <f t="shared" si="0"/>
        <v>1.9246005442749323E-2</v>
      </c>
      <c r="O70" s="726">
        <f t="shared" si="0"/>
        <v>1.9630114319723852E-2</v>
      </c>
      <c r="P70" s="725">
        <f t="shared" si="1"/>
        <v>2.0169164713428528E-2</v>
      </c>
    </row>
    <row r="71" spans="1:16" s="466" customFormat="1" ht="16.5" customHeight="1" x14ac:dyDescent="0.2">
      <c r="A71" s="493" t="s">
        <v>167</v>
      </c>
      <c r="B71" s="727">
        <f t="shared" si="0"/>
        <v>0.13028232737000184</v>
      </c>
      <c r="C71" s="727">
        <f t="shared" si="0"/>
        <v>0.14413282358290203</v>
      </c>
      <c r="D71" s="727">
        <f t="shared" si="0"/>
        <v>0.15873539864323047</v>
      </c>
      <c r="E71" s="727">
        <f t="shared" si="0"/>
        <v>0.10553457650553133</v>
      </c>
      <c r="F71" s="727">
        <f t="shared" si="0"/>
        <v>8.4965591122119738E-2</v>
      </c>
      <c r="G71" s="727">
        <f t="shared" si="0"/>
        <v>8.6275324584562232E-2</v>
      </c>
      <c r="H71" s="727">
        <f t="shared" si="0"/>
        <v>9.3562220127059809E-2</v>
      </c>
      <c r="I71" s="727">
        <f t="shared" si="0"/>
        <v>9.761981092864E-2</v>
      </c>
      <c r="J71" s="727">
        <f t="shared" si="0"/>
        <v>9.7245647391656545E-2</v>
      </c>
      <c r="K71" s="727">
        <f t="shared" si="0"/>
        <v>0.11560422956948672</v>
      </c>
      <c r="L71" s="727">
        <f t="shared" si="0"/>
        <v>0.27715326981183525</v>
      </c>
      <c r="M71" s="728">
        <f t="shared" si="0"/>
        <v>0.10137563895922234</v>
      </c>
      <c r="N71" s="728">
        <f t="shared" si="0"/>
        <v>0.16917748727214052</v>
      </c>
      <c r="O71" s="728">
        <f t="shared" si="0"/>
        <v>0.14581766611163671</v>
      </c>
      <c r="P71" s="727">
        <f t="shared" si="1"/>
        <v>0.1434937370908928</v>
      </c>
    </row>
    <row r="72" spans="1:16" s="466" customFormat="1" ht="16.5" customHeight="1" x14ac:dyDescent="0.2">
      <c r="A72" s="496" t="s">
        <v>168</v>
      </c>
      <c r="B72" s="729">
        <f t="shared" si="0"/>
        <v>0.25517832437327487</v>
      </c>
      <c r="C72" s="729">
        <f t="shared" si="0"/>
        <v>0.20272427304880836</v>
      </c>
      <c r="D72" s="729">
        <f t="shared" si="0"/>
        <v>0.13436523532454336</v>
      </c>
      <c r="E72" s="729">
        <f t="shared" si="0"/>
        <v>9.7470111327108741E-2</v>
      </c>
      <c r="F72" s="729">
        <f t="shared" si="0"/>
        <v>6.1451358232246948E-2</v>
      </c>
      <c r="G72" s="729">
        <f t="shared" si="0"/>
        <v>5.2989017696149915E-2</v>
      </c>
      <c r="H72" s="729">
        <f t="shared" si="0"/>
        <v>3.7675259131322691E-2</v>
      </c>
      <c r="I72" s="729">
        <f t="shared" si="0"/>
        <v>3.2028948141926181E-2</v>
      </c>
      <c r="J72" s="729">
        <f t="shared" si="0"/>
        <v>2.779495303200389E-2</v>
      </c>
      <c r="K72" s="729">
        <f t="shared" si="0"/>
        <v>2.9280182943051614E-2</v>
      </c>
      <c r="L72" s="729">
        <f t="shared" si="0"/>
        <v>3.1089092118697585E-2</v>
      </c>
      <c r="M72" s="730">
        <f t="shared" si="0"/>
        <v>7.4181442045168994E-2</v>
      </c>
      <c r="N72" s="730">
        <f t="shared" si="0"/>
        <v>3.0016379205825453E-2</v>
      </c>
      <c r="O72" s="730">
        <f t="shared" si="0"/>
        <v>4.5232601110562119E-2</v>
      </c>
      <c r="P72" s="729">
        <f t="shared" si="1"/>
        <v>4.6484931190182766E-2</v>
      </c>
    </row>
    <row r="73" spans="1:16" s="466" customFormat="1" ht="16.5" customHeight="1" x14ac:dyDescent="0.25">
      <c r="A73" s="499" t="s">
        <v>290</v>
      </c>
      <c r="B73" s="731">
        <f t="shared" ref="B73:O84" si="2">B14/B$14</f>
        <v>1</v>
      </c>
      <c r="C73" s="731">
        <f t="shared" si="2"/>
        <v>1</v>
      </c>
      <c r="D73" s="731">
        <f t="shared" si="2"/>
        <v>1</v>
      </c>
      <c r="E73" s="731">
        <f t="shared" si="2"/>
        <v>1</v>
      </c>
      <c r="F73" s="731">
        <f t="shared" si="2"/>
        <v>1</v>
      </c>
      <c r="G73" s="731">
        <f t="shared" si="2"/>
        <v>1</v>
      </c>
      <c r="H73" s="731">
        <f t="shared" si="2"/>
        <v>1</v>
      </c>
      <c r="I73" s="731">
        <f t="shared" si="2"/>
        <v>1</v>
      </c>
      <c r="J73" s="731">
        <f t="shared" si="2"/>
        <v>1</v>
      </c>
      <c r="K73" s="731">
        <f t="shared" si="2"/>
        <v>1</v>
      </c>
      <c r="L73" s="731">
        <f t="shared" si="2"/>
        <v>1</v>
      </c>
      <c r="M73" s="732">
        <f t="shared" si="2"/>
        <v>1</v>
      </c>
      <c r="N73" s="732">
        <f t="shared" si="2"/>
        <v>1</v>
      </c>
      <c r="O73" s="732">
        <f t="shared" si="2"/>
        <v>1</v>
      </c>
      <c r="P73" s="731">
        <f t="shared" ref="P73:P84" si="3">P14/P$14</f>
        <v>1</v>
      </c>
    </row>
    <row r="74" spans="1:16" s="466" customFormat="1" ht="16.5" customHeight="1" x14ac:dyDescent="0.2">
      <c r="A74" s="491" t="s">
        <v>79</v>
      </c>
      <c r="B74" s="725">
        <f t="shared" si="2"/>
        <v>0.41284759886904743</v>
      </c>
      <c r="C74" s="725">
        <f t="shared" si="2"/>
        <v>0.45135434765983196</v>
      </c>
      <c r="D74" s="725">
        <f t="shared" si="2"/>
        <v>0.49312712520595414</v>
      </c>
      <c r="E74" s="725">
        <f t="shared" si="2"/>
        <v>0.56228364461638547</v>
      </c>
      <c r="F74" s="725">
        <f t="shared" si="2"/>
        <v>0.62260316577700558</v>
      </c>
      <c r="G74" s="725">
        <f t="shared" si="2"/>
        <v>0.64108144683960555</v>
      </c>
      <c r="H74" s="725">
        <f t="shared" si="2"/>
        <v>0.66710508573401084</v>
      </c>
      <c r="I74" s="725">
        <f t="shared" si="2"/>
        <v>0.67968751276602646</v>
      </c>
      <c r="J74" s="725">
        <f t="shared" si="2"/>
        <v>0.68427195500633653</v>
      </c>
      <c r="K74" s="725">
        <f t="shared" si="2"/>
        <v>0.69646769890614546</v>
      </c>
      <c r="L74" s="725">
        <f t="shared" si="2"/>
        <v>0.72501250615222879</v>
      </c>
      <c r="M74" s="726">
        <f t="shared" si="2"/>
        <v>0.60362233863013137</v>
      </c>
      <c r="N74" s="726">
        <f t="shared" si="2"/>
        <v>0.70071289015003047</v>
      </c>
      <c r="O74" s="726">
        <f t="shared" si="2"/>
        <v>0.66539304118019349</v>
      </c>
      <c r="P74" s="725">
        <f t="shared" si="3"/>
        <v>0.66569840718595308</v>
      </c>
    </row>
    <row r="75" spans="1:16" s="466" customFormat="1" ht="16.5" customHeight="1" x14ac:dyDescent="0.2">
      <c r="A75" s="493" t="s">
        <v>170</v>
      </c>
      <c r="B75" s="727">
        <f t="shared" si="2"/>
        <v>0.27859522949633708</v>
      </c>
      <c r="C75" s="727">
        <f t="shared" si="2"/>
        <v>0.3441498250288752</v>
      </c>
      <c r="D75" s="727">
        <f t="shared" si="2"/>
        <v>0.41191609332993334</v>
      </c>
      <c r="E75" s="727">
        <f t="shared" si="2"/>
        <v>0.50764667945989317</v>
      </c>
      <c r="F75" s="727">
        <f t="shared" si="2"/>
        <v>0.57499949525634597</v>
      </c>
      <c r="G75" s="727">
        <f t="shared" si="2"/>
        <v>0.59357816657454709</v>
      </c>
      <c r="H75" s="727">
        <f t="shared" si="2"/>
        <v>0.59885047350780307</v>
      </c>
      <c r="I75" s="727">
        <f t="shared" si="2"/>
        <v>0.61621973370372285</v>
      </c>
      <c r="J75" s="727">
        <f t="shared" si="2"/>
        <v>0.62781923005289053</v>
      </c>
      <c r="K75" s="727">
        <f t="shared" si="2"/>
        <v>0.63435788326636</v>
      </c>
      <c r="L75" s="727">
        <f t="shared" si="2"/>
        <v>0.49854234522030993</v>
      </c>
      <c r="M75" s="728">
        <f t="shared" si="2"/>
        <v>0.54259899480112805</v>
      </c>
      <c r="N75" s="728">
        <f t="shared" si="2"/>
        <v>0.57913290114340454</v>
      </c>
      <c r="O75" s="728">
        <f t="shared" si="2"/>
        <v>0.56584250332335284</v>
      </c>
      <c r="P75" s="727">
        <f t="shared" si="3"/>
        <v>0.56487925352408763</v>
      </c>
    </row>
    <row r="76" spans="1:16" s="466" customFormat="1" ht="16.5" customHeight="1" x14ac:dyDescent="0.2">
      <c r="A76" s="491" t="s">
        <v>326</v>
      </c>
      <c r="B76" s="725">
        <f t="shared" si="2"/>
        <v>4.4202743077517821E-2</v>
      </c>
      <c r="C76" s="725">
        <f t="shared" si="2"/>
        <v>4.2161478139378358E-2</v>
      </c>
      <c r="D76" s="725">
        <f t="shared" si="2"/>
        <v>5.1099147549781086E-2</v>
      </c>
      <c r="E76" s="725">
        <f t="shared" si="2"/>
        <v>9.7710008633923984E-2</v>
      </c>
      <c r="F76" s="725">
        <f t="shared" si="2"/>
        <v>0.13183605875115179</v>
      </c>
      <c r="G76" s="725">
        <f t="shared" si="2"/>
        <v>0.15051312907343742</v>
      </c>
      <c r="H76" s="725">
        <f t="shared" si="2"/>
        <v>0.15902053564211616</v>
      </c>
      <c r="I76" s="725">
        <f t="shared" si="2"/>
        <v>0.16922471270396053</v>
      </c>
      <c r="J76" s="725">
        <f t="shared" si="2"/>
        <v>0.1520159381571704</v>
      </c>
      <c r="K76" s="725">
        <f t="shared" si="2"/>
        <v>0.17629709734936694</v>
      </c>
      <c r="L76" s="725">
        <f t="shared" si="2"/>
        <v>0.11093595410306784</v>
      </c>
      <c r="M76" s="726">
        <f t="shared" si="2"/>
        <v>0.1225795214251453</v>
      </c>
      <c r="N76" s="726">
        <f t="shared" si="2"/>
        <v>0.14404003394723552</v>
      </c>
      <c r="O76" s="726">
        <f t="shared" si="2"/>
        <v>0.13623307385469594</v>
      </c>
      <c r="P76" s="725">
        <f t="shared" si="3"/>
        <v>0.13058705505626281</v>
      </c>
    </row>
    <row r="77" spans="1:16" s="466" customFormat="1" ht="16.5" customHeight="1" x14ac:dyDescent="0.2">
      <c r="A77" s="493" t="s">
        <v>171</v>
      </c>
      <c r="B77" s="727">
        <f t="shared" si="2"/>
        <v>0.13425236937271037</v>
      </c>
      <c r="C77" s="727">
        <f t="shared" si="2"/>
        <v>0.10720452263095678</v>
      </c>
      <c r="D77" s="727">
        <f t="shared" si="2"/>
        <v>8.1211031876020787E-2</v>
      </c>
      <c r="E77" s="727">
        <f t="shared" si="2"/>
        <v>5.4636965157865681E-2</v>
      </c>
      <c r="F77" s="727">
        <f t="shared" si="2"/>
        <v>4.7603670520659683E-2</v>
      </c>
      <c r="G77" s="727">
        <f t="shared" si="2"/>
        <v>4.750328026505854E-2</v>
      </c>
      <c r="H77" s="727">
        <f t="shared" si="2"/>
        <v>6.8254612227122896E-2</v>
      </c>
      <c r="I77" s="727">
        <f t="shared" si="2"/>
        <v>6.3467779062303595E-2</v>
      </c>
      <c r="J77" s="727">
        <f t="shared" si="2"/>
        <v>5.6452724953445929E-2</v>
      </c>
      <c r="K77" s="727">
        <f t="shared" si="2"/>
        <v>6.2109815639785508E-2</v>
      </c>
      <c r="L77" s="727">
        <f t="shared" si="2"/>
        <v>0.22647016093191882</v>
      </c>
      <c r="M77" s="728">
        <f t="shared" si="2"/>
        <v>6.1023343829003256E-2</v>
      </c>
      <c r="N77" s="728">
        <f t="shared" si="2"/>
        <v>0.12157998900662596</v>
      </c>
      <c r="O77" s="728">
        <f t="shared" si="2"/>
        <v>9.9550537857691523E-2</v>
      </c>
      <c r="P77" s="727">
        <f t="shared" si="3"/>
        <v>0.10081915366186542</v>
      </c>
    </row>
    <row r="78" spans="1:16" s="466" customFormat="1" ht="16.5" customHeight="1" x14ac:dyDescent="0.2">
      <c r="A78" s="491" t="s">
        <v>172</v>
      </c>
      <c r="B78" s="725">
        <f t="shared" si="2"/>
        <v>0.33579731899439147</v>
      </c>
      <c r="C78" s="725">
        <f t="shared" si="2"/>
        <v>0.32022792197928257</v>
      </c>
      <c r="D78" s="725">
        <f t="shared" si="2"/>
        <v>0.29850533375073957</v>
      </c>
      <c r="E78" s="725">
        <f t="shared" si="2"/>
        <v>0.25903331831979265</v>
      </c>
      <c r="F78" s="725">
        <f t="shared" si="2"/>
        <v>0.21970662233446464</v>
      </c>
      <c r="G78" s="725">
        <f t="shared" si="2"/>
        <v>0.2042252110778322</v>
      </c>
      <c r="H78" s="725">
        <f t="shared" si="2"/>
        <v>0.18539153347380374</v>
      </c>
      <c r="I78" s="725">
        <f t="shared" si="2"/>
        <v>0.17774273249704517</v>
      </c>
      <c r="J78" s="725">
        <f t="shared" si="2"/>
        <v>0.17021904476148017</v>
      </c>
      <c r="K78" s="725">
        <f t="shared" si="2"/>
        <v>0.16075453718065635</v>
      </c>
      <c r="L78" s="725">
        <f t="shared" si="2"/>
        <v>0.11288094252634388</v>
      </c>
      <c r="M78" s="726">
        <f t="shared" si="2"/>
        <v>0.22910901269087647</v>
      </c>
      <c r="N78" s="726">
        <f t="shared" si="2"/>
        <v>0.14862021177337484</v>
      </c>
      <c r="O78" s="726">
        <f t="shared" si="2"/>
        <v>0.17790063347881482</v>
      </c>
      <c r="P78" s="725">
        <f t="shared" si="3"/>
        <v>0.17560917547237842</v>
      </c>
    </row>
    <row r="79" spans="1:16" s="466" customFormat="1" ht="16.5" customHeight="1" x14ac:dyDescent="0.2">
      <c r="A79" s="493" t="s">
        <v>173</v>
      </c>
      <c r="B79" s="727">
        <f t="shared" si="2"/>
        <v>0.19771875740445741</v>
      </c>
      <c r="C79" s="727">
        <f t="shared" si="2"/>
        <v>0.21477372297029274</v>
      </c>
      <c r="D79" s="727">
        <f t="shared" si="2"/>
        <v>0.20864819414443675</v>
      </c>
      <c r="E79" s="727">
        <f t="shared" si="2"/>
        <v>0.19237817059600434</v>
      </c>
      <c r="F79" s="727">
        <f t="shared" si="2"/>
        <v>0.16672000485521543</v>
      </c>
      <c r="G79" s="727">
        <f t="shared" si="2"/>
        <v>0.14990434792222884</v>
      </c>
      <c r="H79" s="727">
        <f t="shared" si="2"/>
        <v>0.13594580718992108</v>
      </c>
      <c r="I79" s="727">
        <f t="shared" si="2"/>
        <v>0.13684967433681261</v>
      </c>
      <c r="J79" s="727">
        <f t="shared" si="2"/>
        <v>0.14241132397567352</v>
      </c>
      <c r="K79" s="727">
        <f t="shared" si="2"/>
        <v>0.13659884329481695</v>
      </c>
      <c r="L79" s="727">
        <f t="shared" si="2"/>
        <v>9.7124427428662632E-2</v>
      </c>
      <c r="M79" s="728">
        <f t="shared" si="2"/>
        <v>0.16783174561513953</v>
      </c>
      <c r="N79" s="728">
        <f t="shared" si="2"/>
        <v>0.12367174583857676</v>
      </c>
      <c r="O79" s="728">
        <f t="shared" si="2"/>
        <v>0.13973638341865358</v>
      </c>
      <c r="P79" s="727">
        <f t="shared" si="3"/>
        <v>0.13865040384877067</v>
      </c>
    </row>
    <row r="80" spans="1:16" s="466" customFormat="1" ht="16.5" customHeight="1" x14ac:dyDescent="0.2">
      <c r="A80" s="491" t="s">
        <v>174</v>
      </c>
      <c r="B80" s="725">
        <f t="shared" si="2"/>
        <v>6.5445003777350311E-2</v>
      </c>
      <c r="C80" s="725">
        <f t="shared" si="2"/>
        <v>4.5644683508868758E-2</v>
      </c>
      <c r="D80" s="725">
        <f t="shared" si="2"/>
        <v>2.1486985641044124E-2</v>
      </c>
      <c r="E80" s="725">
        <f t="shared" si="2"/>
        <v>5.5133326809223464E-3</v>
      </c>
      <c r="F80" s="725">
        <f t="shared" si="2"/>
        <v>2.726020886076506E-3</v>
      </c>
      <c r="G80" s="725">
        <f t="shared" si="2"/>
        <v>2.207721327763105E-3</v>
      </c>
      <c r="H80" s="725">
        <f t="shared" si="2"/>
        <v>1.8623346131842028E-3</v>
      </c>
      <c r="I80" s="725">
        <f t="shared" si="2"/>
        <v>1.7391124847418004E-3</v>
      </c>
      <c r="J80" s="725">
        <f t="shared" si="2"/>
        <v>2.6012699517762305E-3</v>
      </c>
      <c r="K80" s="725">
        <f t="shared" si="2"/>
        <v>3.790911917909567E-3</v>
      </c>
      <c r="L80" s="725">
        <f t="shared" si="2"/>
        <v>4.5010630635302076E-3</v>
      </c>
      <c r="M80" s="726">
        <f t="shared" si="2"/>
        <v>6.4730046945123826E-3</v>
      </c>
      <c r="N80" s="726">
        <f t="shared" si="2"/>
        <v>3.3660972296384248E-3</v>
      </c>
      <c r="O80" s="726">
        <f t="shared" si="2"/>
        <v>4.4963359672188707E-3</v>
      </c>
      <c r="P80" s="725">
        <f t="shared" si="3"/>
        <v>4.3374841517608738E-3</v>
      </c>
    </row>
    <row r="81" spans="1:23" s="466" customFormat="1" ht="16.5" customHeight="1" x14ac:dyDescent="0.2">
      <c r="A81" s="696" t="s">
        <v>627</v>
      </c>
      <c r="B81" s="727">
        <f t="shared" si="2"/>
        <v>7.2633557812583696E-2</v>
      </c>
      <c r="C81" s="727">
        <f t="shared" si="2"/>
        <v>5.980951550012107E-2</v>
      </c>
      <c r="D81" s="727">
        <f t="shared" si="2"/>
        <v>6.8370153965258695E-2</v>
      </c>
      <c r="E81" s="727">
        <f t="shared" si="2"/>
        <v>6.1141815044239198E-2</v>
      </c>
      <c r="F81" s="727">
        <f t="shared" si="2"/>
        <v>5.0260596593172689E-2</v>
      </c>
      <c r="G81" s="727">
        <f t="shared" si="2"/>
        <v>5.2113141827840291E-2</v>
      </c>
      <c r="H81" s="727">
        <f t="shared" si="2"/>
        <v>4.7583391669783301E-2</v>
      </c>
      <c r="I81" s="727">
        <f t="shared" si="2"/>
        <v>3.9153945674692339E-2</v>
      </c>
      <c r="J81" s="727">
        <f t="shared" si="2"/>
        <v>2.5206450834030409E-2</v>
      </c>
      <c r="K81" s="727">
        <f t="shared" si="2"/>
        <v>2.0364781967929825E-2</v>
      </c>
      <c r="L81" s="727">
        <f t="shared" si="2"/>
        <v>1.1255452034151042E-2</v>
      </c>
      <c r="M81" s="728">
        <f t="shared" si="2"/>
        <v>5.4804262381224551E-2</v>
      </c>
      <c r="N81" s="728">
        <f t="shared" si="2"/>
        <v>2.1582368705159661E-2</v>
      </c>
      <c r="O81" s="728">
        <f t="shared" si="2"/>
        <v>3.3667914092942355E-2</v>
      </c>
      <c r="P81" s="727">
        <f t="shared" si="3"/>
        <v>3.2621287471846873E-2</v>
      </c>
    </row>
    <row r="82" spans="1:23" s="466" customFormat="1" ht="16.5" customHeight="1" x14ac:dyDescent="0.2">
      <c r="A82" s="491" t="s">
        <v>175</v>
      </c>
      <c r="B82" s="725">
        <f t="shared" si="2"/>
        <v>3.3103609471134277E-2</v>
      </c>
      <c r="C82" s="725">
        <f t="shared" si="2"/>
        <v>3.0083272981794803E-2</v>
      </c>
      <c r="D82" s="725">
        <f t="shared" si="2"/>
        <v>3.2779556401058618E-2</v>
      </c>
      <c r="E82" s="725">
        <f t="shared" si="2"/>
        <v>3.5786407569472128E-2</v>
      </c>
      <c r="F82" s="725">
        <f t="shared" si="2"/>
        <v>3.8335816444947685E-2</v>
      </c>
      <c r="G82" s="725">
        <f t="shared" si="2"/>
        <v>4.5141115139750665E-2</v>
      </c>
      <c r="H82" s="725">
        <f t="shared" si="2"/>
        <v>4.563328097352206E-2</v>
      </c>
      <c r="I82" s="725">
        <f t="shared" si="2"/>
        <v>4.8258782058172404E-2</v>
      </c>
      <c r="J82" s="725">
        <f t="shared" si="2"/>
        <v>5.1148112986002581E-2</v>
      </c>
      <c r="K82" s="725">
        <f t="shared" si="2"/>
        <v>4.5303759283444163E-2</v>
      </c>
      <c r="L82" s="725">
        <f t="shared" si="2"/>
        <v>4.114976586881889E-2</v>
      </c>
      <c r="M82" s="726">
        <f t="shared" si="2"/>
        <v>3.9911482737975582E-2</v>
      </c>
      <c r="N82" s="726">
        <f t="shared" si="2"/>
        <v>4.5922430101453304E-2</v>
      </c>
      <c r="O82" s="726">
        <f t="shared" si="2"/>
        <v>4.3735752306789805E-2</v>
      </c>
      <c r="P82" s="725">
        <f t="shared" si="3"/>
        <v>4.3090524513798183E-2</v>
      </c>
    </row>
    <row r="83" spans="1:23" s="466" customFormat="1" ht="16.5" customHeight="1" x14ac:dyDescent="0.2">
      <c r="A83" s="493" t="s">
        <v>176</v>
      </c>
      <c r="B83" s="727">
        <f t="shared" si="2"/>
        <v>9.8889980738831124E-2</v>
      </c>
      <c r="C83" s="727">
        <f t="shared" si="2"/>
        <v>8.6720505606025733E-2</v>
      </c>
      <c r="D83" s="727">
        <f t="shared" si="2"/>
        <v>7.6387935243992067E-2</v>
      </c>
      <c r="E83" s="727">
        <f t="shared" si="2"/>
        <v>7.4082481043428974E-2</v>
      </c>
      <c r="F83" s="727">
        <f t="shared" si="2"/>
        <v>7.191641263566953E-2</v>
      </c>
      <c r="G83" s="727">
        <f t="shared" si="2"/>
        <v>7.1662747779117394E-2</v>
      </c>
      <c r="H83" s="727">
        <f t="shared" si="2"/>
        <v>6.8636538072574443E-2</v>
      </c>
      <c r="I83" s="727">
        <f t="shared" si="2"/>
        <v>6.6655916927545633E-2</v>
      </c>
      <c r="J83" s="727">
        <f t="shared" si="2"/>
        <v>7.0462493983617008E-2</v>
      </c>
      <c r="K83" s="727">
        <f t="shared" si="2"/>
        <v>7.2864903915780613E-2</v>
      </c>
      <c r="L83" s="727">
        <f t="shared" si="2"/>
        <v>7.5241025786532495E-2</v>
      </c>
      <c r="M83" s="728">
        <f t="shared" si="2"/>
        <v>7.2535590314534631E-2</v>
      </c>
      <c r="N83" s="728">
        <f t="shared" si="2"/>
        <v>7.2001391274392659E-2</v>
      </c>
      <c r="O83" s="728">
        <f t="shared" si="2"/>
        <v>7.2195723566559566E-2</v>
      </c>
      <c r="P83" s="727">
        <f t="shared" si="3"/>
        <v>7.3330926954421949E-2</v>
      </c>
    </row>
    <row r="84" spans="1:23" s="466" customFormat="1" ht="16.5" customHeight="1" x14ac:dyDescent="0.2">
      <c r="A84" s="496" t="s">
        <v>177</v>
      </c>
      <c r="B84" s="729">
        <f t="shared" si="2"/>
        <v>0.11936149192755051</v>
      </c>
      <c r="C84" s="729">
        <f t="shared" si="2"/>
        <v>0.1116139517718141</v>
      </c>
      <c r="D84" s="729">
        <f t="shared" si="2"/>
        <v>9.9200049398255608E-2</v>
      </c>
      <c r="E84" s="729">
        <f t="shared" si="2"/>
        <v>6.8814148449547516E-2</v>
      </c>
      <c r="F84" s="729">
        <f t="shared" si="2"/>
        <v>4.7437982806714324E-2</v>
      </c>
      <c r="G84" s="729">
        <f t="shared" si="2"/>
        <v>3.7889479163694152E-2</v>
      </c>
      <c r="H84" s="729">
        <f t="shared" si="2"/>
        <v>3.3233561746088894E-2</v>
      </c>
      <c r="I84" s="729">
        <f t="shared" si="2"/>
        <v>2.7655055752008658E-2</v>
      </c>
      <c r="J84" s="729">
        <f t="shared" si="2"/>
        <v>2.3898393261856783E-2</v>
      </c>
      <c r="K84" s="729">
        <f t="shared" si="2"/>
        <v>2.460910071397333E-2</v>
      </c>
      <c r="L84" s="729">
        <f t="shared" si="2"/>
        <v>4.5715759666075967E-2</v>
      </c>
      <c r="M84" s="730">
        <f t="shared" si="2"/>
        <v>5.4821575627649263E-2</v>
      </c>
      <c r="N84" s="730">
        <f t="shared" si="2"/>
        <v>3.2743076700748747E-2</v>
      </c>
      <c r="O84" s="730">
        <f t="shared" si="2"/>
        <v>4.0774849466791489E-2</v>
      </c>
      <c r="P84" s="729">
        <f t="shared" si="3"/>
        <v>4.2270965872596378E-2</v>
      </c>
    </row>
    <row r="85" spans="1:23" s="466" customFormat="1" ht="16.5" customHeight="1" x14ac:dyDescent="0.25">
      <c r="A85" s="502" t="s">
        <v>204</v>
      </c>
      <c r="B85" s="733"/>
      <c r="C85" s="733"/>
      <c r="D85" s="733"/>
      <c r="E85" s="733"/>
      <c r="F85" s="733"/>
      <c r="G85" s="733"/>
      <c r="H85" s="733"/>
      <c r="I85" s="733"/>
      <c r="J85" s="733"/>
      <c r="K85" s="733"/>
      <c r="L85" s="733"/>
      <c r="M85" s="734"/>
      <c r="N85" s="734"/>
      <c r="O85" s="734"/>
      <c r="P85" s="735"/>
    </row>
    <row r="86" spans="1:23" s="466" customFormat="1" ht="16.5" customHeight="1" x14ac:dyDescent="0.25">
      <c r="A86" s="499" t="s">
        <v>291</v>
      </c>
      <c r="B86" s="731">
        <f t="shared" ref="B86:O89" si="4">B28/B$28</f>
        <v>1</v>
      </c>
      <c r="C86" s="731">
        <f t="shared" si="4"/>
        <v>1</v>
      </c>
      <c r="D86" s="731">
        <f t="shared" si="4"/>
        <v>1</v>
      </c>
      <c r="E86" s="731">
        <f t="shared" si="4"/>
        <v>1</v>
      </c>
      <c r="F86" s="731">
        <f t="shared" si="4"/>
        <v>1</v>
      </c>
      <c r="G86" s="731">
        <f t="shared" si="4"/>
        <v>1</v>
      </c>
      <c r="H86" s="731">
        <f t="shared" si="4"/>
        <v>1</v>
      </c>
      <c r="I86" s="731">
        <f t="shared" si="4"/>
        <v>1</v>
      </c>
      <c r="J86" s="731">
        <f t="shared" si="4"/>
        <v>1</v>
      </c>
      <c r="K86" s="731">
        <f t="shared" si="4"/>
        <v>1</v>
      </c>
      <c r="L86" s="731">
        <f t="shared" si="4"/>
        <v>1</v>
      </c>
      <c r="M86" s="732">
        <f t="shared" si="4"/>
        <v>1</v>
      </c>
      <c r="N86" s="732">
        <f t="shared" si="4"/>
        <v>1</v>
      </c>
      <c r="O86" s="732">
        <f t="shared" si="4"/>
        <v>1</v>
      </c>
      <c r="P86" s="731">
        <f t="shared" ref="P86:P89" si="5">P28/P$28</f>
        <v>1</v>
      </c>
    </row>
    <row r="87" spans="1:23" s="466" customFormat="1" ht="16.5" customHeight="1" x14ac:dyDescent="0.2">
      <c r="A87" s="491" t="s">
        <v>181</v>
      </c>
      <c r="B87" s="725">
        <f t="shared" si="4"/>
        <v>0.94927074206650597</v>
      </c>
      <c r="C87" s="725">
        <f t="shared" si="4"/>
        <v>0.93956339054417959</v>
      </c>
      <c r="D87" s="725">
        <f t="shared" si="4"/>
        <v>0.94453213390303115</v>
      </c>
      <c r="E87" s="725">
        <f t="shared" si="4"/>
        <v>0.94101895421942505</v>
      </c>
      <c r="F87" s="725">
        <f t="shared" si="4"/>
        <v>0.93917737814706237</v>
      </c>
      <c r="G87" s="725">
        <f t="shared" si="4"/>
        <v>0.93668415449973474</v>
      </c>
      <c r="H87" s="725">
        <f t="shared" si="4"/>
        <v>0.92200892881558849</v>
      </c>
      <c r="I87" s="725">
        <f t="shared" si="4"/>
        <v>0.9123613844313303</v>
      </c>
      <c r="J87" s="725">
        <f t="shared" si="4"/>
        <v>0.90571851562307404</v>
      </c>
      <c r="K87" s="725">
        <f t="shared" si="4"/>
        <v>0.86310431924273856</v>
      </c>
      <c r="L87" s="725">
        <f t="shared" si="4"/>
        <v>0.72325494284683178</v>
      </c>
      <c r="M87" s="726">
        <f t="shared" si="4"/>
        <v>0.93597762508807991</v>
      </c>
      <c r="N87" s="726">
        <f t="shared" si="4"/>
        <v>0.83714755435247123</v>
      </c>
      <c r="O87" s="726">
        <f t="shared" si="4"/>
        <v>0.88244555706868177</v>
      </c>
      <c r="P87" s="725">
        <f t="shared" si="5"/>
        <v>0.88555842628673964</v>
      </c>
    </row>
    <row r="88" spans="1:23" s="466" customFormat="1" ht="16.5" customHeight="1" x14ac:dyDescent="0.2">
      <c r="A88" s="493" t="s">
        <v>182</v>
      </c>
      <c r="B88" s="727">
        <f t="shared" si="4"/>
        <v>3.1208122055861577E-2</v>
      </c>
      <c r="C88" s="727">
        <f t="shared" si="4"/>
        <v>3.952678872337792E-2</v>
      </c>
      <c r="D88" s="727">
        <f t="shared" si="4"/>
        <v>3.3662787107129409E-2</v>
      </c>
      <c r="E88" s="727">
        <f t="shared" si="4"/>
        <v>3.2952747478619544E-2</v>
      </c>
      <c r="F88" s="727">
        <f t="shared" si="4"/>
        <v>3.5814821310480978E-2</v>
      </c>
      <c r="G88" s="727">
        <f t="shared" si="4"/>
        <v>3.5895350264085087E-2</v>
      </c>
      <c r="H88" s="727">
        <f t="shared" si="4"/>
        <v>4.3148048586258848E-2</v>
      </c>
      <c r="I88" s="727">
        <f t="shared" si="4"/>
        <v>5.4117717304826014E-2</v>
      </c>
      <c r="J88" s="727">
        <f t="shared" si="4"/>
        <v>5.4624006552864292E-2</v>
      </c>
      <c r="K88" s="727">
        <f t="shared" si="4"/>
        <v>8.4265469521270189E-2</v>
      </c>
      <c r="L88" s="727">
        <f t="shared" si="4"/>
        <v>0.19124785958871757</v>
      </c>
      <c r="M88" s="728">
        <f t="shared" si="4"/>
        <v>3.6536544898733474E-2</v>
      </c>
      <c r="N88" s="728">
        <f t="shared" si="4"/>
        <v>0.10637593059616146</v>
      </c>
      <c r="O88" s="728">
        <f t="shared" si="4"/>
        <v>7.436558536963743E-2</v>
      </c>
      <c r="P88" s="727">
        <f t="shared" si="5"/>
        <v>7.2065784997628141E-2</v>
      </c>
    </row>
    <row r="89" spans="1:23" s="466" customFormat="1" ht="16.5" customHeight="1" x14ac:dyDescent="0.2">
      <c r="A89" s="496" t="s">
        <v>183</v>
      </c>
      <c r="B89" s="729">
        <f t="shared" si="4"/>
        <v>1.952113587982093E-2</v>
      </c>
      <c r="C89" s="729">
        <f t="shared" si="4"/>
        <v>2.0909820732442453E-2</v>
      </c>
      <c r="D89" s="729">
        <f t="shared" si="4"/>
        <v>2.1805078989839532E-2</v>
      </c>
      <c r="E89" s="729">
        <f t="shared" si="4"/>
        <v>2.6028298305630863E-2</v>
      </c>
      <c r="F89" s="729">
        <f t="shared" si="4"/>
        <v>2.5007800542456632E-2</v>
      </c>
      <c r="G89" s="729">
        <f t="shared" si="4"/>
        <v>2.7420495232710219E-2</v>
      </c>
      <c r="H89" s="729">
        <f t="shared" si="4"/>
        <v>3.4843022598152612E-2</v>
      </c>
      <c r="I89" s="729">
        <f t="shared" si="4"/>
        <v>3.3520898263843711E-2</v>
      </c>
      <c r="J89" s="729">
        <f t="shared" si="4"/>
        <v>3.9657477824061545E-2</v>
      </c>
      <c r="K89" s="729">
        <f t="shared" si="4"/>
        <v>5.2630211235991278E-2</v>
      </c>
      <c r="L89" s="729">
        <f t="shared" si="4"/>
        <v>8.5497197567302827E-2</v>
      </c>
      <c r="M89" s="730">
        <f t="shared" si="4"/>
        <v>2.7485830013186639E-2</v>
      </c>
      <c r="N89" s="730">
        <f t="shared" si="4"/>
        <v>5.6476515051367311E-2</v>
      </c>
      <c r="O89" s="730">
        <f t="shared" si="4"/>
        <v>4.3188857561680775E-2</v>
      </c>
      <c r="P89" s="729">
        <f t="shared" si="5"/>
        <v>4.2375788718806151E-2</v>
      </c>
    </row>
    <row r="90" spans="1:23" s="466" customFormat="1" ht="16.5" customHeight="1" x14ac:dyDescent="0.25">
      <c r="A90" s="499" t="s">
        <v>292</v>
      </c>
      <c r="B90" s="731">
        <f t="shared" ref="B90:O93" si="6">B32/B$32</f>
        <v>1</v>
      </c>
      <c r="C90" s="731">
        <f t="shared" si="6"/>
        <v>1</v>
      </c>
      <c r="D90" s="731">
        <f t="shared" si="6"/>
        <v>1</v>
      </c>
      <c r="E90" s="731">
        <f t="shared" si="6"/>
        <v>1</v>
      </c>
      <c r="F90" s="731">
        <f t="shared" si="6"/>
        <v>1</v>
      </c>
      <c r="G90" s="731">
        <f t="shared" si="6"/>
        <v>1</v>
      </c>
      <c r="H90" s="731">
        <f t="shared" si="6"/>
        <v>1</v>
      </c>
      <c r="I90" s="731">
        <f t="shared" si="6"/>
        <v>1</v>
      </c>
      <c r="J90" s="731">
        <f t="shared" si="6"/>
        <v>1</v>
      </c>
      <c r="K90" s="731">
        <f t="shared" si="6"/>
        <v>1</v>
      </c>
      <c r="L90" s="731">
        <f t="shared" si="6"/>
        <v>1</v>
      </c>
      <c r="M90" s="732">
        <f t="shared" si="6"/>
        <v>1</v>
      </c>
      <c r="N90" s="732">
        <f t="shared" si="6"/>
        <v>1</v>
      </c>
      <c r="O90" s="732">
        <f t="shared" si="6"/>
        <v>1</v>
      </c>
      <c r="P90" s="731">
        <f t="shared" ref="P90:P93" si="7">P32/P$32</f>
        <v>1</v>
      </c>
    </row>
    <row r="91" spans="1:23" s="466" customFormat="1" ht="16.5" customHeight="1" x14ac:dyDescent="0.2">
      <c r="A91" s="491" t="s">
        <v>185</v>
      </c>
      <c r="B91" s="725">
        <f t="shared" si="6"/>
        <v>0.20380079883872146</v>
      </c>
      <c r="C91" s="725">
        <f t="shared" si="6"/>
        <v>0.23134746392877781</v>
      </c>
      <c r="D91" s="725">
        <f t="shared" si="6"/>
        <v>0.22995644823482911</v>
      </c>
      <c r="E91" s="725">
        <f t="shared" si="6"/>
        <v>0.23616989608194672</v>
      </c>
      <c r="F91" s="725">
        <f t="shared" si="6"/>
        <v>0.25731851809717748</v>
      </c>
      <c r="G91" s="725">
        <f t="shared" si="6"/>
        <v>0.26445592433161813</v>
      </c>
      <c r="H91" s="725">
        <f t="shared" si="6"/>
        <v>0.27019061263674116</v>
      </c>
      <c r="I91" s="725">
        <f t="shared" si="6"/>
        <v>0.29098543020205625</v>
      </c>
      <c r="J91" s="725">
        <f t="shared" si="6"/>
        <v>0.27034602522505985</v>
      </c>
      <c r="K91" s="725">
        <f t="shared" si="6"/>
        <v>0.27155671778691082</v>
      </c>
      <c r="L91" s="725">
        <f t="shared" si="6"/>
        <v>0.28288627609244499</v>
      </c>
      <c r="M91" s="726">
        <f t="shared" si="6"/>
        <v>0.24962947624880602</v>
      </c>
      <c r="N91" s="726">
        <f t="shared" si="6"/>
        <v>0.27814403509832031</v>
      </c>
      <c r="O91" s="726">
        <f t="shared" si="6"/>
        <v>0.26346685408279924</v>
      </c>
      <c r="P91" s="725">
        <f t="shared" si="7"/>
        <v>0.26159076288034122</v>
      </c>
    </row>
    <row r="92" spans="1:23" s="466" customFormat="1" ht="16.5" customHeight="1" x14ac:dyDescent="0.2">
      <c r="A92" s="493" t="s">
        <v>186</v>
      </c>
      <c r="B92" s="727">
        <f t="shared" si="6"/>
        <v>0.70919303473580553</v>
      </c>
      <c r="C92" s="727">
        <f t="shared" si="6"/>
        <v>0.66438013485658309</v>
      </c>
      <c r="D92" s="727">
        <f t="shared" si="6"/>
        <v>0.63562764468998278</v>
      </c>
      <c r="E92" s="727">
        <f t="shared" si="6"/>
        <v>0.62293134489477919</v>
      </c>
      <c r="F92" s="727">
        <f t="shared" si="6"/>
        <v>0.58414865624375245</v>
      </c>
      <c r="G92" s="727">
        <f t="shared" si="6"/>
        <v>0.55825253594940005</v>
      </c>
      <c r="H92" s="727">
        <f t="shared" si="6"/>
        <v>0.54206355342394663</v>
      </c>
      <c r="I92" s="727">
        <f t="shared" si="6"/>
        <v>0.50318269953652728</v>
      </c>
      <c r="J92" s="727">
        <f t="shared" si="6"/>
        <v>0.4812228719415606</v>
      </c>
      <c r="K92" s="727">
        <f t="shared" si="6"/>
        <v>0.47424657743684978</v>
      </c>
      <c r="L92" s="727">
        <f t="shared" si="6"/>
        <v>0.39714876150714185</v>
      </c>
      <c r="M92" s="728">
        <f t="shared" si="6"/>
        <v>0.59412028592583388</v>
      </c>
      <c r="N92" s="728">
        <f t="shared" si="6"/>
        <v>0.46261789920026991</v>
      </c>
      <c r="O92" s="728">
        <f t="shared" si="6"/>
        <v>0.53030557918515386</v>
      </c>
      <c r="P92" s="727">
        <f t="shared" si="7"/>
        <v>0.52593085640666937</v>
      </c>
    </row>
    <row r="93" spans="1:23" s="466" customFormat="1" ht="16.5" customHeight="1" x14ac:dyDescent="0.2">
      <c r="A93" s="491" t="s">
        <v>187</v>
      </c>
      <c r="B93" s="729">
        <f t="shared" si="6"/>
        <v>8.7006166425473125E-2</v>
      </c>
      <c r="C93" s="729">
        <f t="shared" si="6"/>
        <v>0.10427240121463918</v>
      </c>
      <c r="D93" s="729">
        <f t="shared" si="6"/>
        <v>0.13441590707518805</v>
      </c>
      <c r="E93" s="729">
        <f t="shared" si="6"/>
        <v>0.14089875902327401</v>
      </c>
      <c r="F93" s="729">
        <f t="shared" si="6"/>
        <v>0.15853282565907009</v>
      </c>
      <c r="G93" s="729">
        <f t="shared" si="6"/>
        <v>0.17729153971898176</v>
      </c>
      <c r="H93" s="729">
        <f t="shared" si="6"/>
        <v>0.18774583393931218</v>
      </c>
      <c r="I93" s="729">
        <f t="shared" si="6"/>
        <v>0.20583187026141647</v>
      </c>
      <c r="J93" s="729">
        <f t="shared" si="6"/>
        <v>0.24843110282732214</v>
      </c>
      <c r="K93" s="729">
        <f t="shared" si="6"/>
        <v>0.25419670477623951</v>
      </c>
      <c r="L93" s="729">
        <f t="shared" si="6"/>
        <v>0.31996496240041322</v>
      </c>
      <c r="M93" s="730">
        <f t="shared" si="6"/>
        <v>0.15625023782536018</v>
      </c>
      <c r="N93" s="730">
        <f t="shared" si="6"/>
        <v>0.25923806570140973</v>
      </c>
      <c r="O93" s="730">
        <f t="shared" si="6"/>
        <v>0.20622756673855394</v>
      </c>
      <c r="P93" s="729">
        <f t="shared" si="7"/>
        <v>0.2124783807129895</v>
      </c>
    </row>
    <row r="94" spans="1:23" s="466" customFormat="1" ht="16.5" customHeight="1" x14ac:dyDescent="0.25">
      <c r="A94" s="545" t="s">
        <v>229</v>
      </c>
      <c r="B94" s="736"/>
      <c r="C94" s="736"/>
      <c r="D94" s="736"/>
      <c r="E94" s="736"/>
      <c r="F94" s="736"/>
      <c r="G94" s="736"/>
      <c r="H94" s="736"/>
      <c r="I94" s="736"/>
      <c r="J94" s="736"/>
      <c r="K94" s="736"/>
      <c r="L94" s="736"/>
      <c r="M94" s="737"/>
      <c r="N94" s="737"/>
      <c r="O94" s="737"/>
      <c r="P94" s="738"/>
      <c r="V94" s="520"/>
      <c r="W94" s="520"/>
    </row>
    <row r="95" spans="1:23" s="466" customFormat="1" ht="16.5" customHeight="1" x14ac:dyDescent="0.2">
      <c r="A95" s="551" t="s">
        <v>989</v>
      </c>
      <c r="B95" s="739">
        <v>0.29404597100000002</v>
      </c>
      <c r="C95" s="739">
        <v>0.26641386500000003</v>
      </c>
      <c r="D95" s="739">
        <v>0.227532337</v>
      </c>
      <c r="E95" s="739">
        <v>0.20851491699999999</v>
      </c>
      <c r="F95" s="739">
        <v>0.201563564</v>
      </c>
      <c r="G95" s="739">
        <v>0.18520493900000001</v>
      </c>
      <c r="H95" s="739">
        <v>0.178286429</v>
      </c>
      <c r="I95" s="739">
        <v>0.15138279299999999</v>
      </c>
      <c r="J95" s="739">
        <v>0.13970289599999999</v>
      </c>
      <c r="K95" s="739">
        <v>0.14801552500000001</v>
      </c>
      <c r="L95" s="739">
        <v>0.10121495</v>
      </c>
      <c r="M95" s="740">
        <v>0.199253974</v>
      </c>
      <c r="N95" s="740">
        <v>0.128925228</v>
      </c>
      <c r="O95" s="740">
        <v>0.154509599</v>
      </c>
      <c r="P95" s="739">
        <v>0.15763930200000001</v>
      </c>
    </row>
    <row r="96" spans="1:23" s="572" customFormat="1" ht="16.5" customHeight="1" x14ac:dyDescent="0.2">
      <c r="A96" s="563" t="s">
        <v>414</v>
      </c>
      <c r="B96" s="745">
        <v>0.22099174999999999</v>
      </c>
      <c r="C96" s="745">
        <v>0.27733516200000002</v>
      </c>
      <c r="D96" s="745">
        <v>0.34813336299999997</v>
      </c>
      <c r="E96" s="745">
        <v>0.45048709399999998</v>
      </c>
      <c r="F96" s="745">
        <v>0.51907920500000004</v>
      </c>
      <c r="G96" s="745">
        <v>0.54522851699999997</v>
      </c>
      <c r="H96" s="745">
        <v>0.57830026800000001</v>
      </c>
      <c r="I96" s="745">
        <v>0.60711989499999997</v>
      </c>
      <c r="J96" s="745">
        <v>0.62658388899999995</v>
      </c>
      <c r="K96" s="745">
        <v>0.61797473000000003</v>
      </c>
      <c r="L96" s="745">
        <v>0.50311860799999997</v>
      </c>
      <c r="M96" s="746">
        <v>0.499100669</v>
      </c>
      <c r="N96" s="746">
        <v>0.57469698000000002</v>
      </c>
      <c r="O96" s="746">
        <v>0.54865172699999998</v>
      </c>
      <c r="P96" s="725">
        <v>0.54637385900000002</v>
      </c>
    </row>
    <row r="97" spans="1:16" s="466" customFormat="1" ht="16.5" customHeight="1" x14ac:dyDescent="0.25">
      <c r="A97" s="547" t="s">
        <v>427</v>
      </c>
      <c r="B97" s="741">
        <v>0.78705866999999996</v>
      </c>
      <c r="C97" s="741">
        <v>0.82858470799999995</v>
      </c>
      <c r="D97" s="741">
        <v>0.87247226</v>
      </c>
      <c r="E97" s="741">
        <v>0.88173905100000005</v>
      </c>
      <c r="F97" s="741">
        <v>0.87964394099999998</v>
      </c>
      <c r="G97" s="741">
        <v>0.88256394199999999</v>
      </c>
      <c r="H97" s="741">
        <v>0.888476724</v>
      </c>
      <c r="I97" s="741">
        <v>0.91164690699999995</v>
      </c>
      <c r="J97" s="741">
        <v>0.92684305700000003</v>
      </c>
      <c r="K97" s="741">
        <v>0.93572032100000002</v>
      </c>
      <c r="L97" s="741">
        <v>0.96274828999999995</v>
      </c>
      <c r="M97" s="742">
        <v>0.88048151600000002</v>
      </c>
      <c r="N97" s="742">
        <v>0.93908960399999997</v>
      </c>
      <c r="O97" s="742">
        <v>0.91776900400000005</v>
      </c>
      <c r="P97" s="727">
        <v>0.91570668300000002</v>
      </c>
    </row>
    <row r="98" spans="1:16" s="466" customFormat="1" ht="16.5" customHeight="1" x14ac:dyDescent="0.2">
      <c r="A98" s="563" t="s">
        <v>470</v>
      </c>
      <c r="B98" s="725">
        <v>0.41852</v>
      </c>
      <c r="C98" s="725">
        <v>0.41732149699999999</v>
      </c>
      <c r="D98" s="725">
        <v>0.39028743799999999</v>
      </c>
      <c r="E98" s="725">
        <v>0.35626976100000002</v>
      </c>
      <c r="F98" s="725">
        <v>0.32515490400000002</v>
      </c>
      <c r="G98" s="725">
        <v>0.296751822</v>
      </c>
      <c r="H98" s="725">
        <v>0.25687224400000003</v>
      </c>
      <c r="I98" s="725">
        <v>0.227080065</v>
      </c>
      <c r="J98" s="725">
        <v>0.217510011</v>
      </c>
      <c r="K98" s="725">
        <v>0.20538144899999999</v>
      </c>
      <c r="L98" s="725">
        <v>0.15575987299999999</v>
      </c>
      <c r="M98" s="726">
        <v>0.31875661500000002</v>
      </c>
      <c r="N98" s="726">
        <v>0.19415992000000001</v>
      </c>
      <c r="O98" s="726">
        <v>0.23948602399999999</v>
      </c>
      <c r="P98" s="725">
        <v>0.243419051</v>
      </c>
    </row>
    <row r="99" spans="1:16" s="466" customFormat="1" ht="16.5" customHeight="1" x14ac:dyDescent="0.25">
      <c r="A99" s="493" t="s">
        <v>416</v>
      </c>
      <c r="B99" s="727">
        <v>0.48954803200000002</v>
      </c>
      <c r="C99" s="727">
        <v>0.59717871199999994</v>
      </c>
      <c r="D99" s="727">
        <v>0.65480191600000004</v>
      </c>
      <c r="E99" s="727">
        <v>0.71131380600000005</v>
      </c>
      <c r="F99" s="727">
        <v>0.71931981</v>
      </c>
      <c r="G99" s="727">
        <v>0.67184753200000003</v>
      </c>
      <c r="H99" s="727">
        <v>0.676224826</v>
      </c>
      <c r="I99" s="727">
        <v>0.61847375000000004</v>
      </c>
      <c r="J99" s="727">
        <v>0.68390892700000006</v>
      </c>
      <c r="K99" s="727">
        <v>0.85325228200000003</v>
      </c>
      <c r="L99" s="727">
        <v>0.96626804600000005</v>
      </c>
      <c r="M99" s="728">
        <v>0.68745184400000003</v>
      </c>
      <c r="N99" s="728">
        <v>0.80702213199999995</v>
      </c>
      <c r="O99" s="728">
        <v>0.76352454700000005</v>
      </c>
      <c r="P99" s="741">
        <v>0.76901132000000005</v>
      </c>
    </row>
    <row r="100" spans="1:16" s="466" customFormat="1" ht="16.5" customHeight="1" x14ac:dyDescent="0.2">
      <c r="A100" s="496" t="s">
        <v>986</v>
      </c>
      <c r="B100" s="743">
        <v>1.6648690340000001</v>
      </c>
      <c r="C100" s="743">
        <v>2.2415451709999998</v>
      </c>
      <c r="D100" s="743">
        <v>2.8778411230000001</v>
      </c>
      <c r="E100" s="743">
        <v>3.411332947</v>
      </c>
      <c r="F100" s="743">
        <v>3.568699595</v>
      </c>
      <c r="G100" s="743">
        <v>3.6275897100000001</v>
      </c>
      <c r="H100" s="743">
        <v>3.7929125020000001</v>
      </c>
      <c r="I100" s="743">
        <v>4.0854956930000004</v>
      </c>
      <c r="J100" s="743">
        <v>4.8954527680000002</v>
      </c>
      <c r="K100" s="743">
        <v>5.7646134059999996</v>
      </c>
      <c r="L100" s="743">
        <v>9.5466928870000007</v>
      </c>
      <c r="M100" s="744">
        <v>3.450128657</v>
      </c>
      <c r="N100" s="744">
        <v>6.2596137790000004</v>
      </c>
      <c r="O100" s="744">
        <v>4.9415994459999997</v>
      </c>
      <c r="P100" s="743">
        <v>4.8782969009999997</v>
      </c>
    </row>
    <row r="101" spans="1:16" x14ac:dyDescent="0.2">
      <c r="A101" s="256" t="s">
        <v>377</v>
      </c>
      <c r="B101" s="13"/>
      <c r="C101" s="13"/>
      <c r="D101" s="13"/>
      <c r="E101" s="13"/>
      <c r="F101" s="13"/>
      <c r="G101" s="13"/>
      <c r="H101" s="13"/>
      <c r="I101" s="13"/>
      <c r="J101" s="13"/>
      <c r="K101" s="13"/>
      <c r="L101" s="13"/>
      <c r="M101" s="216"/>
      <c r="N101" s="216"/>
      <c r="O101" s="216"/>
      <c r="P101" s="40"/>
    </row>
    <row r="102" spans="1:16" x14ac:dyDescent="0.2">
      <c r="A102" s="169" t="s">
        <v>636</v>
      </c>
      <c r="B102" s="13"/>
      <c r="C102" s="13"/>
      <c r="D102" s="13"/>
      <c r="E102" s="13"/>
      <c r="F102" s="13"/>
      <c r="G102" s="13"/>
      <c r="H102" s="13"/>
      <c r="I102" s="13"/>
      <c r="J102" s="13"/>
      <c r="K102" s="13"/>
      <c r="L102" s="13"/>
      <c r="M102" s="216"/>
      <c r="N102" s="216"/>
      <c r="O102" s="216"/>
      <c r="P102" s="40"/>
    </row>
    <row r="103" spans="1:16" x14ac:dyDescent="0.2">
      <c r="A103" s="256" t="s">
        <v>874</v>
      </c>
      <c r="B103" s="13"/>
      <c r="C103" s="13"/>
      <c r="D103" s="13"/>
      <c r="E103" s="13"/>
      <c r="F103" s="13"/>
      <c r="G103" s="13"/>
      <c r="H103" s="13"/>
      <c r="I103" s="13"/>
      <c r="J103" s="13"/>
      <c r="K103" s="13"/>
      <c r="L103" s="13"/>
      <c r="M103" s="216"/>
      <c r="N103" s="216"/>
      <c r="O103" s="216"/>
      <c r="P103" s="40"/>
    </row>
    <row r="104" spans="1:16" x14ac:dyDescent="0.2">
      <c r="A104" s="287" t="s">
        <v>832</v>
      </c>
      <c r="B104" s="3"/>
      <c r="C104" s="3"/>
      <c r="D104" s="3"/>
      <c r="G104" s="186"/>
      <c r="J104" s="186"/>
      <c r="M104" s="216"/>
      <c r="N104" s="216"/>
      <c r="O104" s="216"/>
    </row>
    <row r="105" spans="1:16" x14ac:dyDescent="0.2">
      <c r="A105" s="13"/>
      <c r="B105" s="13"/>
      <c r="C105" s="13"/>
      <c r="D105" s="13"/>
      <c r="E105" s="13"/>
      <c r="F105" s="13"/>
      <c r="G105" s="13"/>
      <c r="H105" s="13"/>
      <c r="I105" s="13"/>
      <c r="J105" s="13"/>
      <c r="K105" s="13"/>
      <c r="L105" s="13"/>
      <c r="M105" s="216"/>
      <c r="N105" s="216"/>
      <c r="O105" s="216"/>
      <c r="P105" s="40"/>
    </row>
    <row r="106" spans="1:16" ht="24" customHeight="1" x14ac:dyDescent="0.25">
      <c r="A106" s="281" t="s">
        <v>872</v>
      </c>
      <c r="B106" s="13"/>
      <c r="C106" s="13"/>
      <c r="D106" s="13"/>
      <c r="E106" s="13"/>
      <c r="F106" s="13"/>
      <c r="G106" s="13"/>
      <c r="H106" s="13"/>
      <c r="I106" s="13"/>
      <c r="J106" s="13"/>
      <c r="K106" s="13"/>
      <c r="L106" s="13"/>
      <c r="M106" s="216"/>
      <c r="N106" s="216"/>
      <c r="O106" s="216"/>
      <c r="P106" s="40"/>
    </row>
    <row r="107" spans="1:16" ht="13.5" thickBot="1" x14ac:dyDescent="0.25">
      <c r="A107" s="13"/>
      <c r="B107" s="13"/>
      <c r="C107" s="13"/>
      <c r="D107" s="13"/>
      <c r="E107" s="13"/>
      <c r="F107" s="13"/>
      <c r="G107" s="13"/>
      <c r="H107" s="13"/>
      <c r="I107" s="13"/>
      <c r="J107" s="13"/>
      <c r="K107" s="13"/>
      <c r="L107" s="13"/>
      <c r="M107" s="216"/>
      <c r="N107" s="216"/>
      <c r="O107" s="216"/>
      <c r="P107" s="40"/>
    </row>
    <row r="108" spans="1:16" ht="15" customHeight="1" x14ac:dyDescent="0.2">
      <c r="A108" s="566" t="s">
        <v>81</v>
      </c>
      <c r="B108" s="43" t="s">
        <v>35</v>
      </c>
      <c r="C108" s="43" t="s">
        <v>124</v>
      </c>
      <c r="D108" s="43" t="s">
        <v>126</v>
      </c>
      <c r="E108" s="43" t="s">
        <v>36</v>
      </c>
      <c r="F108" s="43" t="s">
        <v>37</v>
      </c>
      <c r="G108" s="43" t="s">
        <v>38</v>
      </c>
      <c r="H108" s="43" t="s">
        <v>39</v>
      </c>
      <c r="I108" s="43" t="s">
        <v>128</v>
      </c>
      <c r="J108" s="43" t="s">
        <v>129</v>
      </c>
      <c r="K108" s="43" t="s">
        <v>130</v>
      </c>
      <c r="L108" s="253">
        <v>100000</v>
      </c>
      <c r="M108" s="251" t="s">
        <v>234</v>
      </c>
      <c r="N108" s="251" t="s">
        <v>232</v>
      </c>
      <c r="O108" s="258" t="s">
        <v>77</v>
      </c>
      <c r="P108" s="282" t="s">
        <v>223</v>
      </c>
    </row>
    <row r="109" spans="1:16" ht="15" customHeight="1" x14ac:dyDescent="0.2">
      <c r="A109" s="230" t="s">
        <v>228</v>
      </c>
      <c r="B109" s="44" t="s">
        <v>123</v>
      </c>
      <c r="C109" s="44" t="s">
        <v>40</v>
      </c>
      <c r="D109" s="44" t="s">
        <v>40</v>
      </c>
      <c r="E109" s="44" t="s">
        <v>40</v>
      </c>
      <c r="F109" s="44" t="s">
        <v>40</v>
      </c>
      <c r="G109" s="44" t="s">
        <v>40</v>
      </c>
      <c r="H109" s="44" t="s">
        <v>40</v>
      </c>
      <c r="I109" s="44" t="s">
        <v>40</v>
      </c>
      <c r="J109" s="44" t="s">
        <v>40</v>
      </c>
      <c r="K109" s="44" t="s">
        <v>40</v>
      </c>
      <c r="L109" s="44" t="s">
        <v>43</v>
      </c>
      <c r="M109" s="240" t="s">
        <v>233</v>
      </c>
      <c r="N109" s="240" t="s">
        <v>141</v>
      </c>
      <c r="O109" s="257" t="s">
        <v>140</v>
      </c>
      <c r="P109" s="283" t="s">
        <v>287</v>
      </c>
    </row>
    <row r="110" spans="1:16" ht="15" customHeight="1" thickBot="1" x14ac:dyDescent="0.25">
      <c r="A110" s="424" t="s">
        <v>82</v>
      </c>
      <c r="B110" s="45" t="s">
        <v>43</v>
      </c>
      <c r="C110" s="45" t="s">
        <v>125</v>
      </c>
      <c r="D110" s="45" t="s">
        <v>127</v>
      </c>
      <c r="E110" s="45" t="s">
        <v>44</v>
      </c>
      <c r="F110" s="45" t="s">
        <v>45</v>
      </c>
      <c r="G110" s="45" t="s">
        <v>46</v>
      </c>
      <c r="H110" s="45" t="s">
        <v>42</v>
      </c>
      <c r="I110" s="45" t="s">
        <v>131</v>
      </c>
      <c r="J110" s="45" t="s">
        <v>132</v>
      </c>
      <c r="K110" s="45" t="s">
        <v>133</v>
      </c>
      <c r="L110" s="45" t="s">
        <v>134</v>
      </c>
      <c r="M110" s="252" t="s">
        <v>141</v>
      </c>
      <c r="N110" s="252" t="s">
        <v>134</v>
      </c>
      <c r="O110" s="259" t="s">
        <v>41</v>
      </c>
      <c r="P110" s="284" t="s">
        <v>242</v>
      </c>
    </row>
    <row r="111" spans="1:16" ht="15" customHeight="1" x14ac:dyDescent="0.25">
      <c r="A111" s="545" t="s">
        <v>226</v>
      </c>
      <c r="B111" s="193"/>
      <c r="C111" s="193"/>
      <c r="D111" s="193"/>
      <c r="E111" s="193"/>
      <c r="F111" s="193"/>
      <c r="G111" s="193"/>
      <c r="H111" s="193"/>
      <c r="I111" s="193"/>
      <c r="J111" s="193"/>
      <c r="K111" s="193"/>
      <c r="L111" s="193"/>
      <c r="M111" s="254"/>
      <c r="N111" s="254"/>
      <c r="O111" s="254"/>
    </row>
    <row r="112" spans="1:16" s="466" customFormat="1" ht="16.5" customHeight="1" x14ac:dyDescent="0.25">
      <c r="A112" s="488" t="s">
        <v>289</v>
      </c>
      <c r="B112" s="573">
        <v>6.3369487250000001</v>
      </c>
      <c r="C112" s="573">
        <v>4.8242654270000003</v>
      </c>
      <c r="D112" s="573">
        <v>4.3051322509999999</v>
      </c>
      <c r="E112" s="573">
        <v>4.7683989630000001</v>
      </c>
      <c r="F112" s="573">
        <v>4.313615188</v>
      </c>
      <c r="G112" s="573">
        <v>3.7912058750000002</v>
      </c>
      <c r="H112" s="573">
        <v>3.5966247039999999</v>
      </c>
      <c r="I112" s="573">
        <v>2.9501005509999998</v>
      </c>
      <c r="J112" s="573">
        <v>2.2375794610000002</v>
      </c>
      <c r="K112" s="573">
        <v>1.6370089750000001</v>
      </c>
      <c r="L112" s="573">
        <v>1.6933330390000001</v>
      </c>
      <c r="M112" s="574">
        <v>4.1827357139999997</v>
      </c>
      <c r="N112" s="574">
        <v>2.043150662</v>
      </c>
      <c r="O112" s="574">
        <v>2.77028586</v>
      </c>
      <c r="P112" s="573">
        <v>2.8031138470000001</v>
      </c>
    </row>
    <row r="113" spans="1:16" s="466" customFormat="1" ht="15.75" customHeight="1" x14ac:dyDescent="0.2">
      <c r="A113" s="491" t="s">
        <v>164</v>
      </c>
      <c r="B113" s="575">
        <v>7.5019129480000002</v>
      </c>
      <c r="C113" s="575">
        <v>6.4346881900000001</v>
      </c>
      <c r="D113" s="575">
        <v>7.0526068710000001</v>
      </c>
      <c r="E113" s="575">
        <v>9.0636413250000007</v>
      </c>
      <c r="F113" s="575">
        <v>8.4476200620000004</v>
      </c>
      <c r="G113" s="575">
        <v>7.9648565119999999</v>
      </c>
      <c r="H113" s="575">
        <v>7.8772364140000004</v>
      </c>
      <c r="I113" s="575">
        <v>7.046844611</v>
      </c>
      <c r="J113" s="575">
        <v>6.9349674800000001</v>
      </c>
      <c r="K113" s="575">
        <v>6.1550253110000002</v>
      </c>
      <c r="L113" s="575">
        <v>1.892523256</v>
      </c>
      <c r="M113" s="576">
        <v>8.2266765510000006</v>
      </c>
      <c r="N113" s="576">
        <v>5.1960098019999998</v>
      </c>
      <c r="O113" s="576">
        <v>6.4980253689999996</v>
      </c>
      <c r="P113" s="575">
        <v>6.455983453</v>
      </c>
    </row>
    <row r="114" spans="1:16" s="466" customFormat="1" ht="15.75" customHeight="1" x14ac:dyDescent="0.2">
      <c r="A114" s="493" t="s">
        <v>165</v>
      </c>
      <c r="B114" s="577">
        <v>1.6063851840000001</v>
      </c>
      <c r="C114" s="578">
        <v>1.1534965079999999</v>
      </c>
      <c r="D114" s="577">
        <v>1.911083018</v>
      </c>
      <c r="E114" s="577">
        <v>3.4769271210000001</v>
      </c>
      <c r="F114" s="577">
        <v>3.9558313840000001</v>
      </c>
      <c r="G114" s="577">
        <v>3.6966937560000002</v>
      </c>
      <c r="H114" s="577">
        <v>3.6114767350000001</v>
      </c>
      <c r="I114" s="577">
        <v>2.7741202779999998</v>
      </c>
      <c r="J114" s="577">
        <v>2.2289241789999998</v>
      </c>
      <c r="K114" s="577">
        <v>1.7742744580000001</v>
      </c>
      <c r="L114" s="577">
        <v>1.9034879760000001</v>
      </c>
      <c r="M114" s="579">
        <v>3.5103742769999999</v>
      </c>
      <c r="N114" s="579">
        <v>2.1309956950000002</v>
      </c>
      <c r="O114" s="579">
        <v>2.5593273650000001</v>
      </c>
      <c r="P114" s="577">
        <v>2.5955764330000002</v>
      </c>
    </row>
    <row r="115" spans="1:16" s="466" customFormat="1" ht="15.75" customHeight="1" x14ac:dyDescent="0.2">
      <c r="A115" s="491" t="s">
        <v>166</v>
      </c>
      <c r="B115" s="575">
        <v>-11.733401643000001</v>
      </c>
      <c r="C115" s="575">
        <v>-7.99467339</v>
      </c>
      <c r="D115" s="575">
        <v>-8.6005827690000007</v>
      </c>
      <c r="E115" s="575">
        <v>-9.7207447330000001</v>
      </c>
      <c r="F115" s="575">
        <v>-8.4371658689999993</v>
      </c>
      <c r="G115" s="575">
        <v>-8.8595903640000007</v>
      </c>
      <c r="H115" s="575">
        <v>-11.132152713</v>
      </c>
      <c r="I115" s="575">
        <v>-3.254130784</v>
      </c>
      <c r="J115" s="575">
        <v>-9.6849924010000006</v>
      </c>
      <c r="K115" s="575">
        <v>-11.371966271</v>
      </c>
      <c r="L115" s="575">
        <v>-3.0388444749999999</v>
      </c>
      <c r="M115" s="576">
        <v>-9.7248027669999999</v>
      </c>
      <c r="N115" s="576">
        <v>-6.5200773950000004</v>
      </c>
      <c r="O115" s="576">
        <v>-7.6910780550000002</v>
      </c>
      <c r="P115" s="575">
        <v>-7.5040548960000004</v>
      </c>
    </row>
    <row r="116" spans="1:16" s="466" customFormat="1" ht="15.75" customHeight="1" x14ac:dyDescent="0.2">
      <c r="A116" s="493" t="s">
        <v>167</v>
      </c>
      <c r="B116" s="577">
        <v>7.1824535540000003</v>
      </c>
      <c r="C116" s="577">
        <v>0.92644396500000004</v>
      </c>
      <c r="D116" s="577">
        <v>2.0343288300000002</v>
      </c>
      <c r="E116" s="577">
        <v>0.795856491</v>
      </c>
      <c r="F116" s="577">
        <v>-0.98182722300000003</v>
      </c>
      <c r="G116" s="577">
        <v>-1.7671180710000001</v>
      </c>
      <c r="H116" s="577">
        <v>-0.83143964199999998</v>
      </c>
      <c r="I116" s="577">
        <v>-0.50797609300000002</v>
      </c>
      <c r="J116" s="577">
        <v>-1.459273453</v>
      </c>
      <c r="K116" s="577">
        <v>-1.312345501</v>
      </c>
      <c r="L116" s="577">
        <v>-0.152520604</v>
      </c>
      <c r="M116" s="579">
        <v>2.0015501000000002E-2</v>
      </c>
      <c r="N116" s="579">
        <v>-0.53571798699999995</v>
      </c>
      <c r="O116" s="579">
        <v>-0.40317131</v>
      </c>
      <c r="P116" s="577">
        <v>-0.45066425100000002</v>
      </c>
    </row>
    <row r="117" spans="1:16" s="466" customFormat="1" ht="15.75" customHeight="1" x14ac:dyDescent="0.2">
      <c r="A117" s="496" t="s">
        <v>168</v>
      </c>
      <c r="B117" s="580">
        <v>9.7717590530000003</v>
      </c>
      <c r="C117" s="580">
        <v>11.64334551</v>
      </c>
      <c r="D117" s="580">
        <v>8.7846153069999993</v>
      </c>
      <c r="E117" s="580">
        <v>5.1178619080000001</v>
      </c>
      <c r="F117" s="580">
        <v>0.27287064900000002</v>
      </c>
      <c r="G117" s="580">
        <v>-2.191587175</v>
      </c>
      <c r="H117" s="580">
        <v>-4.8061948919999997</v>
      </c>
      <c r="I117" s="580">
        <v>-7.9917809169999998</v>
      </c>
      <c r="J117" s="580">
        <v>-10.689847559</v>
      </c>
      <c r="K117" s="580">
        <v>-9.2503923080000003</v>
      </c>
      <c r="L117" s="580">
        <v>19.934112056</v>
      </c>
      <c r="M117" s="581">
        <v>3.0741795679999999</v>
      </c>
      <c r="N117" s="581">
        <v>0.223849879</v>
      </c>
      <c r="O117" s="581">
        <v>1.8146186529999999</v>
      </c>
      <c r="P117" s="580">
        <v>2.118546035</v>
      </c>
    </row>
    <row r="118" spans="1:16" s="466" customFormat="1" ht="16.5" customHeight="1" x14ac:dyDescent="0.25">
      <c r="A118" s="499" t="s">
        <v>293</v>
      </c>
      <c r="B118" s="582">
        <v>7.7177395640000004</v>
      </c>
      <c r="C118" s="582">
        <v>5.2122645490000004</v>
      </c>
      <c r="D118" s="582">
        <v>3.343629822</v>
      </c>
      <c r="E118" s="582">
        <v>3.5583075640000001</v>
      </c>
      <c r="F118" s="582">
        <v>3.1660522740000001</v>
      </c>
      <c r="G118" s="582">
        <v>3.0203352290000001</v>
      </c>
      <c r="H118" s="582">
        <v>3.595230828</v>
      </c>
      <c r="I118" s="582">
        <v>3.031955553</v>
      </c>
      <c r="J118" s="582">
        <v>2.8206769469999999</v>
      </c>
      <c r="K118" s="582">
        <v>3.0021706730000002</v>
      </c>
      <c r="L118" s="582">
        <v>5.2488209609999998</v>
      </c>
      <c r="M118" s="583">
        <v>3.500317243</v>
      </c>
      <c r="N118" s="583">
        <v>3.7755215230000001</v>
      </c>
      <c r="O118" s="583">
        <v>3.6752409799999999</v>
      </c>
      <c r="P118" s="582">
        <v>3.6881325989999998</v>
      </c>
    </row>
    <row r="119" spans="1:16" s="466" customFormat="1" ht="15.75" customHeight="1" x14ac:dyDescent="0.2">
      <c r="A119" s="491" t="s">
        <v>79</v>
      </c>
      <c r="B119" s="575">
        <v>5.7088193389999997</v>
      </c>
      <c r="C119" s="575">
        <v>5.5146771250000004</v>
      </c>
      <c r="D119" s="575">
        <v>-0.68248057500000003</v>
      </c>
      <c r="E119" s="575">
        <v>-1.8616659550000001</v>
      </c>
      <c r="F119" s="575">
        <v>-0.60080783900000001</v>
      </c>
      <c r="G119" s="575">
        <v>-1.1508328750000001</v>
      </c>
      <c r="H119" s="575">
        <v>0.38661622099999998</v>
      </c>
      <c r="I119" s="575">
        <v>1.314072533</v>
      </c>
      <c r="J119" s="575">
        <v>3.118176939</v>
      </c>
      <c r="K119" s="575">
        <v>3.9561967359999999</v>
      </c>
      <c r="L119" s="575">
        <v>5.3470522989999996</v>
      </c>
      <c r="M119" s="576">
        <v>-0.54807769299999998</v>
      </c>
      <c r="N119" s="576">
        <v>3.7981670470000002</v>
      </c>
      <c r="O119" s="576">
        <v>2.3224985669999998</v>
      </c>
      <c r="P119" s="575">
        <v>2.4274777190000001</v>
      </c>
    </row>
    <row r="120" spans="1:16" s="466" customFormat="1" ht="15.75" customHeight="1" x14ac:dyDescent="0.2">
      <c r="A120" s="493" t="s">
        <v>170</v>
      </c>
      <c r="B120" s="577">
        <v>7.7032242909999997</v>
      </c>
      <c r="C120" s="577">
        <v>5.9033381389999997</v>
      </c>
      <c r="D120" s="577">
        <v>-1.2135803549999999</v>
      </c>
      <c r="E120" s="577">
        <v>-2.452644576</v>
      </c>
      <c r="F120" s="577">
        <v>-1.1043711979999999</v>
      </c>
      <c r="G120" s="577">
        <v>-1.733733585</v>
      </c>
      <c r="H120" s="577">
        <v>-1.4548680039999999</v>
      </c>
      <c r="I120" s="577">
        <v>4.0980985999999997E-2</v>
      </c>
      <c r="J120" s="577">
        <v>2.346468797</v>
      </c>
      <c r="K120" s="577">
        <v>4.1682579970000004</v>
      </c>
      <c r="L120" s="577">
        <v>-4.2397394430000004</v>
      </c>
      <c r="M120" s="579">
        <v>-1.5368723710000001</v>
      </c>
      <c r="N120" s="579">
        <v>7.0305690000000004E-2</v>
      </c>
      <c r="O120" s="579">
        <v>-0.49625040500000001</v>
      </c>
      <c r="P120" s="577">
        <v>-0.30431648900000002</v>
      </c>
    </row>
    <row r="121" spans="1:16" s="466" customFormat="1" ht="15.75" customHeight="1" x14ac:dyDescent="0.2">
      <c r="A121" s="491" t="s">
        <v>326</v>
      </c>
      <c r="B121" s="575">
        <v>0.44924540200000002</v>
      </c>
      <c r="C121" s="575">
        <v>4.7601804779999997</v>
      </c>
      <c r="D121" s="575">
        <v>-2.7996462999999999E-2</v>
      </c>
      <c r="E121" s="575">
        <v>0.134407322</v>
      </c>
      <c r="F121" s="575">
        <v>1.2004134630000001</v>
      </c>
      <c r="G121" s="575">
        <v>0.343395124</v>
      </c>
      <c r="H121" s="575">
        <v>0.37123213399999999</v>
      </c>
      <c r="I121" s="575">
        <v>1.5100437410000001</v>
      </c>
      <c r="J121" s="575">
        <v>8.5900950000000007E-3</v>
      </c>
      <c r="K121" s="575">
        <v>-0.266505665</v>
      </c>
      <c r="L121" s="575">
        <v>2.5052113980000001</v>
      </c>
      <c r="M121" s="576">
        <v>0.48272614800000002</v>
      </c>
      <c r="N121" s="576">
        <v>0.95034862200000003</v>
      </c>
      <c r="O121" s="576">
        <v>0.79681236700000002</v>
      </c>
      <c r="P121" s="575">
        <v>0.60504695500000005</v>
      </c>
    </row>
    <row r="122" spans="1:16" s="466" customFormat="1" ht="15.75" customHeight="1" x14ac:dyDescent="0.2">
      <c r="A122" s="493" t="s">
        <v>171</v>
      </c>
      <c r="B122" s="577">
        <v>1.79706466</v>
      </c>
      <c r="C122" s="577">
        <v>4.286044703</v>
      </c>
      <c r="D122" s="577">
        <v>2.1017539190000001</v>
      </c>
      <c r="E122" s="577">
        <v>3.991856641</v>
      </c>
      <c r="F122" s="577">
        <v>5.9132936880000004</v>
      </c>
      <c r="G122" s="577">
        <v>6.7625737309999998</v>
      </c>
      <c r="H122" s="577">
        <v>20.072926009</v>
      </c>
      <c r="I122" s="577">
        <v>15.596749573</v>
      </c>
      <c r="J122" s="577">
        <v>12.556634386000001</v>
      </c>
      <c r="K122" s="577">
        <v>1.838747109</v>
      </c>
      <c r="L122" s="577">
        <v>35.126757413999997</v>
      </c>
      <c r="M122" s="579">
        <v>9.2028314150000003</v>
      </c>
      <c r="N122" s="579">
        <v>26.190373531999999</v>
      </c>
      <c r="O122" s="579">
        <v>21.959826952</v>
      </c>
      <c r="P122" s="577">
        <v>21.004831713000002</v>
      </c>
    </row>
    <row r="123" spans="1:16" s="466" customFormat="1" ht="15.75" customHeight="1" x14ac:dyDescent="0.2">
      <c r="A123" s="491" t="s">
        <v>172</v>
      </c>
      <c r="B123" s="575">
        <v>7.7263734519999998</v>
      </c>
      <c r="C123" s="575">
        <v>1.915273746</v>
      </c>
      <c r="D123" s="575">
        <v>6.4402668930000004</v>
      </c>
      <c r="E123" s="575">
        <v>11.090350127000001</v>
      </c>
      <c r="F123" s="575">
        <v>10.829941654000001</v>
      </c>
      <c r="G123" s="575">
        <v>13.241947306</v>
      </c>
      <c r="H123" s="575">
        <v>13.399296434</v>
      </c>
      <c r="I123" s="575">
        <v>7.9027437369999998</v>
      </c>
      <c r="J123" s="575">
        <v>-0.63590511299999997</v>
      </c>
      <c r="K123" s="575">
        <v>-4.0272302570000003</v>
      </c>
      <c r="L123" s="575">
        <v>-6.6557009669999996</v>
      </c>
      <c r="M123" s="576">
        <v>10.900451225999999</v>
      </c>
      <c r="N123" s="576">
        <v>-1.48597343</v>
      </c>
      <c r="O123" s="576">
        <v>3.9533171729999999</v>
      </c>
      <c r="P123" s="575">
        <v>3.6803634199999999</v>
      </c>
    </row>
    <row r="124" spans="1:16" s="466" customFormat="1" ht="15.75" customHeight="1" x14ac:dyDescent="0.2">
      <c r="A124" s="493" t="s">
        <v>173</v>
      </c>
      <c r="B124" s="577">
        <v>0.26741575099999998</v>
      </c>
      <c r="C124" s="577">
        <v>-5.4632485000000001E-2</v>
      </c>
      <c r="D124" s="577">
        <v>0.24296050199999999</v>
      </c>
      <c r="E124" s="577">
        <v>0.48299282999999998</v>
      </c>
      <c r="F124" s="577">
        <v>0.69956765399999998</v>
      </c>
      <c r="G124" s="577">
        <v>0.92618610599999995</v>
      </c>
      <c r="H124" s="577">
        <v>0.34123963200000001</v>
      </c>
      <c r="I124" s="577">
        <v>-0.103946412</v>
      </c>
      <c r="J124" s="577">
        <v>0.47392860999999997</v>
      </c>
      <c r="K124" s="577">
        <v>0.66208603700000002</v>
      </c>
      <c r="L124" s="577">
        <v>-0.22638065399999999</v>
      </c>
      <c r="M124" s="579">
        <v>0.48726076600000001</v>
      </c>
      <c r="N124" s="579">
        <v>0.19593211899999999</v>
      </c>
      <c r="O124" s="579">
        <v>0.32300657399999999</v>
      </c>
      <c r="P124" s="577">
        <v>0.347206036</v>
      </c>
    </row>
    <row r="125" spans="1:16" s="466" customFormat="1" ht="15.75" customHeight="1" x14ac:dyDescent="0.2">
      <c r="A125" s="491" t="s">
        <v>174</v>
      </c>
      <c r="B125" s="575">
        <v>1.6296929760000001</v>
      </c>
      <c r="C125" s="575">
        <v>1.307864183</v>
      </c>
      <c r="D125" s="575">
        <v>1.6696551820000001</v>
      </c>
      <c r="E125" s="575">
        <v>7.5986104699999997</v>
      </c>
      <c r="F125" s="575">
        <v>28.842269860999998</v>
      </c>
      <c r="G125" s="575">
        <v>17.049546947</v>
      </c>
      <c r="H125" s="575">
        <v>17.242623759000001</v>
      </c>
      <c r="I125" s="575">
        <v>11.091609671000001</v>
      </c>
      <c r="J125" s="575">
        <v>7.7237895590000001</v>
      </c>
      <c r="K125" s="575">
        <v>7.5744328379999999</v>
      </c>
      <c r="L125" s="575">
        <v>-1.2179641139999999</v>
      </c>
      <c r="M125" s="576">
        <v>6.4333568850000002</v>
      </c>
      <c r="N125" s="576">
        <v>3.3431660920000001</v>
      </c>
      <c r="O125" s="576">
        <v>4.9387876850000003</v>
      </c>
      <c r="P125" s="575">
        <v>5.5365149120000003</v>
      </c>
    </row>
    <row r="126" spans="1:16" s="466" customFormat="1" ht="15.75" customHeight="1" x14ac:dyDescent="0.2">
      <c r="A126" s="696" t="s">
        <v>627</v>
      </c>
      <c r="B126" s="577">
        <v>44.901375395000002</v>
      </c>
      <c r="C126" s="577">
        <v>10.220733219</v>
      </c>
      <c r="D126" s="577">
        <v>33.620579194000001</v>
      </c>
      <c r="E126" s="577">
        <v>67.053816671999996</v>
      </c>
      <c r="F126" s="577">
        <v>64.465110752000001</v>
      </c>
      <c r="G126" s="577">
        <v>74.120833077</v>
      </c>
      <c r="H126" s="577">
        <v>80.146751636000005</v>
      </c>
      <c r="I126" s="577">
        <v>49.628755755</v>
      </c>
      <c r="J126" s="577">
        <v>-7.1724591459999996</v>
      </c>
      <c r="K126" s="577">
        <v>-27.977986858000001</v>
      </c>
      <c r="L126" s="577">
        <v>-40.848887339000001</v>
      </c>
      <c r="M126" s="579">
        <v>63.637529405000002</v>
      </c>
      <c r="N126" s="579">
        <v>-10.723952117</v>
      </c>
      <c r="O126" s="579">
        <v>22.144238248000001</v>
      </c>
      <c r="P126" s="577">
        <v>20.395716267000001</v>
      </c>
    </row>
    <row r="127" spans="1:16" s="466" customFormat="1" ht="15.75" customHeight="1" x14ac:dyDescent="0.2">
      <c r="A127" s="491" t="s">
        <v>175</v>
      </c>
      <c r="B127" s="575">
        <v>14.731086154</v>
      </c>
      <c r="C127" s="575">
        <v>9.0167711639999997</v>
      </c>
      <c r="D127" s="575">
        <v>6.8090837430000004</v>
      </c>
      <c r="E127" s="575">
        <v>3.0791732989999998</v>
      </c>
      <c r="F127" s="575">
        <v>-4.3490862339999996</v>
      </c>
      <c r="G127" s="575">
        <v>0.244993712</v>
      </c>
      <c r="H127" s="575">
        <v>-4.5325291200000004</v>
      </c>
      <c r="I127" s="575">
        <v>-9.2007402329999994</v>
      </c>
      <c r="J127" s="575">
        <v>-7.479072618</v>
      </c>
      <c r="K127" s="575">
        <v>-9.3497343080000004</v>
      </c>
      <c r="L127" s="575">
        <v>3.8366570649999998</v>
      </c>
      <c r="M127" s="576">
        <v>-0.84760907799999996</v>
      </c>
      <c r="N127" s="576">
        <v>-4.7021914320000002</v>
      </c>
      <c r="O127" s="576">
        <v>-3.4562736219999999</v>
      </c>
      <c r="P127" s="575">
        <v>-3.3235833540000002</v>
      </c>
    </row>
    <row r="128" spans="1:16" s="466" customFormat="1" ht="15.75" customHeight="1" x14ac:dyDescent="0.2">
      <c r="A128" s="493" t="s">
        <v>176</v>
      </c>
      <c r="B128" s="577">
        <v>16.220776228999998</v>
      </c>
      <c r="C128" s="577">
        <v>16.735538855000001</v>
      </c>
      <c r="D128" s="577">
        <v>16.182521441999999</v>
      </c>
      <c r="E128" s="577">
        <v>21.341376413999999</v>
      </c>
      <c r="F128" s="577">
        <v>21.558444785999999</v>
      </c>
      <c r="G128" s="577">
        <v>21.952946076</v>
      </c>
      <c r="H128" s="577">
        <v>19.252133691000001</v>
      </c>
      <c r="I128" s="577">
        <v>16.594412220999999</v>
      </c>
      <c r="J128" s="577">
        <v>17.195446662999998</v>
      </c>
      <c r="K128" s="577">
        <v>18.003467591</v>
      </c>
      <c r="L128" s="577">
        <v>17.942750121</v>
      </c>
      <c r="M128" s="579">
        <v>20.168251527999999</v>
      </c>
      <c r="N128" s="579">
        <v>17.530730907999999</v>
      </c>
      <c r="O128" s="579">
        <v>18.481166738999999</v>
      </c>
      <c r="P128" s="577">
        <v>18.274237907</v>
      </c>
    </row>
    <row r="129" spans="1:20" s="466" customFormat="1" ht="15.75" customHeight="1" x14ac:dyDescent="0.2">
      <c r="A129" s="496" t="s">
        <v>177</v>
      </c>
      <c r="B129" s="580">
        <v>6.4339812250000001</v>
      </c>
      <c r="C129" s="580">
        <v>4.7015718099999999</v>
      </c>
      <c r="D129" s="580">
        <v>5.2546095529999999</v>
      </c>
      <c r="E129" s="580">
        <v>7.9529794689999997</v>
      </c>
      <c r="F129" s="580">
        <v>4.3368378869999997</v>
      </c>
      <c r="G129" s="580">
        <v>-0.28947598299999999</v>
      </c>
      <c r="H129" s="580">
        <v>4.1208087710000001</v>
      </c>
      <c r="I129" s="580">
        <v>12.154343410999999</v>
      </c>
      <c r="J129" s="580">
        <v>7.3042962080000002</v>
      </c>
      <c r="K129" s="580">
        <v>13.584022467</v>
      </c>
      <c r="L129" s="580">
        <v>21.705798731000002</v>
      </c>
      <c r="M129" s="581">
        <v>5.3712027969999996</v>
      </c>
      <c r="N129" s="581">
        <v>15.971216964</v>
      </c>
      <c r="O129" s="581">
        <v>10.532933164999999</v>
      </c>
      <c r="P129" s="580">
        <v>9.6223480559999999</v>
      </c>
    </row>
    <row r="130" spans="1:20" s="466" customFormat="1" ht="16.5" customHeight="1" x14ac:dyDescent="0.25">
      <c r="A130" s="545" t="s">
        <v>227</v>
      </c>
      <c r="B130" s="584"/>
      <c r="C130" s="584"/>
      <c r="D130" s="584"/>
      <c r="E130" s="584"/>
      <c r="F130" s="584"/>
      <c r="G130" s="584"/>
      <c r="H130" s="584"/>
      <c r="I130" s="584"/>
      <c r="J130" s="584"/>
      <c r="K130" s="584"/>
      <c r="L130" s="584"/>
      <c r="M130" s="585"/>
      <c r="N130" s="585"/>
      <c r="O130" s="585"/>
      <c r="P130" s="584"/>
    </row>
    <row r="131" spans="1:20" s="466" customFormat="1" ht="16.5" customHeight="1" x14ac:dyDescent="0.25">
      <c r="A131" s="488" t="s">
        <v>291</v>
      </c>
      <c r="B131" s="573">
        <v>15.845006994</v>
      </c>
      <c r="C131" s="573">
        <v>20.859343006</v>
      </c>
      <c r="D131" s="573">
        <v>15.106408262</v>
      </c>
      <c r="E131" s="573">
        <v>10.598773178</v>
      </c>
      <c r="F131" s="573">
        <v>6.7592776280000004</v>
      </c>
      <c r="G131" s="573">
        <v>7.9206590080000003</v>
      </c>
      <c r="H131" s="573">
        <v>4.2446744919999997</v>
      </c>
      <c r="I131" s="573">
        <v>3.6462338989999998</v>
      </c>
      <c r="J131" s="573">
        <v>5.7147072110000003</v>
      </c>
      <c r="K131" s="573">
        <v>3.5976630300000001</v>
      </c>
      <c r="L131" s="573">
        <v>3.5648528769999999</v>
      </c>
      <c r="M131" s="574">
        <v>8.8188213350000009</v>
      </c>
      <c r="N131" s="574">
        <v>4.2067345520000003</v>
      </c>
      <c r="O131" s="574">
        <v>6.2711402779999998</v>
      </c>
      <c r="P131" s="573">
        <v>6.2078419809999996</v>
      </c>
    </row>
    <row r="132" spans="1:20" s="466" customFormat="1" ht="15.75" customHeight="1" x14ac:dyDescent="0.2">
      <c r="A132" s="546" t="s">
        <v>181</v>
      </c>
      <c r="B132" s="586">
        <v>16.276964728999999</v>
      </c>
      <c r="C132" s="586">
        <v>19.880325439</v>
      </c>
      <c r="D132" s="586">
        <v>15.55520855</v>
      </c>
      <c r="E132" s="586">
        <v>10.600381240000001</v>
      </c>
      <c r="F132" s="586">
        <v>6.5015443819999996</v>
      </c>
      <c r="G132" s="586">
        <v>7.4690567269999999</v>
      </c>
      <c r="H132" s="586">
        <v>3.3359028660000001</v>
      </c>
      <c r="I132" s="586">
        <v>3.866161231</v>
      </c>
      <c r="J132" s="586">
        <v>5.3674337809999999</v>
      </c>
      <c r="K132" s="586">
        <v>1.4564635939999999</v>
      </c>
      <c r="L132" s="586">
        <v>2.6994549390000002</v>
      </c>
      <c r="M132" s="587">
        <v>8.5271616389999991</v>
      </c>
      <c r="N132" s="587">
        <v>3.5241760480000002</v>
      </c>
      <c r="O132" s="587">
        <v>5.8974078790000002</v>
      </c>
      <c r="P132" s="586">
        <v>5.8748658770000004</v>
      </c>
    </row>
    <row r="133" spans="1:20" s="466" customFormat="1" ht="15.75" customHeight="1" x14ac:dyDescent="0.2">
      <c r="A133" s="547" t="s">
        <v>182</v>
      </c>
      <c r="B133" s="588">
        <v>9.77425809</v>
      </c>
      <c r="C133" s="588">
        <v>23.370003299</v>
      </c>
      <c r="D133" s="588">
        <v>-2.226160025</v>
      </c>
      <c r="E133" s="588">
        <v>10.305697027000001</v>
      </c>
      <c r="F133" s="588">
        <v>8.9072641059999995</v>
      </c>
      <c r="G133" s="588">
        <v>3.9559185530000001</v>
      </c>
      <c r="H133" s="588">
        <v>4.3448105259999998</v>
      </c>
      <c r="I133" s="588">
        <v>9.2196367769999998</v>
      </c>
      <c r="J133" s="588">
        <v>24.537402246999999</v>
      </c>
      <c r="K133" s="588">
        <v>48.821998588</v>
      </c>
      <c r="L133" s="588">
        <v>-2.2127274419999998</v>
      </c>
      <c r="M133" s="589">
        <v>6.7304748840000004</v>
      </c>
      <c r="N133" s="589">
        <v>7.6791948589999999</v>
      </c>
      <c r="O133" s="589">
        <v>7.4640911189999999</v>
      </c>
      <c r="P133" s="588">
        <v>7.3680276259999999</v>
      </c>
    </row>
    <row r="134" spans="1:20" s="466" customFormat="1" ht="15.75" customHeight="1" x14ac:dyDescent="0.2">
      <c r="A134" s="546" t="s">
        <v>183</v>
      </c>
      <c r="B134" s="586">
        <v>6.0621362310000002</v>
      </c>
      <c r="C134" s="586">
        <v>79.981424885999999</v>
      </c>
      <c r="D134" s="586">
        <v>28.673194253999998</v>
      </c>
      <c r="E134" s="586">
        <v>10.913523967</v>
      </c>
      <c r="F134" s="586">
        <v>13.893268598000001</v>
      </c>
      <c r="G134" s="586">
        <v>33.808945831999999</v>
      </c>
      <c r="H134" s="586">
        <v>35.651488802999999</v>
      </c>
      <c r="I134" s="586">
        <v>-9.0834594739999996</v>
      </c>
      <c r="J134" s="586">
        <v>-6.6873572059999997</v>
      </c>
      <c r="K134" s="586">
        <v>-9.1597586969999991</v>
      </c>
      <c r="L134" s="586">
        <v>30.016068956000002</v>
      </c>
      <c r="M134" s="587">
        <v>23.310632135999999</v>
      </c>
      <c r="N134" s="587">
        <v>8.2094123670000005</v>
      </c>
      <c r="O134" s="587">
        <v>12.218093166999999</v>
      </c>
      <c r="P134" s="586">
        <v>11.486325915</v>
      </c>
    </row>
    <row r="135" spans="1:20" s="466" customFormat="1" ht="16.5" customHeight="1" x14ac:dyDescent="0.25">
      <c r="A135" s="548" t="s">
        <v>292</v>
      </c>
      <c r="B135" s="590">
        <v>5.9180324180000001</v>
      </c>
      <c r="C135" s="590">
        <v>11.990029126</v>
      </c>
      <c r="D135" s="590">
        <v>5.845485364</v>
      </c>
      <c r="E135" s="590">
        <v>5.406419552</v>
      </c>
      <c r="F135" s="590">
        <v>5.8828194070000004</v>
      </c>
      <c r="G135" s="590">
        <v>1.7003566560000001</v>
      </c>
      <c r="H135" s="590">
        <v>4.9022244150000001</v>
      </c>
      <c r="I135" s="590">
        <v>-0.236125208</v>
      </c>
      <c r="J135" s="590">
        <v>3.7349213080000001</v>
      </c>
      <c r="K135" s="590">
        <v>-3.5363975650000001</v>
      </c>
      <c r="L135" s="590">
        <v>-4.9722403000000002</v>
      </c>
      <c r="M135" s="591">
        <v>5.2083378920000003</v>
      </c>
      <c r="N135" s="591">
        <v>-0.94764494799999999</v>
      </c>
      <c r="O135" s="591">
        <v>2.1282088109999999</v>
      </c>
      <c r="P135" s="590">
        <v>2.6317899730000001</v>
      </c>
    </row>
    <row r="136" spans="1:20" s="466" customFormat="1" ht="15.75" customHeight="1" x14ac:dyDescent="0.2">
      <c r="A136" s="546" t="s">
        <v>185</v>
      </c>
      <c r="B136" s="586">
        <v>-12.04598858</v>
      </c>
      <c r="C136" s="586">
        <v>-0.72185811700000002</v>
      </c>
      <c r="D136" s="586">
        <v>-0.992406856</v>
      </c>
      <c r="E136" s="586">
        <v>-4.9361527379999997</v>
      </c>
      <c r="F136" s="586">
        <v>-1.385754962</v>
      </c>
      <c r="G136" s="586">
        <v>-4.5204765629999999</v>
      </c>
      <c r="H136" s="586">
        <v>7.4747454000000005E-2</v>
      </c>
      <c r="I136" s="586">
        <v>-1.3020875540000001</v>
      </c>
      <c r="J136" s="586">
        <v>-0.329248231</v>
      </c>
      <c r="K136" s="586">
        <v>-8.617675105</v>
      </c>
      <c r="L136" s="586">
        <v>-6.5278234810000004</v>
      </c>
      <c r="M136" s="587">
        <v>-2.6267982540000001</v>
      </c>
      <c r="N136" s="587">
        <v>-3.9338019389999999</v>
      </c>
      <c r="O136" s="587">
        <v>-3.300813459</v>
      </c>
      <c r="P136" s="586">
        <v>-2.673816134</v>
      </c>
    </row>
    <row r="137" spans="1:20" s="466" customFormat="1" ht="15.75" customHeight="1" x14ac:dyDescent="0.2">
      <c r="A137" s="549" t="s">
        <v>186</v>
      </c>
      <c r="B137" s="588">
        <v>10.808184704</v>
      </c>
      <c r="C137" s="588">
        <v>13.919130948999999</v>
      </c>
      <c r="D137" s="588">
        <v>7.2220879919999996</v>
      </c>
      <c r="E137" s="588">
        <v>6.4016597739999996</v>
      </c>
      <c r="F137" s="588">
        <v>7.2170833989999998</v>
      </c>
      <c r="G137" s="588">
        <v>4.2426887259999999</v>
      </c>
      <c r="H137" s="588">
        <v>9.9755556920000004</v>
      </c>
      <c r="I137" s="588">
        <v>0.29879186600000002</v>
      </c>
      <c r="J137" s="588">
        <v>11.104941059</v>
      </c>
      <c r="K137" s="588">
        <v>4.4789786789999999</v>
      </c>
      <c r="L137" s="588">
        <v>22.817888402000001</v>
      </c>
      <c r="M137" s="589">
        <v>7.4752488570000004</v>
      </c>
      <c r="N137" s="589">
        <v>9.3140455650000007</v>
      </c>
      <c r="O137" s="589">
        <v>8.2460708819999997</v>
      </c>
      <c r="P137" s="588">
        <v>7.8184770830000003</v>
      </c>
      <c r="S137" s="518"/>
      <c r="T137" s="518"/>
    </row>
    <row r="138" spans="1:20" s="466" customFormat="1" ht="15.75" customHeight="1" x14ac:dyDescent="0.2">
      <c r="A138" s="546" t="s">
        <v>187</v>
      </c>
      <c r="B138" s="586">
        <v>20.182974802</v>
      </c>
      <c r="C138" s="586">
        <v>35.941766702999999</v>
      </c>
      <c r="D138" s="586">
        <v>12.295967922999999</v>
      </c>
      <c r="E138" s="586">
        <v>22.706404305</v>
      </c>
      <c r="F138" s="586">
        <v>14.317307420000001</v>
      </c>
      <c r="G138" s="586">
        <v>3.8173597620000002</v>
      </c>
      <c r="H138" s="586">
        <v>-1.3863550170000001</v>
      </c>
      <c r="I138" s="586">
        <v>-1.3096538E-2</v>
      </c>
      <c r="J138" s="586">
        <v>-4.3140750929999996</v>
      </c>
      <c r="K138" s="586">
        <v>-10.989061309</v>
      </c>
      <c r="L138" s="586">
        <v>-24.946864830999999</v>
      </c>
      <c r="M138" s="587">
        <v>10.553256060000001</v>
      </c>
      <c r="N138" s="587">
        <v>-12.665233408000001</v>
      </c>
      <c r="O138" s="587">
        <v>-4.8739603970000003</v>
      </c>
      <c r="P138" s="586">
        <v>-2.4375262420000001</v>
      </c>
    </row>
    <row r="139" spans="1:20" s="466" customFormat="1" ht="16.5" customHeight="1" x14ac:dyDescent="0.25">
      <c r="A139" s="550" t="s">
        <v>229</v>
      </c>
      <c r="B139" s="592"/>
      <c r="C139" s="592"/>
      <c r="D139" s="592"/>
      <c r="E139" s="592"/>
      <c r="F139" s="592"/>
      <c r="G139" s="592"/>
      <c r="H139" s="592"/>
      <c r="I139" s="592"/>
      <c r="J139" s="592"/>
      <c r="K139" s="592"/>
      <c r="L139" s="592"/>
      <c r="M139" s="593"/>
      <c r="N139" s="593"/>
      <c r="O139" s="593"/>
      <c r="P139" s="592"/>
    </row>
    <row r="140" spans="1:20" s="466" customFormat="1" ht="16.5" customHeight="1" x14ac:dyDescent="0.25">
      <c r="A140" s="551" t="s">
        <v>466</v>
      </c>
      <c r="B140" s="594">
        <v>6.6759481149999997</v>
      </c>
      <c r="C140" s="594">
        <v>5.0853328270000002</v>
      </c>
      <c r="D140" s="594">
        <v>4.4093007640000002</v>
      </c>
      <c r="E140" s="594">
        <v>4.5997001370000001</v>
      </c>
      <c r="F140" s="594">
        <v>3.9301924709999998</v>
      </c>
      <c r="G140" s="594">
        <v>3.3162015619999998</v>
      </c>
      <c r="H140" s="594">
        <v>3.0758254319999998</v>
      </c>
      <c r="I140" s="594">
        <v>2.4612609640000001</v>
      </c>
      <c r="J140" s="594">
        <v>1.84369764</v>
      </c>
      <c r="K140" s="594">
        <v>1.162180583</v>
      </c>
      <c r="L140" s="594">
        <v>1.2004847569999999</v>
      </c>
      <c r="M140" s="595">
        <v>3.9025403910000001</v>
      </c>
      <c r="N140" s="595">
        <v>1.583554463</v>
      </c>
      <c r="O140" s="595">
        <v>2.4001516519999999</v>
      </c>
      <c r="P140" s="594">
        <v>2.4118924690000001</v>
      </c>
    </row>
    <row r="141" spans="1:20" s="466" customFormat="1" ht="16.5" customHeight="1" x14ac:dyDescent="0.2">
      <c r="A141" s="552" t="s">
        <v>409</v>
      </c>
      <c r="B141" s="596">
        <v>16.083596223000001</v>
      </c>
      <c r="C141" s="596">
        <v>6.9558620920000003</v>
      </c>
      <c r="D141" s="596">
        <v>0.76703155899999997</v>
      </c>
      <c r="E141" s="596">
        <v>-1.06039353</v>
      </c>
      <c r="F141" s="596">
        <v>-1.8740590779999999</v>
      </c>
      <c r="G141" s="596">
        <v>-2.7687418070000001</v>
      </c>
      <c r="H141" s="596">
        <v>-2.3921199739999999</v>
      </c>
      <c r="I141" s="596">
        <v>-0.99663893800000003</v>
      </c>
      <c r="J141" s="596">
        <v>2.4639570989999999</v>
      </c>
      <c r="K141" s="596">
        <v>3.7579216450000001</v>
      </c>
      <c r="L141" s="596">
        <v>-5.8456556969999998</v>
      </c>
      <c r="M141" s="597">
        <v>-1.414620277</v>
      </c>
      <c r="N141" s="597">
        <v>-1.008371167</v>
      </c>
      <c r="O141" s="597">
        <v>-1.1241236729999999</v>
      </c>
      <c r="P141" s="596">
        <v>-0.81809993999999997</v>
      </c>
    </row>
    <row r="142" spans="1:20" s="466" customFormat="1" ht="16.5" customHeight="1" x14ac:dyDescent="0.25">
      <c r="A142" s="553" t="s">
        <v>410</v>
      </c>
      <c r="B142" s="598">
        <v>8.0933852949999991</v>
      </c>
      <c r="C142" s="598">
        <v>6.1764742110000004</v>
      </c>
      <c r="D142" s="598">
        <v>-1.118529044</v>
      </c>
      <c r="E142" s="598">
        <v>-2.6163179080000001</v>
      </c>
      <c r="F142" s="598">
        <v>-1.4578286030000001</v>
      </c>
      <c r="G142" s="598">
        <v>-2.1674163200000001</v>
      </c>
      <c r="H142" s="598">
        <v>-1.946388086</v>
      </c>
      <c r="I142" s="598">
        <v>-0.432638878</v>
      </c>
      <c r="J142" s="598">
        <v>1.9504641439999999</v>
      </c>
      <c r="K142" s="598">
        <v>3.6828892</v>
      </c>
      <c r="L142" s="598">
        <v>-4.7060647329999998</v>
      </c>
      <c r="M142" s="599">
        <v>-1.799117386</v>
      </c>
      <c r="N142" s="599">
        <v>-0.38081934899999997</v>
      </c>
      <c r="O142" s="599">
        <v>-0.85322506799999998</v>
      </c>
      <c r="P142" s="598">
        <v>-0.68245178399999995</v>
      </c>
    </row>
    <row r="143" spans="1:20" s="466" customFormat="1" ht="16.5" customHeight="1" x14ac:dyDescent="0.25">
      <c r="A143" s="554" t="s">
        <v>411</v>
      </c>
      <c r="B143" s="596">
        <v>8.1079531500000002</v>
      </c>
      <c r="C143" s="596">
        <v>5.4836182679999999</v>
      </c>
      <c r="D143" s="596">
        <v>3.4430660350000002</v>
      </c>
      <c r="E143" s="596">
        <v>3.3845485399999999</v>
      </c>
      <c r="F143" s="596">
        <v>2.7973321850000001</v>
      </c>
      <c r="G143" s="596">
        <v>2.5656711579999998</v>
      </c>
      <c r="H143" s="596">
        <v>3.078522033</v>
      </c>
      <c r="I143" s="596">
        <v>2.544175643</v>
      </c>
      <c r="J143" s="596">
        <v>2.4228374619999999</v>
      </c>
      <c r="K143" s="596">
        <v>2.5222352240000001</v>
      </c>
      <c r="L143" s="596">
        <v>4.7362890750000002</v>
      </c>
      <c r="M143" s="597">
        <v>3.224656263</v>
      </c>
      <c r="N143" s="597">
        <v>3.3076930720000002</v>
      </c>
      <c r="O143" s="597">
        <v>3.303300884</v>
      </c>
      <c r="P143" s="596">
        <v>3.2948543620000001</v>
      </c>
    </row>
    <row r="144" spans="1:20" s="466" customFormat="1" ht="16.5" customHeight="1" x14ac:dyDescent="0.25">
      <c r="A144" s="549" t="s">
        <v>682</v>
      </c>
      <c r="B144" s="600">
        <v>15.716145822</v>
      </c>
      <c r="C144" s="600">
        <v>19.977745932000001</v>
      </c>
      <c r="D144" s="600">
        <v>15.469118345</v>
      </c>
      <c r="E144" s="600">
        <v>10.292658366</v>
      </c>
      <c r="F144" s="600">
        <v>6.115126074</v>
      </c>
      <c r="G144" s="600">
        <v>7.2157436600000002</v>
      </c>
      <c r="H144" s="600">
        <v>3.0625705060000001</v>
      </c>
      <c r="I144" s="600">
        <v>3.157930071</v>
      </c>
      <c r="J144" s="600">
        <v>4.9569060699999996</v>
      </c>
      <c r="K144" s="600">
        <v>0.71446863000000005</v>
      </c>
      <c r="L144" s="600">
        <v>2.5579104639999999</v>
      </c>
      <c r="M144" s="601">
        <v>8.2254844019999993</v>
      </c>
      <c r="N144" s="601">
        <v>3.0697795970000001</v>
      </c>
      <c r="O144" s="601">
        <v>5.5086146469999999</v>
      </c>
      <c r="P144" s="600">
        <v>5.4534089730000002</v>
      </c>
    </row>
    <row r="145" spans="1:17" s="466" customFormat="1" ht="16.5" customHeight="1" x14ac:dyDescent="0.25">
      <c r="A145" s="555" t="s">
        <v>412</v>
      </c>
      <c r="B145" s="596">
        <v>1.481355974</v>
      </c>
      <c r="C145" s="596">
        <v>1.826434882</v>
      </c>
      <c r="D145" s="596">
        <v>-1.845304533</v>
      </c>
      <c r="E145" s="596">
        <v>-2.4210548869999999</v>
      </c>
      <c r="F145" s="596">
        <v>-3.4097579429999998</v>
      </c>
      <c r="G145" s="596">
        <v>-1.692712674</v>
      </c>
      <c r="H145" s="596">
        <v>-3.0859939449999998</v>
      </c>
      <c r="I145" s="596">
        <v>-3.2210773499999998</v>
      </c>
      <c r="J145" s="596">
        <v>-1.5566246109999999</v>
      </c>
      <c r="K145" s="596">
        <v>-0.53931923999999998</v>
      </c>
      <c r="L145" s="596">
        <v>4.1495027049999997</v>
      </c>
      <c r="M145" s="597">
        <v>-2.512115187</v>
      </c>
      <c r="N145" s="597">
        <v>0.86214288800000005</v>
      </c>
      <c r="O145" s="597">
        <v>-0.238180694</v>
      </c>
      <c r="P145" s="596">
        <v>-0.39499742999999998</v>
      </c>
    </row>
    <row r="146" spans="1:17" s="466" customFormat="1" ht="16.5" customHeight="1" x14ac:dyDescent="0.25">
      <c r="A146" s="547" t="s">
        <v>413</v>
      </c>
      <c r="B146" s="602">
        <v>0.63064011900000005</v>
      </c>
      <c r="C146" s="602">
        <v>0.203137341</v>
      </c>
      <c r="D146" s="602">
        <v>0.33941328199999998</v>
      </c>
      <c r="E146" s="602">
        <v>0.31439383300000001</v>
      </c>
      <c r="F146" s="602">
        <v>0.33966289100000002</v>
      </c>
      <c r="G146" s="602">
        <v>0.48076423299999999</v>
      </c>
      <c r="H146" s="602">
        <v>-0.15923901500000001</v>
      </c>
      <c r="I146" s="602">
        <v>-0.57688015199999998</v>
      </c>
      <c r="J146" s="602">
        <v>8.5169294000000006E-2</v>
      </c>
      <c r="K146" s="602">
        <v>0.19305414100000001</v>
      </c>
      <c r="L146" s="602">
        <v>-0.71224986199999996</v>
      </c>
      <c r="M146" s="603">
        <v>0.219624709</v>
      </c>
      <c r="N146" s="603">
        <v>-0.25575925300000002</v>
      </c>
      <c r="O146" s="603">
        <v>-3.6907214000000001E-2</v>
      </c>
      <c r="P146" s="602">
        <v>-3.3400416000000002E-2</v>
      </c>
    </row>
    <row r="147" spans="1:17" s="466" customFormat="1" ht="16.5" customHeight="1" x14ac:dyDescent="0.2">
      <c r="A147" s="552" t="s">
        <v>424</v>
      </c>
      <c r="B147" s="596">
        <v>-1.028887616</v>
      </c>
      <c r="C147" s="596">
        <v>-1.006424225</v>
      </c>
      <c r="D147" s="596">
        <v>-0.81781920699999999</v>
      </c>
      <c r="E147" s="596">
        <v>-0.56223858500000001</v>
      </c>
      <c r="F147" s="596">
        <v>-0.178651</v>
      </c>
      <c r="G147" s="596">
        <v>-4.9693678999999998E-2</v>
      </c>
      <c r="H147" s="596">
        <v>8.2895580000000007E-3</v>
      </c>
      <c r="I147" s="596">
        <v>-0.103957227</v>
      </c>
      <c r="J147" s="596">
        <v>-5.3050149999999997E-3</v>
      </c>
      <c r="K147" s="596">
        <v>8.3347780999999996E-2</v>
      </c>
      <c r="L147" s="596">
        <v>0.103757841</v>
      </c>
      <c r="M147" s="597">
        <v>-0.32419653199999998</v>
      </c>
      <c r="N147" s="597">
        <v>4.9430903999999998E-2</v>
      </c>
      <c r="O147" s="597">
        <v>-0.112854709</v>
      </c>
      <c r="P147" s="596">
        <v>-0.11052452</v>
      </c>
    </row>
    <row r="148" spans="1:17" s="466" customFormat="1" ht="16.5" customHeight="1" x14ac:dyDescent="0.2">
      <c r="A148" s="553" t="s">
        <v>987</v>
      </c>
      <c r="B148" s="598">
        <v>0.91668499800000003</v>
      </c>
      <c r="C148" s="598">
        <v>0.27153138199999999</v>
      </c>
      <c r="D148" s="598">
        <v>-0.712073815</v>
      </c>
      <c r="E148" s="598">
        <v>-0.91417571500000006</v>
      </c>
      <c r="F148" s="598">
        <v>-0.87836668399999995</v>
      </c>
      <c r="G148" s="598">
        <v>-0.60515877900000004</v>
      </c>
      <c r="H148" s="598">
        <v>-1.1056029999999999E-3</v>
      </c>
      <c r="I148" s="598">
        <v>6.7473040999999997E-2</v>
      </c>
      <c r="J148" s="598">
        <v>0.49065821199999998</v>
      </c>
      <c r="K148" s="598">
        <v>1.1443632420000001</v>
      </c>
      <c r="L148" s="598">
        <v>3.142407956</v>
      </c>
      <c r="M148" s="599">
        <v>-0.52450519399999995</v>
      </c>
      <c r="N148" s="599">
        <v>1.4788102320000001</v>
      </c>
      <c r="O148" s="599">
        <v>0.74450662899999998</v>
      </c>
      <c r="P148" s="598">
        <v>0.72517804600000002</v>
      </c>
    </row>
    <row r="149" spans="1:17" s="518" customFormat="1" ht="16.5" customHeight="1" x14ac:dyDescent="0.25">
      <c r="A149" s="554" t="s">
        <v>425</v>
      </c>
      <c r="B149" s="596">
        <v>-2.318744513</v>
      </c>
      <c r="C149" s="596">
        <v>-0.614641043</v>
      </c>
      <c r="D149" s="596">
        <v>0.50757366000000004</v>
      </c>
      <c r="E149" s="596">
        <v>0.50504477599999997</v>
      </c>
      <c r="F149" s="596">
        <v>0.86003020799999996</v>
      </c>
      <c r="G149" s="596">
        <v>0.15337409499999999</v>
      </c>
      <c r="H149" s="596">
        <v>-0.45807778500000002</v>
      </c>
      <c r="I149" s="596">
        <v>-8.1764231000000007E-2</v>
      </c>
      <c r="J149" s="596">
        <v>-0.50966276300000002</v>
      </c>
      <c r="K149" s="596">
        <v>-1.074757593</v>
      </c>
      <c r="L149" s="596">
        <v>-3.2169829339999998</v>
      </c>
      <c r="M149" s="597">
        <v>0.17039089299999999</v>
      </c>
      <c r="N149" s="597">
        <v>-1.5047312500000001</v>
      </c>
      <c r="O149" s="597">
        <v>-0.89073734199999999</v>
      </c>
      <c r="P149" s="596">
        <v>-0.87876046399999996</v>
      </c>
      <c r="Q149" s="466"/>
    </row>
    <row r="150" spans="1:17" s="466" customFormat="1" ht="16.5" customHeight="1" x14ac:dyDescent="0.25">
      <c r="A150" s="549" t="s">
        <v>471</v>
      </c>
      <c r="B150" s="600">
        <v>2.751716949</v>
      </c>
      <c r="C150" s="600">
        <v>5.0415275030000002</v>
      </c>
      <c r="D150" s="600">
        <v>4.0648246129999999</v>
      </c>
      <c r="E150" s="600">
        <v>2.231749722</v>
      </c>
      <c r="F150" s="600">
        <v>1.0166288189999999</v>
      </c>
      <c r="G150" s="600">
        <v>1.287047445</v>
      </c>
      <c r="H150" s="600">
        <v>-3.9757450000000001E-3</v>
      </c>
      <c r="I150" s="600">
        <v>0.13510487800000001</v>
      </c>
      <c r="J150" s="600">
        <v>0.525153906</v>
      </c>
      <c r="K150" s="600">
        <v>-0.36864784900000003</v>
      </c>
      <c r="L150" s="600">
        <v>-0.33084134900000001</v>
      </c>
      <c r="M150" s="601">
        <v>1.4729452110000001</v>
      </c>
      <c r="N150" s="601">
        <v>-4.4817464000000001E-2</v>
      </c>
      <c r="O150" s="601">
        <v>0.50057286000000001</v>
      </c>
      <c r="P150" s="600">
        <v>0.49826601799999998</v>
      </c>
    </row>
    <row r="151" spans="1:17" s="466" customFormat="1" ht="16.5" customHeight="1" x14ac:dyDescent="0.25">
      <c r="A151" s="555" t="s">
        <v>426</v>
      </c>
      <c r="B151" s="596">
        <v>-3.1966833459999999</v>
      </c>
      <c r="C151" s="596">
        <v>-2.1448183510000001</v>
      </c>
      <c r="D151" s="596">
        <v>-3.5279363510000001</v>
      </c>
      <c r="E151" s="596">
        <v>-4.2322609680000003</v>
      </c>
      <c r="F151" s="596">
        <v>-4.6224989159999996</v>
      </c>
      <c r="G151" s="596">
        <v>-2.910246785</v>
      </c>
      <c r="H151" s="596">
        <v>-4.301337771</v>
      </c>
      <c r="I151" s="596">
        <v>-3.6843328469999999</v>
      </c>
      <c r="J151" s="596">
        <v>-2.7646244599999998</v>
      </c>
      <c r="K151" s="596">
        <v>-2.6264432480000002</v>
      </c>
      <c r="L151" s="596">
        <v>-0.54440290599999996</v>
      </c>
      <c r="M151" s="597">
        <v>-4.0454276829999998</v>
      </c>
      <c r="N151" s="597">
        <v>-1.9567432</v>
      </c>
      <c r="O151" s="597">
        <v>-2.71047956</v>
      </c>
      <c r="P151" s="596">
        <v>-2.8488056369999999</v>
      </c>
    </row>
    <row r="152" spans="1:17" s="466" customFormat="1" ht="16.5" customHeight="1" x14ac:dyDescent="0.2">
      <c r="A152" s="556" t="s">
        <v>990</v>
      </c>
      <c r="B152" s="604">
        <v>-0.165784133</v>
      </c>
      <c r="C152" s="604">
        <v>-0.10441726699999999</v>
      </c>
      <c r="D152" s="604">
        <v>-6.3016478000000001E-2</v>
      </c>
      <c r="E152" s="604">
        <v>-5.1162064E-2</v>
      </c>
      <c r="F152" s="604">
        <v>-7.0734093999999997E-2</v>
      </c>
      <c r="G152" s="604">
        <v>-3.7383248000000001E-2</v>
      </c>
      <c r="H152" s="604">
        <v>-0.24100981099999999</v>
      </c>
      <c r="I152" s="604">
        <v>-0.262759244</v>
      </c>
      <c r="J152" s="604">
        <v>-0.38329079100000002</v>
      </c>
      <c r="K152" s="604">
        <v>-0.67534063799999999</v>
      </c>
      <c r="L152" s="604">
        <v>-4.3765045880000004</v>
      </c>
      <c r="M152" s="605">
        <v>-0.109330365</v>
      </c>
      <c r="N152" s="605">
        <v>-0.98246070900000004</v>
      </c>
      <c r="O152" s="605">
        <v>-0.43447648700000002</v>
      </c>
      <c r="P152" s="604">
        <v>-0.42466968999999999</v>
      </c>
    </row>
    <row r="153" spans="1:17" x14ac:dyDescent="0.2">
      <c r="A153" s="256" t="s">
        <v>817</v>
      </c>
      <c r="B153" s="13"/>
      <c r="C153" s="13"/>
      <c r="D153" s="13"/>
      <c r="E153" s="13"/>
      <c r="F153" s="13"/>
      <c r="G153" s="13"/>
      <c r="H153" s="13"/>
      <c r="I153" s="13"/>
      <c r="J153" s="13"/>
      <c r="K153" s="13"/>
      <c r="L153" s="13"/>
      <c r="M153" s="13"/>
      <c r="N153" s="13"/>
      <c r="O153" s="13"/>
      <c r="P153" s="40"/>
    </row>
    <row r="154" spans="1:17" x14ac:dyDescent="0.2">
      <c r="A154" s="256" t="s">
        <v>683</v>
      </c>
      <c r="B154" s="13"/>
      <c r="C154" s="13"/>
      <c r="D154" s="13"/>
      <c r="E154" s="13"/>
      <c r="F154" s="13"/>
      <c r="G154" s="13"/>
      <c r="H154" s="13"/>
      <c r="I154" s="13"/>
      <c r="J154" s="13"/>
      <c r="K154" s="13"/>
      <c r="L154" s="13"/>
      <c r="M154" s="13"/>
      <c r="N154" s="13"/>
      <c r="O154" s="13"/>
      <c r="P154" s="40"/>
    </row>
    <row r="155" spans="1:17" x14ac:dyDescent="0.2">
      <c r="A155" s="287" t="s">
        <v>812</v>
      </c>
      <c r="B155" s="13"/>
      <c r="C155" s="13"/>
      <c r="D155" s="13"/>
      <c r="E155" s="13"/>
      <c r="F155" s="13"/>
      <c r="G155" s="13"/>
      <c r="H155" s="13"/>
      <c r="I155" s="13"/>
      <c r="J155" s="13"/>
      <c r="K155" s="13"/>
      <c r="L155" s="13"/>
      <c r="M155" s="13"/>
      <c r="N155" s="13"/>
      <c r="O155" s="13"/>
      <c r="P155" s="40"/>
    </row>
    <row r="156" spans="1:17" x14ac:dyDescent="0.2">
      <c r="A156" s="38" t="s">
        <v>571</v>
      </c>
      <c r="B156" s="13"/>
      <c r="C156" s="13"/>
      <c r="D156" s="13"/>
      <c r="E156" s="13"/>
      <c r="F156" s="13"/>
      <c r="G156" s="13"/>
      <c r="H156" s="13"/>
      <c r="I156" s="13"/>
      <c r="J156" s="13"/>
      <c r="K156" s="13"/>
      <c r="L156" s="13"/>
      <c r="M156" s="13"/>
      <c r="N156" s="13"/>
      <c r="O156" s="13"/>
      <c r="P156" s="40"/>
    </row>
    <row r="157" spans="1:17" x14ac:dyDescent="0.2">
      <c r="A157" s="287" t="s">
        <v>813</v>
      </c>
      <c r="B157" s="13"/>
      <c r="C157" s="13"/>
      <c r="D157" s="13"/>
      <c r="E157" s="13"/>
      <c r="F157" s="13"/>
      <c r="G157" s="13"/>
      <c r="H157" s="13"/>
      <c r="I157" s="13"/>
      <c r="J157" s="13"/>
      <c r="K157" s="13"/>
      <c r="L157" s="13"/>
      <c r="M157" s="13"/>
      <c r="N157" s="13"/>
      <c r="O157" s="13"/>
      <c r="P157" s="40"/>
    </row>
    <row r="158" spans="1:17" x14ac:dyDescent="0.2">
      <c r="A158" s="256" t="s">
        <v>873</v>
      </c>
      <c r="B158" s="13"/>
      <c r="C158" s="13"/>
      <c r="D158" s="13"/>
      <c r="E158" s="13"/>
      <c r="F158" s="13"/>
      <c r="G158" s="13"/>
      <c r="H158" s="13"/>
      <c r="I158" s="13"/>
      <c r="J158" s="13"/>
      <c r="K158" s="13"/>
      <c r="L158" s="13"/>
      <c r="M158" s="13"/>
      <c r="N158" s="13"/>
      <c r="O158" s="13"/>
      <c r="P158" s="40"/>
    </row>
    <row r="159" spans="1:17" x14ac:dyDescent="0.2">
      <c r="A159" s="287" t="s">
        <v>832</v>
      </c>
      <c r="B159" s="13"/>
      <c r="C159" s="13"/>
      <c r="D159" s="13"/>
      <c r="E159" s="13"/>
      <c r="F159" s="13"/>
      <c r="G159" s="13"/>
      <c r="H159" s="13"/>
      <c r="I159" s="13"/>
      <c r="J159" s="13"/>
      <c r="K159" s="13"/>
      <c r="L159" s="13"/>
      <c r="M159" s="13"/>
      <c r="N159" s="13"/>
      <c r="O159" s="13"/>
      <c r="P159" s="40"/>
    </row>
    <row r="161" spans="1:16" ht="12.75" customHeight="1" x14ac:dyDescent="0.2">
      <c r="A161" s="995" t="s">
        <v>722</v>
      </c>
      <c r="B161" s="995"/>
      <c r="C161" s="995"/>
      <c r="D161" s="995"/>
      <c r="E161" s="995"/>
      <c r="F161" s="995"/>
      <c r="G161" s="995"/>
      <c r="H161" s="995"/>
      <c r="I161" s="995"/>
      <c r="J161" s="995"/>
      <c r="K161" s="995"/>
      <c r="L161" s="995"/>
      <c r="M161" s="995"/>
      <c r="N161" s="995"/>
      <c r="O161" s="995"/>
      <c r="P161" s="995"/>
    </row>
    <row r="162" spans="1:16" x14ac:dyDescent="0.2">
      <c r="A162" s="995"/>
      <c r="B162" s="995"/>
      <c r="C162" s="995"/>
      <c r="D162" s="995"/>
      <c r="E162" s="995"/>
      <c r="F162" s="995"/>
      <c r="G162" s="995"/>
      <c r="H162" s="995"/>
      <c r="I162" s="995"/>
      <c r="J162" s="995"/>
      <c r="K162" s="995"/>
      <c r="L162" s="995"/>
      <c r="M162" s="995"/>
      <c r="N162" s="995"/>
      <c r="O162" s="995"/>
      <c r="P162" s="995"/>
    </row>
    <row r="163" spans="1:16" x14ac:dyDescent="0.2">
      <c r="A163" s="995"/>
      <c r="B163" s="995"/>
      <c r="C163" s="995"/>
      <c r="D163" s="995"/>
      <c r="E163" s="995"/>
      <c r="F163" s="995"/>
      <c r="G163" s="995"/>
      <c r="H163" s="995"/>
      <c r="I163" s="995"/>
      <c r="J163" s="995"/>
      <c r="K163" s="995"/>
      <c r="L163" s="995"/>
      <c r="M163" s="995"/>
      <c r="N163" s="995"/>
      <c r="O163" s="995"/>
      <c r="P163" s="995"/>
    </row>
    <row r="164" spans="1:16" x14ac:dyDescent="0.2">
      <c r="A164" s="304"/>
      <c r="B164" s="304"/>
      <c r="C164" s="304"/>
      <c r="D164" s="304"/>
      <c r="E164" s="304"/>
      <c r="F164" s="304"/>
      <c r="G164" s="304"/>
      <c r="H164" s="304"/>
      <c r="I164" s="304"/>
      <c r="J164" s="304"/>
      <c r="K164" s="304"/>
      <c r="L164" s="304"/>
      <c r="M164" s="304"/>
      <c r="N164" s="304"/>
      <c r="O164" s="304"/>
      <c r="P164" s="304"/>
    </row>
    <row r="165" spans="1:16" x14ac:dyDescent="0.2">
      <c r="A165" s="1004" t="s">
        <v>328</v>
      </c>
      <c r="B165" s="1004"/>
      <c r="C165" s="1004"/>
      <c r="D165" s="1004"/>
      <c r="E165" s="1004"/>
      <c r="F165" s="1004"/>
      <c r="G165" s="304"/>
      <c r="H165" s="304"/>
      <c r="I165" s="304"/>
      <c r="J165" s="304"/>
      <c r="K165" s="304"/>
      <c r="L165" s="304"/>
      <c r="M165" s="304"/>
      <c r="N165" s="304"/>
      <c r="O165" s="304"/>
      <c r="P165" s="304"/>
    </row>
    <row r="166" spans="1:16" x14ac:dyDescent="0.2">
      <c r="A166" s="304"/>
      <c r="B166" s="304"/>
      <c r="C166" s="304"/>
      <c r="D166" s="304"/>
      <c r="E166" s="304"/>
      <c r="F166" s="304"/>
      <c r="G166" s="304"/>
      <c r="H166" s="304"/>
      <c r="I166" s="304"/>
      <c r="J166" s="304"/>
      <c r="K166" s="304"/>
      <c r="L166" s="304"/>
      <c r="M166" s="304"/>
      <c r="N166" s="304"/>
      <c r="O166" s="304"/>
      <c r="P166" s="304"/>
    </row>
    <row r="167" spans="1:16" ht="12.75" customHeight="1" x14ac:dyDescent="0.2">
      <c r="A167" s="995" t="s">
        <v>329</v>
      </c>
      <c r="B167" s="995"/>
      <c r="C167" s="995"/>
      <c r="D167" s="995"/>
      <c r="E167" s="995"/>
      <c r="F167" s="995"/>
      <c r="G167" s="995"/>
      <c r="H167" s="995"/>
      <c r="I167" s="995"/>
      <c r="J167" s="995"/>
      <c r="K167" s="995"/>
      <c r="L167" s="995"/>
      <c r="M167" s="995"/>
      <c r="N167" s="995"/>
      <c r="O167" s="995"/>
      <c r="P167" s="995"/>
    </row>
    <row r="168" spans="1:16" x14ac:dyDescent="0.2">
      <c r="A168" s="995"/>
      <c r="B168" s="995"/>
      <c r="C168" s="995"/>
      <c r="D168" s="995"/>
      <c r="E168" s="995"/>
      <c r="F168" s="995"/>
      <c r="G168" s="995"/>
      <c r="H168" s="995"/>
      <c r="I168" s="995"/>
      <c r="J168" s="995"/>
      <c r="K168" s="995"/>
      <c r="L168" s="995"/>
      <c r="M168" s="995"/>
      <c r="N168" s="995"/>
      <c r="O168" s="995"/>
      <c r="P168" s="995"/>
    </row>
    <row r="169" spans="1:16" x14ac:dyDescent="0.2">
      <c r="A169" s="304"/>
      <c r="B169" s="304"/>
      <c r="C169" s="304"/>
      <c r="D169" s="304"/>
      <c r="E169" s="304"/>
      <c r="F169" s="304"/>
      <c r="G169" s="304"/>
      <c r="H169" s="304"/>
      <c r="I169" s="304"/>
      <c r="J169" s="304"/>
      <c r="K169" s="304"/>
      <c r="L169" s="304"/>
      <c r="M169" s="304"/>
      <c r="N169" s="304"/>
      <c r="O169" s="304"/>
      <c r="P169" s="304"/>
    </row>
    <row r="170" spans="1:16" ht="12.75" customHeight="1" x14ac:dyDescent="0.2">
      <c r="A170" s="995" t="s">
        <v>330</v>
      </c>
      <c r="B170" s="995"/>
      <c r="C170" s="995"/>
      <c r="D170" s="995"/>
      <c r="E170" s="995"/>
      <c r="F170" s="995"/>
      <c r="G170" s="995"/>
      <c r="H170" s="995"/>
      <c r="I170" s="995"/>
      <c r="J170" s="995"/>
      <c r="K170" s="995"/>
      <c r="L170" s="995"/>
      <c r="M170" s="995"/>
      <c r="N170" s="995"/>
      <c r="O170" s="995"/>
      <c r="P170" s="995"/>
    </row>
    <row r="171" spans="1:16" x14ac:dyDescent="0.2">
      <c r="A171" s="995"/>
      <c r="B171" s="995"/>
      <c r="C171" s="995"/>
      <c r="D171" s="995"/>
      <c r="E171" s="995"/>
      <c r="F171" s="995"/>
      <c r="G171" s="995"/>
      <c r="H171" s="995"/>
      <c r="I171" s="995"/>
      <c r="J171" s="995"/>
      <c r="K171" s="995"/>
      <c r="L171" s="995"/>
      <c r="M171" s="995"/>
      <c r="N171" s="995"/>
      <c r="O171" s="995"/>
      <c r="P171" s="995"/>
    </row>
    <row r="172" spans="1:16" x14ac:dyDescent="0.2">
      <c r="A172" s="995"/>
      <c r="B172" s="995"/>
      <c r="C172" s="995"/>
      <c r="D172" s="995"/>
      <c r="E172" s="995"/>
      <c r="F172" s="995"/>
      <c r="G172" s="995"/>
      <c r="H172" s="995"/>
      <c r="I172" s="995"/>
      <c r="J172" s="995"/>
      <c r="K172" s="995"/>
      <c r="L172" s="995"/>
      <c r="M172" s="995"/>
      <c r="N172" s="995"/>
      <c r="O172" s="995"/>
      <c r="P172" s="995"/>
    </row>
    <row r="173" spans="1:16" x14ac:dyDescent="0.2">
      <c r="A173" s="304"/>
      <c r="B173" s="304"/>
      <c r="C173" s="304"/>
      <c r="D173" s="304"/>
      <c r="E173" s="304"/>
      <c r="F173" s="304"/>
      <c r="G173" s="304"/>
      <c r="H173" s="304"/>
      <c r="I173" s="304"/>
      <c r="J173" s="304"/>
      <c r="K173" s="304"/>
      <c r="L173" s="304"/>
      <c r="M173" s="304"/>
      <c r="N173" s="304"/>
      <c r="O173" s="304"/>
      <c r="P173" s="304"/>
    </row>
    <row r="174" spans="1:16" ht="12.75" customHeight="1" x14ac:dyDescent="0.2">
      <c r="A174" s="995" t="s">
        <v>331</v>
      </c>
      <c r="B174" s="995"/>
      <c r="C174" s="995"/>
      <c r="D174" s="995"/>
      <c r="E174" s="995"/>
      <c r="F174" s="995"/>
      <c r="G174" s="995"/>
      <c r="H174" s="995"/>
      <c r="I174" s="995"/>
      <c r="J174" s="995"/>
      <c r="K174" s="995"/>
      <c r="L174" s="995"/>
      <c r="M174" s="995"/>
      <c r="N174" s="995"/>
      <c r="O174" s="995"/>
      <c r="P174" s="995"/>
    </row>
    <row r="175" spans="1:16" x14ac:dyDescent="0.2">
      <c r="A175" s="995"/>
      <c r="B175" s="995"/>
      <c r="C175" s="995"/>
      <c r="D175" s="995"/>
      <c r="E175" s="995"/>
      <c r="F175" s="995"/>
      <c r="G175" s="995"/>
      <c r="H175" s="995"/>
      <c r="I175" s="995"/>
      <c r="J175" s="995"/>
      <c r="K175" s="995"/>
      <c r="L175" s="995"/>
      <c r="M175" s="995"/>
      <c r="N175" s="995"/>
      <c r="O175" s="995"/>
      <c r="P175" s="995"/>
    </row>
    <row r="176" spans="1:16" x14ac:dyDescent="0.2">
      <c r="A176" s="995"/>
      <c r="B176" s="995"/>
      <c r="C176" s="995"/>
      <c r="D176" s="995"/>
      <c r="E176" s="995"/>
      <c r="F176" s="995"/>
      <c r="G176" s="995"/>
      <c r="H176" s="995"/>
      <c r="I176" s="995"/>
      <c r="J176" s="995"/>
      <c r="K176" s="995"/>
      <c r="L176" s="995"/>
      <c r="M176" s="995"/>
      <c r="N176" s="995"/>
      <c r="O176" s="995"/>
      <c r="P176" s="995"/>
    </row>
    <row r="177" spans="1:16" x14ac:dyDescent="0.2">
      <c r="A177" s="995"/>
      <c r="B177" s="995"/>
      <c r="C177" s="995"/>
      <c r="D177" s="995"/>
      <c r="E177" s="995"/>
      <c r="F177" s="995"/>
      <c r="G177" s="995"/>
      <c r="H177" s="995"/>
      <c r="I177" s="995"/>
      <c r="J177" s="995"/>
      <c r="K177" s="995"/>
      <c r="L177" s="995"/>
      <c r="M177" s="995"/>
      <c r="N177" s="995"/>
      <c r="O177" s="995"/>
      <c r="P177" s="995"/>
    </row>
    <row r="178" spans="1:16" x14ac:dyDescent="0.2">
      <c r="A178" s="304"/>
      <c r="B178" s="304"/>
      <c r="C178" s="304"/>
      <c r="D178" s="304"/>
      <c r="E178" s="304"/>
      <c r="F178" s="304"/>
      <c r="G178" s="304"/>
      <c r="H178" s="304"/>
      <c r="I178" s="304"/>
      <c r="J178" s="304"/>
      <c r="K178" s="304"/>
      <c r="L178" s="304"/>
      <c r="M178" s="304"/>
      <c r="N178" s="304"/>
      <c r="O178" s="304"/>
      <c r="P178" s="304"/>
    </row>
    <row r="179" spans="1:16" ht="60" customHeight="1" x14ac:dyDescent="0.2">
      <c r="A179" s="995" t="s">
        <v>716</v>
      </c>
      <c r="B179" s="995"/>
      <c r="C179" s="995"/>
      <c r="D179" s="995"/>
      <c r="E179" s="995"/>
      <c r="F179" s="995"/>
      <c r="G179" s="995"/>
      <c r="H179" s="995"/>
      <c r="I179" s="995"/>
      <c r="J179" s="995"/>
      <c r="K179" s="995"/>
      <c r="L179" s="995"/>
      <c r="M179" s="995"/>
      <c r="N179" s="995"/>
      <c r="O179" s="995"/>
      <c r="P179" s="995"/>
    </row>
    <row r="180" spans="1:16" x14ac:dyDescent="0.2">
      <c r="A180" s="304"/>
      <c r="B180" s="304"/>
      <c r="C180" s="304"/>
      <c r="D180" s="304"/>
      <c r="E180" s="304"/>
      <c r="F180" s="304"/>
      <c r="G180" s="304"/>
      <c r="H180" s="304"/>
      <c r="I180" s="304"/>
      <c r="J180" s="304"/>
      <c r="K180" s="304"/>
      <c r="L180" s="304"/>
      <c r="M180" s="304"/>
      <c r="N180" s="304"/>
      <c r="O180" s="304"/>
      <c r="P180" s="304"/>
    </row>
    <row r="181" spans="1:16" ht="156.75" customHeight="1" x14ac:dyDescent="0.2">
      <c r="A181" s="995" t="s">
        <v>723</v>
      </c>
      <c r="B181" s="995"/>
      <c r="C181" s="995"/>
      <c r="D181" s="995"/>
      <c r="E181" s="995"/>
      <c r="F181" s="995"/>
      <c r="G181" s="995"/>
      <c r="H181" s="995"/>
      <c r="I181" s="995"/>
      <c r="J181" s="995"/>
      <c r="K181" s="995"/>
      <c r="L181" s="995"/>
      <c r="M181" s="995"/>
      <c r="N181" s="995"/>
      <c r="O181" s="995"/>
      <c r="P181" s="995"/>
    </row>
  </sheetData>
  <mergeCells count="7">
    <mergeCell ref="A179:P179"/>
    <mergeCell ref="A181:P181"/>
    <mergeCell ref="A165:F165"/>
    <mergeCell ref="A161:P163"/>
    <mergeCell ref="A167:P168"/>
    <mergeCell ref="A170:P172"/>
    <mergeCell ref="A174:P177"/>
  </mergeCells>
  <pageMargins left="0.59055118110236227" right="0.59055118110236227" top="0.78740157480314965" bottom="0.78740157480314965" header="0.39370078740157483" footer="0.39370078740157483"/>
  <pageSetup paperSize="9" scale="49" firstPageNumber="58" fitToHeight="0" orientation="landscape" useFirstPageNumber="1" r:id="rId1"/>
  <headerFooter alignWithMargins="0">
    <oddHeader xml:space="preserve">&amp;R&amp;12Les finances des communes en 2021
</oddHeader>
    <oddFooter>&amp;L&amp;12Direction Générale des Collectivités Locales / DESL&amp;C&amp;12&amp;P&amp;R&amp;12Mise en ligne : février 2023</oddFooter>
  </headerFooter>
  <rowBreaks count="3" manualBreakCount="3">
    <brk id="59" max="15" man="1"/>
    <brk id="104" max="15" man="1"/>
    <brk id="159" max="15" man="1"/>
  </rowBreaks>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49"/>
  <sheetViews>
    <sheetView topLeftCell="A4" zoomScaleNormal="100" workbookViewId="0">
      <selection activeCell="A4" sqref="A4"/>
    </sheetView>
  </sheetViews>
  <sheetFormatPr baseColWidth="10" defaultRowHeight="12.75" x14ac:dyDescent="0.2"/>
  <cols>
    <col min="1" max="1" width="4.5703125" style="13" customWidth="1"/>
    <col min="2" max="2" width="28.42578125" style="13" customWidth="1"/>
    <col min="3" max="13" width="11.85546875" style="13" customWidth="1"/>
    <col min="14" max="15" width="14.140625" style="13" customWidth="1"/>
    <col min="16" max="16" width="14.140625" style="39" customWidth="1"/>
    <col min="17" max="17" width="6.85546875" customWidth="1"/>
    <col min="18" max="18" width="28.42578125" customWidth="1"/>
    <col min="19" max="29" width="11.5703125" customWidth="1"/>
    <col min="30" max="32" width="14.140625" customWidth="1"/>
    <col min="33" max="33" width="4.5703125" style="13" customWidth="1"/>
    <col min="34" max="34" width="28.42578125" style="13" customWidth="1"/>
    <col min="35" max="45" width="11.85546875" style="13" customWidth="1"/>
    <col min="46" max="47" width="14.140625" style="13" customWidth="1"/>
    <col min="48" max="48" width="14.140625" style="39" customWidth="1"/>
    <col min="49" max="49" width="6.85546875" customWidth="1"/>
    <col min="50" max="50" width="28.42578125" customWidth="1"/>
    <col min="51" max="61" width="11.5703125" customWidth="1"/>
    <col min="62" max="64" width="14.140625" customWidth="1"/>
  </cols>
  <sheetData>
    <row r="1" spans="1:64" ht="18" x14ac:dyDescent="0.25">
      <c r="A1" s="10" t="s">
        <v>876</v>
      </c>
      <c r="B1" s="51"/>
      <c r="C1" s="71"/>
      <c r="D1" s="71"/>
      <c r="E1" s="71"/>
      <c r="F1" s="71"/>
      <c r="G1" s="71"/>
      <c r="H1" s="71"/>
      <c r="I1" s="71"/>
      <c r="J1" s="71"/>
      <c r="K1" s="71"/>
      <c r="L1" s="71"/>
      <c r="M1" s="71"/>
      <c r="N1" s="71"/>
      <c r="O1" s="71"/>
      <c r="P1" s="90"/>
      <c r="Q1" s="52"/>
      <c r="AG1" s="10"/>
      <c r="AH1" s="51"/>
      <c r="AI1" s="71"/>
      <c r="AJ1" s="71"/>
      <c r="AK1" s="71"/>
      <c r="AL1" s="71"/>
      <c r="AM1" s="71"/>
      <c r="AN1" s="71"/>
      <c r="AO1" s="71"/>
      <c r="AP1" s="71"/>
      <c r="AQ1" s="71"/>
      <c r="AR1" s="71"/>
      <c r="AS1" s="71"/>
      <c r="AT1" s="71"/>
      <c r="AU1" s="71"/>
      <c r="AV1" s="90"/>
      <c r="AW1" s="52"/>
    </row>
    <row r="2" spans="1:64" x14ac:dyDescent="0.2">
      <c r="A2" s="9"/>
      <c r="B2" s="29"/>
      <c r="C2" s="72"/>
      <c r="D2" s="72"/>
      <c r="E2" s="72"/>
      <c r="F2" s="72"/>
      <c r="G2" s="72"/>
      <c r="H2" s="72"/>
      <c r="I2" s="72"/>
      <c r="J2" s="72"/>
      <c r="K2" s="72"/>
      <c r="L2" s="72"/>
      <c r="M2" s="72"/>
      <c r="N2" s="72"/>
      <c r="O2" s="72"/>
      <c r="P2" s="96"/>
      <c r="AG2" s="9"/>
      <c r="AH2" s="29"/>
      <c r="AI2" s="72"/>
      <c r="AJ2" s="72"/>
      <c r="AK2" s="72"/>
      <c r="AL2" s="72"/>
      <c r="AM2" s="72"/>
      <c r="AN2" s="72"/>
      <c r="AO2" s="72"/>
      <c r="AP2" s="72"/>
      <c r="AQ2" s="72"/>
      <c r="AR2" s="72"/>
      <c r="AS2" s="72"/>
      <c r="AT2" s="72"/>
      <c r="AU2" s="72"/>
      <c r="AV2" s="96"/>
    </row>
    <row r="3" spans="1:64" x14ac:dyDescent="0.2">
      <c r="A3" s="9"/>
      <c r="B3" s="29"/>
      <c r="C3" s="72"/>
      <c r="D3" s="72"/>
      <c r="E3" s="72"/>
      <c r="F3" s="72"/>
      <c r="G3" s="72"/>
      <c r="H3" s="72"/>
      <c r="I3" s="72"/>
      <c r="J3" s="72"/>
      <c r="K3" s="72"/>
      <c r="L3" s="72"/>
      <c r="M3" s="72"/>
      <c r="N3" s="72"/>
      <c r="O3" s="72"/>
      <c r="P3" s="96"/>
      <c r="AG3" s="9"/>
      <c r="AH3" s="29"/>
      <c r="AI3" s="72"/>
      <c r="AJ3" s="72"/>
      <c r="AK3" s="72"/>
      <c r="AL3" s="72"/>
      <c r="AM3" s="72"/>
      <c r="AN3" s="72"/>
      <c r="AO3" s="72"/>
      <c r="AP3" s="72"/>
      <c r="AQ3" s="72"/>
      <c r="AR3" s="72"/>
      <c r="AS3" s="72"/>
      <c r="AT3" s="72"/>
      <c r="AU3" s="72"/>
      <c r="AV3" s="96"/>
    </row>
    <row r="4" spans="1:64" ht="16.5" x14ac:dyDescent="0.25">
      <c r="A4" s="55" t="s">
        <v>393</v>
      </c>
      <c r="B4" s="56"/>
      <c r="C4" s="74"/>
      <c r="D4" s="74"/>
      <c r="E4" s="74"/>
      <c r="F4" s="74"/>
      <c r="G4" s="74"/>
      <c r="H4" s="74"/>
      <c r="I4" s="74"/>
      <c r="J4" s="74"/>
      <c r="K4" s="74"/>
      <c r="L4" s="74"/>
      <c r="M4" s="74"/>
      <c r="N4" s="74"/>
      <c r="O4" s="74"/>
      <c r="P4" s="102"/>
      <c r="Q4" s="55" t="s">
        <v>394</v>
      </c>
      <c r="R4" s="56"/>
      <c r="S4" s="74"/>
      <c r="T4" s="74"/>
      <c r="U4" s="74"/>
      <c r="V4" s="74"/>
      <c r="W4" s="74"/>
      <c r="X4" s="74"/>
      <c r="Y4" s="74"/>
      <c r="Z4" s="74"/>
      <c r="AA4" s="74"/>
      <c r="AB4" s="74"/>
      <c r="AC4" s="74"/>
      <c r="AD4" s="74"/>
      <c r="AE4" s="74"/>
      <c r="AF4" s="102"/>
      <c r="AG4" s="55" t="s">
        <v>641</v>
      </c>
      <c r="AH4" s="56"/>
      <c r="AI4" s="74"/>
      <c r="AJ4" s="74"/>
      <c r="AK4" s="74"/>
      <c r="AL4" s="74"/>
      <c r="AM4" s="74"/>
      <c r="AN4" s="74"/>
      <c r="AO4" s="74"/>
      <c r="AP4" s="74"/>
      <c r="AQ4" s="74"/>
      <c r="AR4" s="74"/>
      <c r="AS4" s="74"/>
      <c r="AT4" s="74"/>
      <c r="AU4" s="74"/>
      <c r="AV4" s="102"/>
      <c r="AW4" s="55" t="s">
        <v>642</v>
      </c>
      <c r="AX4" s="56"/>
      <c r="AY4" s="74"/>
      <c r="AZ4" s="74"/>
      <c r="BA4" s="74"/>
      <c r="BB4" s="74"/>
      <c r="BC4" s="74"/>
      <c r="BD4" s="74"/>
      <c r="BE4" s="74"/>
      <c r="BF4" s="74"/>
      <c r="BG4" s="74"/>
      <c r="BH4" s="74"/>
      <c r="BI4" s="74"/>
      <c r="BJ4" s="74"/>
      <c r="BK4" s="74"/>
      <c r="BL4" s="102"/>
    </row>
    <row r="5" spans="1:64" x14ac:dyDescent="0.2">
      <c r="A5" s="89" t="s">
        <v>648</v>
      </c>
      <c r="B5" s="29"/>
      <c r="C5" s="72"/>
      <c r="D5" s="72"/>
      <c r="E5" s="72"/>
      <c r="F5" s="72"/>
      <c r="G5" s="72"/>
      <c r="H5" s="72"/>
      <c r="I5" s="72"/>
      <c r="J5" s="72"/>
      <c r="K5" s="72"/>
      <c r="L5" s="72"/>
      <c r="M5" s="72"/>
      <c r="N5" s="72"/>
      <c r="O5" s="72"/>
      <c r="P5" s="72"/>
      <c r="Q5" s="89" t="s">
        <v>649</v>
      </c>
      <c r="R5" s="29"/>
      <c r="S5" s="72"/>
      <c r="T5" s="72"/>
      <c r="U5" s="72"/>
      <c r="V5" s="72"/>
      <c r="W5" s="72"/>
      <c r="X5" s="72"/>
      <c r="Y5" s="72"/>
      <c r="Z5" s="72"/>
      <c r="AA5" s="72"/>
      <c r="AB5" s="72"/>
      <c r="AC5" s="72"/>
      <c r="AD5" s="72"/>
      <c r="AE5" s="72"/>
      <c r="AF5" s="72"/>
      <c r="AG5" s="89" t="s">
        <v>650</v>
      </c>
      <c r="AH5" s="29"/>
      <c r="AI5" s="72"/>
      <c r="AJ5" s="72"/>
      <c r="AK5" s="72"/>
      <c r="AL5" s="72"/>
      <c r="AM5" s="72"/>
      <c r="AN5" s="72"/>
      <c r="AO5" s="72"/>
      <c r="AP5" s="72"/>
      <c r="AQ5" s="72"/>
      <c r="AR5" s="72"/>
      <c r="AS5" s="72"/>
      <c r="AT5" s="72"/>
      <c r="AU5" s="72"/>
      <c r="AV5" s="72"/>
      <c r="AW5" s="89" t="s">
        <v>651</v>
      </c>
      <c r="AX5" s="29"/>
      <c r="AY5" s="72"/>
      <c r="AZ5" s="72"/>
      <c r="BA5" s="72"/>
      <c r="BB5" s="72"/>
      <c r="BC5" s="72"/>
      <c r="BD5" s="72"/>
      <c r="BE5" s="72"/>
      <c r="BF5" s="72"/>
      <c r="BG5" s="72"/>
      <c r="BH5" s="72"/>
      <c r="BI5" s="72"/>
      <c r="BJ5" s="72"/>
      <c r="BK5" s="72"/>
      <c r="BL5" s="72"/>
    </row>
    <row r="6" spans="1:64" x14ac:dyDescent="0.2">
      <c r="A6" s="13" t="s">
        <v>34</v>
      </c>
      <c r="B6" s="58"/>
      <c r="C6" s="72"/>
      <c r="D6" s="72"/>
      <c r="E6" s="72"/>
      <c r="F6" s="72"/>
      <c r="G6" s="72"/>
      <c r="H6" s="72"/>
      <c r="I6" s="72"/>
      <c r="K6" s="72"/>
      <c r="L6" s="72"/>
      <c r="M6" s="72"/>
      <c r="N6" s="72"/>
      <c r="O6" s="72"/>
      <c r="P6" s="96"/>
      <c r="Q6" s="13"/>
      <c r="R6" s="58"/>
      <c r="S6" s="72"/>
      <c r="T6" s="72"/>
      <c r="U6" s="72"/>
      <c r="V6" s="72"/>
      <c r="W6" s="72"/>
      <c r="X6" s="72"/>
      <c r="Y6" s="72"/>
      <c r="Z6" s="13"/>
      <c r="AA6" s="72"/>
      <c r="AB6" s="72"/>
      <c r="AC6" s="72"/>
      <c r="AD6" s="72"/>
      <c r="AE6" s="72"/>
      <c r="AF6" s="96"/>
      <c r="AG6" s="69" t="s">
        <v>245</v>
      </c>
      <c r="AH6" s="58"/>
      <c r="AI6" s="72"/>
      <c r="AJ6" s="72"/>
      <c r="AK6" s="72"/>
      <c r="AL6" s="72"/>
      <c r="AM6" s="72"/>
      <c r="AN6" s="72"/>
      <c r="AO6" s="72"/>
      <c r="AQ6" s="72"/>
      <c r="AR6" s="72"/>
      <c r="AS6" s="72"/>
      <c r="AT6" s="72"/>
      <c r="AU6" s="72"/>
      <c r="AV6" s="96"/>
      <c r="AW6" s="13"/>
      <c r="AX6" s="58"/>
      <c r="AY6" s="72"/>
      <c r="AZ6" s="72"/>
      <c r="BA6" s="72"/>
      <c r="BB6" s="72"/>
      <c r="BC6" s="72"/>
      <c r="BD6" s="72"/>
      <c r="BE6" s="72"/>
      <c r="BF6" s="13"/>
      <c r="BG6" s="72"/>
      <c r="BH6" s="72"/>
      <c r="BI6" s="72"/>
      <c r="BJ6" s="72"/>
      <c r="BK6" s="72"/>
      <c r="BL6" s="96"/>
    </row>
    <row r="7" spans="1:64" x14ac:dyDescent="0.2">
      <c r="B7" s="29"/>
      <c r="C7" s="72"/>
      <c r="D7" s="72"/>
      <c r="E7" s="72"/>
      <c r="F7" s="72"/>
      <c r="G7" s="72"/>
      <c r="H7" s="72"/>
      <c r="I7" s="72"/>
      <c r="J7" s="72"/>
      <c r="K7" s="72"/>
      <c r="L7" s="72"/>
      <c r="M7" s="72"/>
      <c r="N7" s="72"/>
      <c r="O7" s="72"/>
      <c r="P7" s="96"/>
      <c r="Q7" s="13"/>
      <c r="R7" s="29"/>
      <c r="S7" s="72"/>
      <c r="T7" s="72"/>
      <c r="U7" s="72"/>
      <c r="V7" s="72"/>
      <c r="W7" s="72"/>
      <c r="X7" s="72"/>
      <c r="Y7" s="72"/>
      <c r="Z7" s="72"/>
      <c r="AA7" s="72"/>
      <c r="AB7" s="72"/>
      <c r="AC7" s="72"/>
      <c r="AD7" s="72"/>
      <c r="AE7" s="72"/>
      <c r="AF7" s="96"/>
      <c r="AH7" s="29"/>
      <c r="AI7" s="72"/>
      <c r="AJ7" s="72"/>
      <c r="AK7" s="72"/>
      <c r="AL7" s="72"/>
      <c r="AM7" s="72"/>
      <c r="AN7" s="72"/>
      <c r="AO7" s="72"/>
      <c r="AP7" s="72"/>
      <c r="AQ7" s="72"/>
      <c r="AR7" s="72"/>
      <c r="AS7" s="72"/>
      <c r="AT7" s="72"/>
      <c r="AU7" s="72"/>
      <c r="AV7" s="96"/>
      <c r="AW7" s="13"/>
      <c r="AX7" s="29"/>
      <c r="AY7" s="72"/>
      <c r="AZ7" s="72"/>
      <c r="BA7" s="72"/>
      <c r="BB7" s="72"/>
      <c r="BC7" s="72"/>
      <c r="BD7" s="72"/>
      <c r="BE7" s="72"/>
      <c r="BF7" s="72"/>
      <c r="BG7" s="72"/>
      <c r="BH7" s="72"/>
      <c r="BI7" s="72"/>
      <c r="BJ7" s="72"/>
      <c r="BK7" s="72"/>
      <c r="BL7" s="96"/>
    </row>
    <row r="8" spans="1:64" x14ac:dyDescent="0.2">
      <c r="A8" s="60"/>
      <c r="B8" s="30"/>
      <c r="C8" s="73"/>
      <c r="D8" s="73"/>
      <c r="E8" s="73"/>
      <c r="F8" s="73"/>
      <c r="G8" s="73"/>
      <c r="H8" s="73"/>
      <c r="I8" s="73"/>
      <c r="J8" s="73"/>
      <c r="K8" s="73"/>
      <c r="L8" s="73"/>
      <c r="M8" s="73"/>
      <c r="N8" s="73"/>
      <c r="O8" s="73"/>
      <c r="P8" s="96"/>
      <c r="Q8" s="60"/>
      <c r="R8" s="30"/>
      <c r="S8" s="73"/>
      <c r="T8" s="73"/>
      <c r="U8" s="73"/>
      <c r="V8" s="73"/>
      <c r="W8" s="73"/>
      <c r="X8" s="73"/>
      <c r="Y8" s="73"/>
      <c r="Z8" s="73"/>
      <c r="AA8" s="73"/>
      <c r="AB8" s="73"/>
      <c r="AC8" s="73"/>
      <c r="AD8" s="73"/>
      <c r="AE8" s="73"/>
      <c r="AF8" s="96"/>
      <c r="AG8" s="60"/>
      <c r="AH8" s="30"/>
      <c r="AI8" s="73"/>
      <c r="AJ8" s="73"/>
      <c r="AK8" s="73"/>
      <c r="AL8" s="73"/>
      <c r="AM8" s="73"/>
      <c r="AN8" s="73"/>
      <c r="AO8" s="73"/>
      <c r="AP8" s="73"/>
      <c r="AQ8" s="73"/>
      <c r="AR8" s="73"/>
      <c r="AS8" s="73"/>
      <c r="AT8" s="73"/>
      <c r="AU8" s="73"/>
      <c r="AV8" s="96"/>
      <c r="AW8" s="60"/>
      <c r="AX8" s="30"/>
      <c r="AY8" s="73"/>
      <c r="AZ8" s="73"/>
      <c r="BA8" s="73"/>
      <c r="BB8" s="73"/>
      <c r="BC8" s="73"/>
      <c r="BD8" s="73"/>
      <c r="BE8" s="73"/>
      <c r="BF8" s="73"/>
      <c r="BG8" s="73"/>
      <c r="BH8" s="73"/>
      <c r="BI8" s="73"/>
      <c r="BJ8" s="73"/>
      <c r="BK8" s="73"/>
      <c r="BL8" s="96"/>
    </row>
    <row r="9" spans="1:64" x14ac:dyDescent="0.2">
      <c r="B9" s="270" t="s">
        <v>581</v>
      </c>
      <c r="C9" s="73"/>
      <c r="D9" s="73"/>
      <c r="E9" s="73"/>
      <c r="F9" s="73"/>
      <c r="G9" s="73"/>
      <c r="H9" s="73"/>
      <c r="I9" s="73"/>
      <c r="J9" s="73"/>
      <c r="K9" s="73"/>
      <c r="L9" s="73"/>
      <c r="M9" s="73"/>
      <c r="N9" s="73"/>
      <c r="O9" s="73"/>
      <c r="P9" s="96"/>
      <c r="Q9" s="13"/>
      <c r="R9" s="270" t="s">
        <v>581</v>
      </c>
      <c r="S9" s="73"/>
      <c r="T9" s="73"/>
      <c r="U9" s="73"/>
      <c r="V9" s="73"/>
      <c r="W9" s="73"/>
      <c r="X9" s="73"/>
      <c r="Y9" s="73"/>
      <c r="Z9" s="73"/>
      <c r="AA9" s="73"/>
      <c r="AB9" s="73"/>
      <c r="AC9" s="73"/>
      <c r="AD9" s="73"/>
      <c r="AE9" s="73"/>
      <c r="AF9" s="96"/>
      <c r="AH9" s="270" t="s">
        <v>581</v>
      </c>
      <c r="AI9" s="73"/>
      <c r="AJ9" s="73"/>
      <c r="AK9" s="73"/>
      <c r="AL9" s="73"/>
      <c r="AM9" s="73"/>
      <c r="AN9" s="73"/>
      <c r="AO9" s="73"/>
      <c r="AP9" s="73"/>
      <c r="AQ9" s="73"/>
      <c r="AR9" s="73"/>
      <c r="AS9" s="73"/>
      <c r="AT9" s="73"/>
      <c r="AU9" s="73"/>
      <c r="AV9" s="96"/>
      <c r="AW9" s="13"/>
      <c r="AX9" s="270" t="s">
        <v>581</v>
      </c>
      <c r="AY9" s="73"/>
      <c r="AZ9" s="73"/>
      <c r="BA9" s="73"/>
      <c r="BB9" s="73"/>
      <c r="BC9" s="73"/>
      <c r="BD9" s="73"/>
      <c r="BE9" s="73"/>
      <c r="BF9" s="73"/>
      <c r="BG9" s="73"/>
      <c r="BH9" s="73"/>
      <c r="BI9" s="73"/>
      <c r="BJ9" s="73"/>
      <c r="BK9" s="73"/>
      <c r="BL9" s="96"/>
    </row>
    <row r="10" spans="1:64" x14ac:dyDescent="0.2">
      <c r="B10" s="270" t="s">
        <v>246</v>
      </c>
      <c r="C10" s="926" t="s">
        <v>653</v>
      </c>
      <c r="D10" s="73"/>
      <c r="E10" s="73"/>
      <c r="F10" s="73"/>
      <c r="G10" s="73"/>
      <c r="H10" s="73"/>
      <c r="I10" s="73"/>
      <c r="J10" s="73"/>
      <c r="K10" s="73"/>
      <c r="L10" s="73"/>
      <c r="M10" s="73"/>
      <c r="N10" s="73"/>
      <c r="O10" s="73"/>
      <c r="P10" s="96"/>
      <c r="Q10" s="13"/>
      <c r="R10" s="270" t="s">
        <v>246</v>
      </c>
      <c r="S10" s="926" t="s">
        <v>653</v>
      </c>
      <c r="T10" s="73"/>
      <c r="U10" s="73"/>
      <c r="V10" s="73"/>
      <c r="W10" s="73"/>
      <c r="X10" s="73"/>
      <c r="Y10" s="73"/>
      <c r="Z10" s="73"/>
      <c r="AA10" s="73"/>
      <c r="AB10" s="73"/>
      <c r="AC10" s="73"/>
      <c r="AD10" s="73"/>
      <c r="AE10" s="73"/>
      <c r="AF10" s="96"/>
      <c r="AH10" s="69" t="s">
        <v>643</v>
      </c>
      <c r="AI10" s="926" t="s">
        <v>654</v>
      </c>
      <c r="AJ10" s="73"/>
      <c r="AK10" s="73"/>
      <c r="AL10" s="73"/>
      <c r="AM10" s="73"/>
      <c r="AN10" s="73"/>
      <c r="AO10" s="73"/>
      <c r="AP10" s="73"/>
      <c r="AQ10" s="73"/>
      <c r="AR10" s="73"/>
      <c r="AS10" s="73"/>
      <c r="AT10" s="73"/>
      <c r="AU10" s="73"/>
      <c r="AV10" s="96"/>
      <c r="AW10" s="13"/>
      <c r="AX10" s="270" t="s">
        <v>647</v>
      </c>
      <c r="AY10" s="926" t="s">
        <v>654</v>
      </c>
      <c r="AZ10" s="73"/>
      <c r="BA10" s="73"/>
      <c r="BB10" s="73"/>
      <c r="BC10" s="73"/>
      <c r="BD10" s="73"/>
      <c r="BE10" s="73"/>
      <c r="BF10" s="73"/>
      <c r="BG10" s="73"/>
      <c r="BH10" s="73"/>
      <c r="BI10" s="73"/>
      <c r="BJ10" s="73"/>
      <c r="BK10" s="73"/>
      <c r="BL10" s="96"/>
    </row>
    <row r="11" spans="1:64" x14ac:dyDescent="0.2">
      <c r="B11" s="270" t="s">
        <v>247</v>
      </c>
      <c r="C11" s="848" t="s">
        <v>580</v>
      </c>
      <c r="D11" s="73"/>
      <c r="E11" s="73"/>
      <c r="F11" s="73"/>
      <c r="G11" s="73"/>
      <c r="H11" s="73"/>
      <c r="I11" s="73"/>
      <c r="J11" s="73"/>
      <c r="K11" s="73"/>
      <c r="L11" s="73"/>
      <c r="M11" s="73"/>
      <c r="N11" s="73"/>
      <c r="O11" s="73"/>
      <c r="P11" s="96"/>
      <c r="Q11" s="13"/>
      <c r="R11" s="270" t="s">
        <v>247</v>
      </c>
      <c r="S11" s="848" t="s">
        <v>580</v>
      </c>
      <c r="T11" s="73"/>
      <c r="U11" s="73"/>
      <c r="V11" s="73"/>
      <c r="W11" s="73"/>
      <c r="X11" s="73"/>
      <c r="Y11" s="73"/>
      <c r="Z11" s="73"/>
      <c r="AA11" s="73"/>
      <c r="AB11" s="73"/>
      <c r="AC11" s="73"/>
      <c r="AD11" s="73"/>
      <c r="AE11" s="73"/>
      <c r="AF11" s="96"/>
      <c r="AH11" s="270" t="s">
        <v>646</v>
      </c>
      <c r="AI11" s="926" t="s">
        <v>645</v>
      </c>
      <c r="AJ11" s="73"/>
      <c r="AK11" s="73"/>
      <c r="AL11" s="73"/>
      <c r="AM11" s="73"/>
      <c r="AN11" s="73"/>
      <c r="AO11" s="73"/>
      <c r="AP11" s="73"/>
      <c r="AQ11" s="73"/>
      <c r="AR11" s="73"/>
      <c r="AS11" s="73"/>
      <c r="AT11" s="73"/>
      <c r="AU11" s="73"/>
      <c r="AV11" s="96"/>
      <c r="AW11" s="13"/>
      <c r="AX11" s="270" t="s">
        <v>644</v>
      </c>
      <c r="AY11" s="926" t="s">
        <v>652</v>
      </c>
      <c r="AZ11" s="73"/>
      <c r="BA11" s="73"/>
      <c r="BB11" s="73"/>
      <c r="BC11" s="73"/>
      <c r="BD11" s="73"/>
      <c r="BE11" s="73"/>
      <c r="BF11" s="73"/>
      <c r="BG11" s="73"/>
      <c r="BH11" s="73"/>
      <c r="BI11" s="73"/>
      <c r="BJ11" s="73"/>
      <c r="BK11" s="73"/>
      <c r="BL11" s="96"/>
    </row>
    <row r="12" spans="1:64" x14ac:dyDescent="0.2">
      <c r="B12" s="30"/>
      <c r="C12" s="848" t="s">
        <v>579</v>
      </c>
      <c r="D12" s="73"/>
      <c r="E12" s="73"/>
      <c r="F12" s="73"/>
      <c r="G12" s="73"/>
      <c r="H12" s="73"/>
      <c r="I12" s="73"/>
      <c r="J12" s="73"/>
      <c r="K12" s="73"/>
      <c r="L12" s="73"/>
      <c r="M12" s="73"/>
      <c r="N12" s="73"/>
      <c r="O12" s="73"/>
      <c r="P12" s="96"/>
      <c r="Q12" s="13"/>
      <c r="R12" s="30"/>
      <c r="S12" s="848" t="s">
        <v>582</v>
      </c>
      <c r="T12" s="73"/>
      <c r="U12" s="73"/>
      <c r="V12" s="73"/>
      <c r="W12" s="73"/>
      <c r="X12" s="73"/>
      <c r="Y12" s="73"/>
      <c r="Z12" s="73"/>
      <c r="AA12" s="73"/>
      <c r="AB12" s="73"/>
      <c r="AC12" s="73"/>
      <c r="AD12" s="73"/>
      <c r="AE12" s="73"/>
      <c r="AF12" s="96"/>
      <c r="AH12" s="30"/>
      <c r="AI12" s="69" t="s">
        <v>615</v>
      </c>
      <c r="AJ12" s="73"/>
      <c r="AK12" s="73"/>
      <c r="AL12" s="73"/>
      <c r="AM12" s="73"/>
      <c r="AN12" s="73"/>
      <c r="AO12" s="73"/>
      <c r="AP12" s="73"/>
      <c r="AQ12" s="73"/>
      <c r="AR12" s="73"/>
      <c r="AS12" s="73"/>
      <c r="AT12" s="73"/>
      <c r="AU12" s="73"/>
      <c r="AV12" s="96"/>
      <c r="AW12" s="13"/>
      <c r="AX12" s="30"/>
      <c r="AY12" s="69" t="s">
        <v>616</v>
      </c>
      <c r="AZ12" s="73"/>
      <c r="BA12" s="73"/>
      <c r="BB12" s="73"/>
      <c r="BC12" s="73"/>
      <c r="BD12" s="73"/>
      <c r="BE12" s="73"/>
      <c r="BF12" s="73"/>
      <c r="BG12" s="73"/>
      <c r="BH12" s="73"/>
      <c r="BI12" s="73"/>
      <c r="BJ12" s="73"/>
      <c r="BK12" s="73"/>
      <c r="BL12" s="96"/>
    </row>
    <row r="13" spans="1:64" x14ac:dyDescent="0.2">
      <c r="B13" s="30"/>
      <c r="C13" s="73"/>
      <c r="D13" s="73"/>
      <c r="E13" s="73"/>
      <c r="F13" s="73"/>
      <c r="G13" s="73"/>
      <c r="H13" s="73"/>
      <c r="I13" s="73"/>
      <c r="J13" s="73"/>
      <c r="K13" s="73"/>
      <c r="L13" s="73"/>
      <c r="M13" s="73"/>
      <c r="N13" s="73"/>
      <c r="O13" s="73"/>
      <c r="P13" s="96"/>
      <c r="Q13" s="13"/>
      <c r="R13" s="30"/>
      <c r="S13" s="73"/>
      <c r="T13" s="73"/>
      <c r="U13" s="73"/>
      <c r="V13" s="73"/>
      <c r="W13" s="73"/>
      <c r="X13" s="73"/>
      <c r="Y13" s="73"/>
      <c r="Z13" s="73"/>
      <c r="AA13" s="73"/>
      <c r="AB13" s="73"/>
      <c r="AC13" s="73"/>
      <c r="AD13" s="73"/>
      <c r="AE13" s="73"/>
      <c r="AF13" s="96"/>
      <c r="AH13" s="30"/>
      <c r="AI13" s="73"/>
      <c r="AJ13" s="73"/>
      <c r="AK13" s="73"/>
      <c r="AL13" s="73"/>
      <c r="AM13" s="73"/>
      <c r="AN13" s="73"/>
      <c r="AO13" s="73"/>
      <c r="AP13" s="73"/>
      <c r="AQ13" s="73"/>
      <c r="AR13" s="73"/>
      <c r="AS13" s="73"/>
      <c r="AT13" s="73"/>
      <c r="AU13" s="73"/>
      <c r="AV13" s="96"/>
      <c r="AW13" s="13"/>
      <c r="AX13" s="30"/>
      <c r="AY13" s="73"/>
      <c r="AZ13" s="73"/>
      <c r="BA13" s="73"/>
      <c r="BB13" s="73"/>
      <c r="BC13" s="73"/>
      <c r="BD13" s="73"/>
      <c r="BE13" s="73"/>
      <c r="BF13" s="73"/>
      <c r="BG13" s="73"/>
      <c r="BH13" s="73"/>
      <c r="BI13" s="73"/>
      <c r="BJ13" s="73"/>
      <c r="BK13" s="73"/>
      <c r="BL13" s="96"/>
    </row>
    <row r="14" spans="1:64" x14ac:dyDescent="0.2">
      <c r="B14" s="261"/>
      <c r="C14" s="279"/>
      <c r="D14" s="76"/>
      <c r="E14" s="76"/>
      <c r="F14" s="76"/>
      <c r="G14" s="76"/>
      <c r="H14" s="76"/>
      <c r="I14" s="76"/>
      <c r="J14" s="76"/>
      <c r="K14" s="76"/>
      <c r="L14" s="76"/>
      <c r="M14" s="76"/>
      <c r="N14" s="76"/>
      <c r="O14" s="76"/>
      <c r="P14" s="62" t="s">
        <v>98</v>
      </c>
      <c r="Q14" s="13"/>
      <c r="R14" s="261"/>
      <c r="S14" s="279"/>
      <c r="T14" s="76"/>
      <c r="U14" s="76"/>
      <c r="V14" s="76"/>
      <c r="W14" s="76"/>
      <c r="X14" s="76"/>
      <c r="Y14" s="76"/>
      <c r="Z14" s="76"/>
      <c r="AA14" s="76"/>
      <c r="AB14" s="76"/>
      <c r="AC14" s="76"/>
      <c r="AD14" s="76"/>
      <c r="AE14" s="76"/>
      <c r="AF14" s="62" t="s">
        <v>98</v>
      </c>
      <c r="AH14" s="261"/>
      <c r="AI14" s="279"/>
      <c r="AJ14" s="76"/>
      <c r="AK14" s="76"/>
      <c r="AL14" s="76"/>
      <c r="AM14" s="76"/>
      <c r="AN14" s="76"/>
      <c r="AO14" s="76"/>
      <c r="AP14" s="76"/>
      <c r="AQ14" s="76"/>
      <c r="AR14" s="76"/>
      <c r="AS14" s="76"/>
      <c r="AT14" s="76"/>
      <c r="AU14" s="76"/>
      <c r="AV14" s="62" t="s">
        <v>98</v>
      </c>
      <c r="AW14" s="13"/>
      <c r="AX14" s="261"/>
      <c r="AY14" s="279"/>
      <c r="AZ14" s="76"/>
      <c r="BA14" s="76"/>
      <c r="BB14" s="76"/>
      <c r="BC14" s="76"/>
      <c r="BD14" s="76"/>
      <c r="BE14" s="76"/>
      <c r="BF14" s="76"/>
      <c r="BG14" s="76"/>
      <c r="BH14" s="76"/>
      <c r="BI14" s="76"/>
      <c r="BJ14" s="76"/>
      <c r="BK14" s="76"/>
      <c r="BL14" s="62" t="s">
        <v>98</v>
      </c>
    </row>
    <row r="15" spans="1:64" x14ac:dyDescent="0.2">
      <c r="A15" s="40"/>
      <c r="B15" s="75"/>
      <c r="C15" s="77"/>
      <c r="D15" s="77"/>
      <c r="E15" s="77"/>
      <c r="F15" s="77"/>
      <c r="G15" s="77"/>
      <c r="H15" s="77"/>
      <c r="I15" s="77"/>
      <c r="J15" s="77"/>
      <c r="K15" s="77"/>
      <c r="L15" s="77"/>
      <c r="M15" s="77"/>
      <c r="N15" s="77"/>
      <c r="O15" s="77"/>
      <c r="P15" s="63"/>
      <c r="Q15" s="40"/>
      <c r="R15" s="75"/>
      <c r="S15" s="77"/>
      <c r="T15" s="77"/>
      <c r="U15" s="77"/>
      <c r="V15" s="77"/>
      <c r="W15" s="77"/>
      <c r="X15" s="77"/>
      <c r="Y15" s="77"/>
      <c r="Z15" s="77"/>
      <c r="AA15" s="77"/>
      <c r="AB15" s="77"/>
      <c r="AC15" s="77"/>
      <c r="AD15" s="77"/>
      <c r="AE15" s="77"/>
      <c r="AF15" s="63"/>
      <c r="AG15" s="40"/>
      <c r="AH15" s="75"/>
      <c r="AI15" s="77"/>
      <c r="AJ15" s="77"/>
      <c r="AK15" s="77"/>
      <c r="AL15" s="77"/>
      <c r="AM15" s="77"/>
      <c r="AN15" s="77"/>
      <c r="AO15" s="77"/>
      <c r="AP15" s="77"/>
      <c r="AQ15" s="77"/>
      <c r="AR15" s="77"/>
      <c r="AS15" s="77"/>
      <c r="AT15" s="77"/>
      <c r="AU15" s="77"/>
      <c r="AV15" s="63"/>
      <c r="AW15" s="40"/>
      <c r="AX15" s="75"/>
      <c r="AY15" s="77"/>
      <c r="AZ15" s="77"/>
      <c r="BA15" s="77"/>
      <c r="BB15" s="77"/>
      <c r="BC15" s="77"/>
      <c r="BD15" s="77"/>
      <c r="BE15" s="77"/>
      <c r="BF15" s="77"/>
      <c r="BG15" s="77"/>
      <c r="BH15" s="77"/>
      <c r="BI15" s="77"/>
      <c r="BJ15" s="77"/>
      <c r="BK15" s="77"/>
      <c r="BL15" s="63"/>
    </row>
    <row r="16" spans="1:64" x14ac:dyDescent="0.2">
      <c r="B16" s="65" t="s">
        <v>241</v>
      </c>
      <c r="C16" s="263" t="s">
        <v>35</v>
      </c>
      <c r="D16" s="263" t="s">
        <v>124</v>
      </c>
      <c r="E16" s="263" t="s">
        <v>126</v>
      </c>
      <c r="F16" s="263" t="s">
        <v>36</v>
      </c>
      <c r="G16" s="263" t="s">
        <v>37</v>
      </c>
      <c r="H16" s="263" t="s">
        <v>38</v>
      </c>
      <c r="I16" s="263" t="s">
        <v>39</v>
      </c>
      <c r="J16" s="263" t="s">
        <v>128</v>
      </c>
      <c r="K16" s="263" t="s">
        <v>129</v>
      </c>
      <c r="L16" s="263" t="s">
        <v>130</v>
      </c>
      <c r="M16" s="264">
        <v>100000</v>
      </c>
      <c r="N16" s="265" t="s">
        <v>231</v>
      </c>
      <c r="O16" s="265" t="s">
        <v>231</v>
      </c>
      <c r="P16" s="265" t="s">
        <v>77</v>
      </c>
      <c r="Q16" s="13"/>
      <c r="R16" s="65" t="s">
        <v>241</v>
      </c>
      <c r="S16" s="263" t="s">
        <v>35</v>
      </c>
      <c r="T16" s="263" t="s">
        <v>124</v>
      </c>
      <c r="U16" s="263" t="s">
        <v>126</v>
      </c>
      <c r="V16" s="263" t="s">
        <v>36</v>
      </c>
      <c r="W16" s="263" t="s">
        <v>37</v>
      </c>
      <c r="X16" s="263" t="s">
        <v>38</v>
      </c>
      <c r="Y16" s="263" t="s">
        <v>39</v>
      </c>
      <c r="Z16" s="263" t="s">
        <v>128</v>
      </c>
      <c r="AA16" s="263" t="s">
        <v>129</v>
      </c>
      <c r="AB16" s="263" t="s">
        <v>130</v>
      </c>
      <c r="AC16" s="264">
        <v>100000</v>
      </c>
      <c r="AD16" s="265" t="s">
        <v>231</v>
      </c>
      <c r="AE16" s="265" t="s">
        <v>231</v>
      </c>
      <c r="AF16" s="265" t="s">
        <v>77</v>
      </c>
      <c r="AH16" s="65" t="s">
        <v>241</v>
      </c>
      <c r="AI16" s="263" t="s">
        <v>35</v>
      </c>
      <c r="AJ16" s="263" t="s">
        <v>124</v>
      </c>
      <c r="AK16" s="263" t="s">
        <v>126</v>
      </c>
      <c r="AL16" s="263" t="s">
        <v>36</v>
      </c>
      <c r="AM16" s="263" t="s">
        <v>37</v>
      </c>
      <c r="AN16" s="263" t="s">
        <v>38</v>
      </c>
      <c r="AO16" s="263" t="s">
        <v>39</v>
      </c>
      <c r="AP16" s="263" t="s">
        <v>128</v>
      </c>
      <c r="AQ16" s="263" t="s">
        <v>129</v>
      </c>
      <c r="AR16" s="263" t="s">
        <v>130</v>
      </c>
      <c r="AS16" s="264">
        <v>100000</v>
      </c>
      <c r="AT16" s="265" t="s">
        <v>231</v>
      </c>
      <c r="AU16" s="265" t="s">
        <v>231</v>
      </c>
      <c r="AV16" s="265" t="s">
        <v>77</v>
      </c>
      <c r="AW16" s="13"/>
      <c r="AX16" s="65" t="s">
        <v>241</v>
      </c>
      <c r="AY16" s="263" t="s">
        <v>35</v>
      </c>
      <c r="AZ16" s="263" t="s">
        <v>124</v>
      </c>
      <c r="BA16" s="263" t="s">
        <v>126</v>
      </c>
      <c r="BB16" s="263" t="s">
        <v>36</v>
      </c>
      <c r="BC16" s="263" t="s">
        <v>37</v>
      </c>
      <c r="BD16" s="263" t="s">
        <v>38</v>
      </c>
      <c r="BE16" s="263" t="s">
        <v>39</v>
      </c>
      <c r="BF16" s="263" t="s">
        <v>128</v>
      </c>
      <c r="BG16" s="263" t="s">
        <v>129</v>
      </c>
      <c r="BH16" s="263" t="s">
        <v>130</v>
      </c>
      <c r="BI16" s="264">
        <v>100000</v>
      </c>
      <c r="BJ16" s="265" t="s">
        <v>231</v>
      </c>
      <c r="BK16" s="265" t="s">
        <v>231</v>
      </c>
      <c r="BL16" s="265" t="s">
        <v>77</v>
      </c>
    </row>
    <row r="17" spans="2:64" x14ac:dyDescent="0.2">
      <c r="B17" s="66"/>
      <c r="C17" s="262" t="s">
        <v>123</v>
      </c>
      <c r="D17" s="262" t="s">
        <v>40</v>
      </c>
      <c r="E17" s="262" t="s">
        <v>40</v>
      </c>
      <c r="F17" s="262" t="s">
        <v>40</v>
      </c>
      <c r="G17" s="262" t="s">
        <v>40</v>
      </c>
      <c r="H17" s="262" t="s">
        <v>40</v>
      </c>
      <c r="I17" s="262" t="s">
        <v>40</v>
      </c>
      <c r="J17" s="262" t="s">
        <v>40</v>
      </c>
      <c r="K17" s="262" t="s">
        <v>40</v>
      </c>
      <c r="L17" s="262" t="s">
        <v>40</v>
      </c>
      <c r="M17" s="262" t="s">
        <v>43</v>
      </c>
      <c r="N17" s="12" t="s">
        <v>233</v>
      </c>
      <c r="O17" s="12" t="s">
        <v>141</v>
      </c>
      <c r="P17" s="12" t="s">
        <v>140</v>
      </c>
      <c r="Q17" s="13"/>
      <c r="R17" s="66"/>
      <c r="S17" s="262" t="s">
        <v>123</v>
      </c>
      <c r="T17" s="262" t="s">
        <v>40</v>
      </c>
      <c r="U17" s="262" t="s">
        <v>40</v>
      </c>
      <c r="V17" s="262" t="s">
        <v>40</v>
      </c>
      <c r="W17" s="262" t="s">
        <v>40</v>
      </c>
      <c r="X17" s="262" t="s">
        <v>40</v>
      </c>
      <c r="Y17" s="262" t="s">
        <v>40</v>
      </c>
      <c r="Z17" s="262" t="s">
        <v>40</v>
      </c>
      <c r="AA17" s="262" t="s">
        <v>40</v>
      </c>
      <c r="AB17" s="262" t="s">
        <v>40</v>
      </c>
      <c r="AC17" s="262" t="s">
        <v>43</v>
      </c>
      <c r="AD17" s="12" t="s">
        <v>233</v>
      </c>
      <c r="AE17" s="12" t="s">
        <v>141</v>
      </c>
      <c r="AF17" s="12" t="s">
        <v>140</v>
      </c>
      <c r="AH17" s="66"/>
      <c r="AI17" s="262" t="s">
        <v>123</v>
      </c>
      <c r="AJ17" s="262" t="s">
        <v>40</v>
      </c>
      <c r="AK17" s="262" t="s">
        <v>40</v>
      </c>
      <c r="AL17" s="262" t="s">
        <v>40</v>
      </c>
      <c r="AM17" s="262" t="s">
        <v>40</v>
      </c>
      <c r="AN17" s="262" t="s">
        <v>40</v>
      </c>
      <c r="AO17" s="262" t="s">
        <v>40</v>
      </c>
      <c r="AP17" s="262" t="s">
        <v>40</v>
      </c>
      <c r="AQ17" s="262" t="s">
        <v>40</v>
      </c>
      <c r="AR17" s="262" t="s">
        <v>40</v>
      </c>
      <c r="AS17" s="262" t="s">
        <v>43</v>
      </c>
      <c r="AT17" s="12" t="s">
        <v>233</v>
      </c>
      <c r="AU17" s="12" t="s">
        <v>141</v>
      </c>
      <c r="AV17" s="12" t="s">
        <v>140</v>
      </c>
      <c r="AW17" s="13"/>
      <c r="AX17" s="66"/>
      <c r="AY17" s="262" t="s">
        <v>123</v>
      </c>
      <c r="AZ17" s="262" t="s">
        <v>40</v>
      </c>
      <c r="BA17" s="262" t="s">
        <v>40</v>
      </c>
      <c r="BB17" s="262" t="s">
        <v>40</v>
      </c>
      <c r="BC17" s="262" t="s">
        <v>40</v>
      </c>
      <c r="BD17" s="262" t="s">
        <v>40</v>
      </c>
      <c r="BE17" s="262" t="s">
        <v>40</v>
      </c>
      <c r="BF17" s="262" t="s">
        <v>40</v>
      </c>
      <c r="BG17" s="262" t="s">
        <v>40</v>
      </c>
      <c r="BH17" s="262" t="s">
        <v>40</v>
      </c>
      <c r="BI17" s="262" t="s">
        <v>43</v>
      </c>
      <c r="BJ17" s="12" t="s">
        <v>233</v>
      </c>
      <c r="BK17" s="12" t="s">
        <v>141</v>
      </c>
      <c r="BL17" s="12" t="s">
        <v>140</v>
      </c>
    </row>
    <row r="18" spans="2:64" x14ac:dyDescent="0.2">
      <c r="B18" s="220"/>
      <c r="C18" s="266" t="s">
        <v>43</v>
      </c>
      <c r="D18" s="266" t="s">
        <v>125</v>
      </c>
      <c r="E18" s="266" t="s">
        <v>127</v>
      </c>
      <c r="F18" s="266" t="s">
        <v>44</v>
      </c>
      <c r="G18" s="266" t="s">
        <v>45</v>
      </c>
      <c r="H18" s="266" t="s">
        <v>46</v>
      </c>
      <c r="I18" s="266" t="s">
        <v>42</v>
      </c>
      <c r="J18" s="266" t="s">
        <v>131</v>
      </c>
      <c r="K18" s="266" t="s">
        <v>132</v>
      </c>
      <c r="L18" s="266" t="s">
        <v>133</v>
      </c>
      <c r="M18" s="266" t="s">
        <v>134</v>
      </c>
      <c r="N18" s="267" t="s">
        <v>141</v>
      </c>
      <c r="O18" s="267" t="s">
        <v>134</v>
      </c>
      <c r="P18" s="267" t="s">
        <v>41</v>
      </c>
      <c r="Q18" s="13"/>
      <c r="R18" s="220"/>
      <c r="S18" s="266" t="s">
        <v>43</v>
      </c>
      <c r="T18" s="266" t="s">
        <v>125</v>
      </c>
      <c r="U18" s="266" t="s">
        <v>127</v>
      </c>
      <c r="V18" s="266" t="s">
        <v>44</v>
      </c>
      <c r="W18" s="266" t="s">
        <v>45</v>
      </c>
      <c r="X18" s="266" t="s">
        <v>46</v>
      </c>
      <c r="Y18" s="266" t="s">
        <v>42</v>
      </c>
      <c r="Z18" s="266" t="s">
        <v>131</v>
      </c>
      <c r="AA18" s="266" t="s">
        <v>132</v>
      </c>
      <c r="AB18" s="266" t="s">
        <v>133</v>
      </c>
      <c r="AC18" s="266" t="s">
        <v>134</v>
      </c>
      <c r="AD18" s="267" t="s">
        <v>141</v>
      </c>
      <c r="AE18" s="267" t="s">
        <v>134</v>
      </c>
      <c r="AF18" s="267" t="s">
        <v>41</v>
      </c>
      <c r="AH18" s="220"/>
      <c r="AI18" s="266" t="s">
        <v>43</v>
      </c>
      <c r="AJ18" s="266" t="s">
        <v>125</v>
      </c>
      <c r="AK18" s="266" t="s">
        <v>127</v>
      </c>
      <c r="AL18" s="266" t="s">
        <v>44</v>
      </c>
      <c r="AM18" s="266" t="s">
        <v>45</v>
      </c>
      <c r="AN18" s="266" t="s">
        <v>46</v>
      </c>
      <c r="AO18" s="266" t="s">
        <v>42</v>
      </c>
      <c r="AP18" s="266" t="s">
        <v>131</v>
      </c>
      <c r="AQ18" s="266" t="s">
        <v>132</v>
      </c>
      <c r="AR18" s="266" t="s">
        <v>133</v>
      </c>
      <c r="AS18" s="266" t="s">
        <v>134</v>
      </c>
      <c r="AT18" s="267" t="s">
        <v>141</v>
      </c>
      <c r="AU18" s="267" t="s">
        <v>134</v>
      </c>
      <c r="AV18" s="267" t="s">
        <v>41</v>
      </c>
      <c r="AW18" s="13"/>
      <c r="AX18" s="220"/>
      <c r="AY18" s="266" t="s">
        <v>43</v>
      </c>
      <c r="AZ18" s="266" t="s">
        <v>125</v>
      </c>
      <c r="BA18" s="266" t="s">
        <v>127</v>
      </c>
      <c r="BB18" s="266" t="s">
        <v>44</v>
      </c>
      <c r="BC18" s="266" t="s">
        <v>45</v>
      </c>
      <c r="BD18" s="266" t="s">
        <v>46</v>
      </c>
      <c r="BE18" s="266" t="s">
        <v>42</v>
      </c>
      <c r="BF18" s="266" t="s">
        <v>131</v>
      </c>
      <c r="BG18" s="266" t="s">
        <v>132</v>
      </c>
      <c r="BH18" s="266" t="s">
        <v>133</v>
      </c>
      <c r="BI18" s="266" t="s">
        <v>134</v>
      </c>
      <c r="BJ18" s="267" t="s">
        <v>141</v>
      </c>
      <c r="BK18" s="267" t="s">
        <v>134</v>
      </c>
      <c r="BL18" s="267" t="s">
        <v>41</v>
      </c>
    </row>
    <row r="19" spans="2:64" ht="16.5" customHeight="1" x14ac:dyDescent="0.25">
      <c r="B19" s="607" t="s">
        <v>90</v>
      </c>
      <c r="C19" s="608">
        <v>1640.7352000000001</v>
      </c>
      <c r="D19" s="608">
        <v>1222.9594999999999</v>
      </c>
      <c r="E19" s="608">
        <v>1020.0456</v>
      </c>
      <c r="F19" s="608">
        <v>1020.9464</v>
      </c>
      <c r="G19" s="608">
        <v>1135.7117000000001</v>
      </c>
      <c r="H19" s="608">
        <v>1261.7139999999999</v>
      </c>
      <c r="I19" s="608">
        <v>1354.4483</v>
      </c>
      <c r="J19" s="608">
        <v>1510.9136000000001</v>
      </c>
      <c r="K19" s="608">
        <v>1675.53</v>
      </c>
      <c r="L19" s="608">
        <v>1836.6946</v>
      </c>
      <c r="M19" s="608">
        <v>2032.8954000000001</v>
      </c>
      <c r="N19" s="609">
        <v>1162</v>
      </c>
      <c r="O19" s="609">
        <v>1774.4183</v>
      </c>
      <c r="P19" s="610">
        <v>1471.269</v>
      </c>
      <c r="Q19" s="13"/>
      <c r="R19" s="607" t="s">
        <v>90</v>
      </c>
      <c r="S19" s="608">
        <v>1533.8087</v>
      </c>
      <c r="T19" s="608">
        <v>1127.9924000000001</v>
      </c>
      <c r="U19" s="608">
        <v>939.49109999999996</v>
      </c>
      <c r="V19" s="608">
        <v>945.81320000000005</v>
      </c>
      <c r="W19" s="608">
        <v>1058.1014</v>
      </c>
      <c r="X19" s="608">
        <v>1183.1957</v>
      </c>
      <c r="Y19" s="608">
        <v>1272.0055</v>
      </c>
      <c r="Z19" s="608">
        <v>1422.8688</v>
      </c>
      <c r="AA19" s="608">
        <v>1575.8719000000001</v>
      </c>
      <c r="AB19" s="608">
        <v>1699.7207000000001</v>
      </c>
      <c r="AC19" s="608">
        <v>1920.2411</v>
      </c>
      <c r="AD19" s="609">
        <v>1083.0356999999999</v>
      </c>
      <c r="AE19" s="609">
        <v>1666.8861999999999</v>
      </c>
      <c r="AF19" s="610">
        <v>1377.8780999999999</v>
      </c>
      <c r="AH19" s="607" t="s">
        <v>90</v>
      </c>
      <c r="AI19" s="608">
        <v>1798.0319999999999</v>
      </c>
      <c r="AJ19" s="608">
        <v>1294.8552</v>
      </c>
      <c r="AK19" s="608">
        <v>1054.4965</v>
      </c>
      <c r="AL19" s="608">
        <v>1051.963</v>
      </c>
      <c r="AM19" s="608">
        <v>1173.4447</v>
      </c>
      <c r="AN19" s="608">
        <v>1302.7093</v>
      </c>
      <c r="AO19" s="608">
        <v>1399.8920000000001</v>
      </c>
      <c r="AP19" s="608">
        <v>1541.825</v>
      </c>
      <c r="AQ19" s="608">
        <v>1698.6232</v>
      </c>
      <c r="AR19" s="608">
        <v>1875.2646999999999</v>
      </c>
      <c r="AS19" s="608">
        <v>2037.9847</v>
      </c>
      <c r="AT19" s="609">
        <v>1201.067</v>
      </c>
      <c r="AU19" s="609">
        <v>1796.5591999999999</v>
      </c>
      <c r="AV19" s="610">
        <v>1501.7883999999999</v>
      </c>
      <c r="AW19" s="13"/>
      <c r="AX19" s="607" t="s">
        <v>90</v>
      </c>
      <c r="AY19" s="608">
        <v>1681.9797000000001</v>
      </c>
      <c r="AZ19" s="608">
        <v>1190.1447000000001</v>
      </c>
      <c r="BA19" s="608">
        <v>978.7681</v>
      </c>
      <c r="BB19" s="608">
        <v>986.49109999999996</v>
      </c>
      <c r="BC19" s="608">
        <v>1107.9969000000001</v>
      </c>
      <c r="BD19" s="608">
        <v>1225.2769000000001</v>
      </c>
      <c r="BE19" s="608">
        <v>1333.6205</v>
      </c>
      <c r="BF19" s="608">
        <v>1469.9766</v>
      </c>
      <c r="BG19" s="608">
        <v>1610.9188999999999</v>
      </c>
      <c r="BH19" s="608">
        <v>1746.1311000000001</v>
      </c>
      <c r="BI19" s="608">
        <v>1859.0341000000001</v>
      </c>
      <c r="BJ19" s="609">
        <v>1131.7728</v>
      </c>
      <c r="BK19" s="609">
        <v>1677.8218999999999</v>
      </c>
      <c r="BL19" s="610">
        <v>1407.5255999999999</v>
      </c>
    </row>
    <row r="20" spans="2:64" ht="16.5" customHeight="1" x14ac:dyDescent="0.25">
      <c r="B20" s="611" t="s">
        <v>242</v>
      </c>
      <c r="C20" s="612">
        <v>1640.7352000000001</v>
      </c>
      <c r="D20" s="612">
        <v>1221.8242</v>
      </c>
      <c r="E20" s="612">
        <v>1019.2859</v>
      </c>
      <c r="F20" s="612">
        <v>1018.888</v>
      </c>
      <c r="G20" s="612">
        <v>1132.8208999999999</v>
      </c>
      <c r="H20" s="612">
        <v>1257.1251999999999</v>
      </c>
      <c r="I20" s="612">
        <v>1346.3287</v>
      </c>
      <c r="J20" s="612">
        <v>1511.0925999999999</v>
      </c>
      <c r="K20" s="612">
        <v>1678.5274999999999</v>
      </c>
      <c r="L20" s="612">
        <v>1852.7737</v>
      </c>
      <c r="M20" s="612">
        <v>2041.1592000000001</v>
      </c>
      <c r="N20" s="613">
        <v>1156.6729</v>
      </c>
      <c r="O20" s="613">
        <v>1782.7977000000001</v>
      </c>
      <c r="P20" s="614">
        <v>1465.8548000000001</v>
      </c>
      <c r="Q20" s="13"/>
      <c r="R20" s="611" t="s">
        <v>242</v>
      </c>
      <c r="S20" s="612">
        <v>1533.8087</v>
      </c>
      <c r="T20" s="612">
        <v>1126.8568</v>
      </c>
      <c r="U20" s="612">
        <v>938.72019999999998</v>
      </c>
      <c r="V20" s="612">
        <v>943.6848</v>
      </c>
      <c r="W20" s="612">
        <v>1054.9912999999999</v>
      </c>
      <c r="X20" s="612">
        <v>1178.6393</v>
      </c>
      <c r="Y20" s="612">
        <v>1262.6749</v>
      </c>
      <c r="Z20" s="612">
        <v>1421.5672</v>
      </c>
      <c r="AA20" s="612">
        <v>1577.1258</v>
      </c>
      <c r="AB20" s="612">
        <v>1714.1208999999999</v>
      </c>
      <c r="AC20" s="612">
        <v>1927.8898999999999</v>
      </c>
      <c r="AD20" s="613">
        <v>1077.3773000000001</v>
      </c>
      <c r="AE20" s="613">
        <v>1674.0725</v>
      </c>
      <c r="AF20" s="614">
        <v>1372.0268000000001</v>
      </c>
      <c r="AH20" s="611" t="s">
        <v>242</v>
      </c>
      <c r="AI20" s="612">
        <v>1798.0319999999999</v>
      </c>
      <c r="AJ20" s="612">
        <v>1294.115</v>
      </c>
      <c r="AK20" s="612">
        <v>1053.7001</v>
      </c>
      <c r="AL20" s="612">
        <v>1049.9893999999999</v>
      </c>
      <c r="AM20" s="612">
        <v>1169.5961</v>
      </c>
      <c r="AN20" s="612">
        <v>1296.7255</v>
      </c>
      <c r="AO20" s="612">
        <v>1390.7598</v>
      </c>
      <c r="AP20" s="612">
        <v>1540.4695999999999</v>
      </c>
      <c r="AQ20" s="612">
        <v>1700.4002</v>
      </c>
      <c r="AR20" s="612">
        <v>1893.1841999999999</v>
      </c>
      <c r="AS20" s="612">
        <v>2045.6742999999999</v>
      </c>
      <c r="AT20" s="613">
        <v>1195.1416999999999</v>
      </c>
      <c r="AU20" s="613">
        <v>1804.0911000000001</v>
      </c>
      <c r="AV20" s="614">
        <v>1495.8423</v>
      </c>
      <c r="AW20" s="13"/>
      <c r="AX20" s="611" t="s">
        <v>242</v>
      </c>
      <c r="AY20" s="612">
        <v>1681.9797000000001</v>
      </c>
      <c r="AZ20" s="612">
        <v>1189.3833999999999</v>
      </c>
      <c r="BA20" s="612">
        <v>977.96109999999999</v>
      </c>
      <c r="BB20" s="612">
        <v>984.42430000000002</v>
      </c>
      <c r="BC20" s="612">
        <v>1104.1176</v>
      </c>
      <c r="BD20" s="612">
        <v>1219.6049</v>
      </c>
      <c r="BE20" s="612">
        <v>1323.7038</v>
      </c>
      <c r="BF20" s="612">
        <v>1465.8343</v>
      </c>
      <c r="BG20" s="612">
        <v>1610.2487000000001</v>
      </c>
      <c r="BH20" s="612">
        <v>1762.5250000000001</v>
      </c>
      <c r="BI20" s="612">
        <v>1864.7946999999999</v>
      </c>
      <c r="BJ20" s="613">
        <v>1125.6358</v>
      </c>
      <c r="BK20" s="613">
        <v>1682.6078</v>
      </c>
      <c r="BL20" s="614">
        <v>1400.6699000000001</v>
      </c>
    </row>
    <row r="21" spans="2:64" ht="16.5" customHeight="1" x14ac:dyDescent="0.25">
      <c r="B21" s="615" t="s">
        <v>509</v>
      </c>
      <c r="C21" s="616"/>
      <c r="D21" s="616"/>
      <c r="E21" s="616"/>
      <c r="F21" s="616"/>
      <c r="G21" s="616"/>
      <c r="H21" s="616"/>
      <c r="I21" s="616"/>
      <c r="J21" s="616"/>
      <c r="K21" s="616"/>
      <c r="L21" s="616"/>
      <c r="M21" s="616"/>
      <c r="N21" s="617"/>
      <c r="O21" s="617"/>
      <c r="P21" s="618"/>
      <c r="Q21" s="13"/>
      <c r="R21" s="615" t="s">
        <v>509</v>
      </c>
      <c r="S21" s="616"/>
      <c r="T21" s="616"/>
      <c r="U21" s="616"/>
      <c r="V21" s="616"/>
      <c r="W21" s="616"/>
      <c r="X21" s="616"/>
      <c r="Y21" s="616"/>
      <c r="Z21" s="616"/>
      <c r="AA21" s="616"/>
      <c r="AB21" s="616"/>
      <c r="AC21" s="616"/>
      <c r="AD21" s="617"/>
      <c r="AE21" s="617"/>
      <c r="AF21" s="618"/>
      <c r="AH21" s="615" t="s">
        <v>509</v>
      </c>
      <c r="AI21" s="616"/>
      <c r="AJ21" s="616"/>
      <c r="AK21" s="616"/>
      <c r="AL21" s="616"/>
      <c r="AM21" s="616"/>
      <c r="AN21" s="616"/>
      <c r="AO21" s="616"/>
      <c r="AP21" s="616"/>
      <c r="AQ21" s="616"/>
      <c r="AR21" s="616"/>
      <c r="AS21" s="616"/>
      <c r="AT21" s="617"/>
      <c r="AU21" s="617"/>
      <c r="AV21" s="618"/>
      <c r="AW21" s="13"/>
      <c r="AX21" s="615" t="s">
        <v>509</v>
      </c>
      <c r="AY21" s="616"/>
      <c r="AZ21" s="616"/>
      <c r="BA21" s="616"/>
      <c r="BB21" s="616"/>
      <c r="BC21" s="616"/>
      <c r="BD21" s="616"/>
      <c r="BE21" s="616"/>
      <c r="BF21" s="616"/>
      <c r="BG21" s="616"/>
      <c r="BH21" s="616"/>
      <c r="BI21" s="616"/>
      <c r="BJ21" s="617"/>
      <c r="BK21" s="617"/>
      <c r="BL21" s="618"/>
    </row>
    <row r="22" spans="2:64" ht="16.5" customHeight="1" x14ac:dyDescent="0.25">
      <c r="B22" s="619" t="s">
        <v>955</v>
      </c>
      <c r="C22" s="620">
        <v>2590.3236999999999</v>
      </c>
      <c r="D22" s="620">
        <v>1898.0749000000001</v>
      </c>
      <c r="E22" s="620">
        <v>1452.4483</v>
      </c>
      <c r="F22" s="620">
        <v>1181.7212</v>
      </c>
      <c r="G22" s="620">
        <v>1293.3970999999999</v>
      </c>
      <c r="H22" s="620">
        <v>1351.5141000000001</v>
      </c>
      <c r="I22" s="620">
        <v>1393.6364000000001</v>
      </c>
      <c r="J22" s="620">
        <v>1447.9825000000001</v>
      </c>
      <c r="K22" s="620">
        <v>1495.0610999999999</v>
      </c>
      <c r="L22" s="620">
        <v>1706.1187</v>
      </c>
      <c r="M22" s="620">
        <v>1513.9202</v>
      </c>
      <c r="N22" s="621">
        <v>1309.6658</v>
      </c>
      <c r="O22" s="621">
        <v>1505.6868999999999</v>
      </c>
      <c r="P22" s="622">
        <v>1391.3739</v>
      </c>
      <c r="Q22" s="13"/>
      <c r="R22" s="619" t="s">
        <v>955</v>
      </c>
      <c r="S22" s="620">
        <v>2424.1722</v>
      </c>
      <c r="T22" s="620">
        <v>1720.5871</v>
      </c>
      <c r="U22" s="620">
        <v>1314.9628</v>
      </c>
      <c r="V22" s="620">
        <v>1082.3798999999999</v>
      </c>
      <c r="W22" s="620">
        <v>1195.4323999999999</v>
      </c>
      <c r="X22" s="620">
        <v>1257.5491</v>
      </c>
      <c r="Y22" s="620">
        <v>1301.4625000000001</v>
      </c>
      <c r="Z22" s="620">
        <v>1364.3391999999999</v>
      </c>
      <c r="AA22" s="620">
        <v>1409.2739999999999</v>
      </c>
      <c r="AB22" s="620">
        <v>1590.8387</v>
      </c>
      <c r="AC22" s="620">
        <v>1424.0715</v>
      </c>
      <c r="AD22" s="621">
        <v>1209.2610999999999</v>
      </c>
      <c r="AE22" s="621">
        <v>1416.7693999999999</v>
      </c>
      <c r="AF22" s="622">
        <v>1295.7574</v>
      </c>
      <c r="AH22" s="619" t="s">
        <v>955</v>
      </c>
      <c r="AI22" s="620">
        <v>2657.9346999999998</v>
      </c>
      <c r="AJ22" s="620">
        <v>1965.9412</v>
      </c>
      <c r="AK22" s="620">
        <v>1482.4947</v>
      </c>
      <c r="AL22" s="620">
        <v>1210.4764</v>
      </c>
      <c r="AM22" s="620">
        <v>1328.885</v>
      </c>
      <c r="AN22" s="620">
        <v>1380.6023</v>
      </c>
      <c r="AO22" s="620">
        <v>1434.6027999999999</v>
      </c>
      <c r="AP22" s="620">
        <v>1523.3561999999999</v>
      </c>
      <c r="AQ22" s="620">
        <v>1462.085</v>
      </c>
      <c r="AR22" s="620">
        <v>1752.9871000000001</v>
      </c>
      <c r="AS22" s="620">
        <v>1517.2591</v>
      </c>
      <c r="AT22" s="621">
        <v>1343.6434999999999</v>
      </c>
      <c r="AU22" s="621">
        <v>1519.2159999999999</v>
      </c>
      <c r="AV22" s="622">
        <v>1416.8279</v>
      </c>
      <c r="AW22" s="13"/>
      <c r="AX22" s="619" t="s">
        <v>955</v>
      </c>
      <c r="AY22" s="620">
        <v>2495.8816000000002</v>
      </c>
      <c r="AZ22" s="620">
        <v>1812.5902000000001</v>
      </c>
      <c r="BA22" s="620">
        <v>1385.6186</v>
      </c>
      <c r="BB22" s="620">
        <v>1135.7698</v>
      </c>
      <c r="BC22" s="620">
        <v>1239.0084999999999</v>
      </c>
      <c r="BD22" s="620">
        <v>1280.1469999999999</v>
      </c>
      <c r="BE22" s="620">
        <v>1339.9281000000001</v>
      </c>
      <c r="BF22" s="620">
        <v>1431.6973</v>
      </c>
      <c r="BG22" s="620">
        <v>1386.6155000000001</v>
      </c>
      <c r="BH22" s="620">
        <v>1663.3931</v>
      </c>
      <c r="BI22" s="620">
        <v>1453.4122</v>
      </c>
      <c r="BJ22" s="621">
        <v>1255.0752</v>
      </c>
      <c r="BK22" s="621">
        <v>1443.1137000000001</v>
      </c>
      <c r="BL22" s="622">
        <v>1333.4558999999999</v>
      </c>
    </row>
    <row r="23" spans="2:64" ht="16.5" customHeight="1" x14ac:dyDescent="0.25">
      <c r="B23" s="623" t="s">
        <v>956</v>
      </c>
      <c r="C23" s="624">
        <v>1351.028</v>
      </c>
      <c r="D23" s="624">
        <v>1098.799</v>
      </c>
      <c r="E23" s="624">
        <v>907.56</v>
      </c>
      <c r="F23" s="624">
        <v>941.62149999999997</v>
      </c>
      <c r="G23" s="624">
        <v>980.39980000000003</v>
      </c>
      <c r="H23" s="624">
        <v>1305.0949000000001</v>
      </c>
      <c r="I23" s="624">
        <v>1291.0355999999999</v>
      </c>
      <c r="J23" s="624">
        <v>1370.4609</v>
      </c>
      <c r="K23" s="624">
        <v>1668.3896</v>
      </c>
      <c r="L23" s="624" t="s">
        <v>102</v>
      </c>
      <c r="M23" s="624">
        <v>1419.9905000000001</v>
      </c>
      <c r="N23" s="625">
        <v>1037.0649000000001</v>
      </c>
      <c r="O23" s="625">
        <v>1514.6293000000001</v>
      </c>
      <c r="P23" s="610">
        <v>1162.7176999999999</v>
      </c>
      <c r="Q23" s="13"/>
      <c r="R23" s="623" t="s">
        <v>956</v>
      </c>
      <c r="S23" s="624">
        <v>1243.5573999999999</v>
      </c>
      <c r="T23" s="624">
        <v>1012.9088</v>
      </c>
      <c r="U23" s="624">
        <v>828.63250000000005</v>
      </c>
      <c r="V23" s="624">
        <v>861.31880000000001</v>
      </c>
      <c r="W23" s="624">
        <v>906.49649999999997</v>
      </c>
      <c r="X23" s="624">
        <v>1223.1402</v>
      </c>
      <c r="Y23" s="624">
        <v>1193.7439999999999</v>
      </c>
      <c r="Z23" s="624">
        <v>1278.9688000000001</v>
      </c>
      <c r="AA23" s="624">
        <v>1538.0888</v>
      </c>
      <c r="AB23" s="624" t="s">
        <v>102</v>
      </c>
      <c r="AC23" s="624">
        <v>1338.6188</v>
      </c>
      <c r="AD23" s="625">
        <v>954.29629999999997</v>
      </c>
      <c r="AE23" s="625">
        <v>1410.4819</v>
      </c>
      <c r="AF23" s="610">
        <v>1074.3241</v>
      </c>
      <c r="AH23" s="623" t="s">
        <v>956</v>
      </c>
      <c r="AI23" s="624">
        <v>1472.5710999999999</v>
      </c>
      <c r="AJ23" s="624">
        <v>1164.4811</v>
      </c>
      <c r="AK23" s="624">
        <v>952.27020000000005</v>
      </c>
      <c r="AL23" s="624">
        <v>972.11</v>
      </c>
      <c r="AM23" s="624">
        <v>1045.6207999999999</v>
      </c>
      <c r="AN23" s="624">
        <v>1349.8965000000001</v>
      </c>
      <c r="AO23" s="624">
        <v>1333.7551000000001</v>
      </c>
      <c r="AP23" s="624">
        <v>1389.76</v>
      </c>
      <c r="AQ23" s="624">
        <v>1678.2251000000001</v>
      </c>
      <c r="AR23" s="624" t="s">
        <v>102</v>
      </c>
      <c r="AS23" s="624">
        <v>1450.7052000000001</v>
      </c>
      <c r="AT23" s="625">
        <v>1081.0471</v>
      </c>
      <c r="AU23" s="625">
        <v>1534.1489999999999</v>
      </c>
      <c r="AV23" s="610">
        <v>1200.2636</v>
      </c>
      <c r="AW23" s="13"/>
      <c r="AX23" s="623" t="s">
        <v>956</v>
      </c>
      <c r="AY23" s="624">
        <v>1381.6871000000001</v>
      </c>
      <c r="AZ23" s="624">
        <v>1055.9973</v>
      </c>
      <c r="BA23" s="624">
        <v>870.05139999999994</v>
      </c>
      <c r="BB23" s="624">
        <v>903.06129999999996</v>
      </c>
      <c r="BC23" s="624">
        <v>996.65729999999996</v>
      </c>
      <c r="BD23" s="624">
        <v>1278.5326</v>
      </c>
      <c r="BE23" s="624">
        <v>1279.2863</v>
      </c>
      <c r="BF23" s="624">
        <v>1326.0492999999999</v>
      </c>
      <c r="BG23" s="624">
        <v>1571.915</v>
      </c>
      <c r="BH23" s="624" t="s">
        <v>102</v>
      </c>
      <c r="BI23" s="624">
        <v>1395.5219</v>
      </c>
      <c r="BJ23" s="625">
        <v>1011.5257</v>
      </c>
      <c r="BK23" s="625">
        <v>1455.5929000000001</v>
      </c>
      <c r="BL23" s="610">
        <v>1128.365</v>
      </c>
    </row>
    <row r="24" spans="2:64" ht="16.5" customHeight="1" x14ac:dyDescent="0.25">
      <c r="B24" s="619" t="s">
        <v>51</v>
      </c>
      <c r="C24" s="620">
        <v>1074.2978000000001</v>
      </c>
      <c r="D24" s="620">
        <v>1779.4526000000001</v>
      </c>
      <c r="E24" s="620">
        <v>1227.7460000000001</v>
      </c>
      <c r="F24" s="620">
        <v>1011.0375</v>
      </c>
      <c r="G24" s="620">
        <v>1093.5182</v>
      </c>
      <c r="H24" s="620">
        <v>1191.8271999999999</v>
      </c>
      <c r="I24" s="620">
        <v>1260.4807000000001</v>
      </c>
      <c r="J24" s="620">
        <v>1312.7683</v>
      </c>
      <c r="K24" s="620">
        <v>1583.8416</v>
      </c>
      <c r="L24" s="620">
        <v>1439.4157</v>
      </c>
      <c r="M24" s="620">
        <v>1410.1025</v>
      </c>
      <c r="N24" s="621">
        <v>1138.5060000000001</v>
      </c>
      <c r="O24" s="621">
        <v>1406.5415</v>
      </c>
      <c r="P24" s="622">
        <v>1227.6867999999999</v>
      </c>
      <c r="Q24" s="13"/>
      <c r="R24" s="619" t="s">
        <v>51</v>
      </c>
      <c r="S24" s="620">
        <v>1028.085</v>
      </c>
      <c r="T24" s="620">
        <v>1634.1098</v>
      </c>
      <c r="U24" s="620">
        <v>1120.5755999999999</v>
      </c>
      <c r="V24" s="620">
        <v>933.03660000000002</v>
      </c>
      <c r="W24" s="620">
        <v>1013.5051</v>
      </c>
      <c r="X24" s="620">
        <v>1106.0369000000001</v>
      </c>
      <c r="Y24" s="620">
        <v>1171.8541</v>
      </c>
      <c r="Z24" s="620">
        <v>1222.1829</v>
      </c>
      <c r="AA24" s="620">
        <v>1469.5592999999999</v>
      </c>
      <c r="AB24" s="620">
        <v>1335.9785999999999</v>
      </c>
      <c r="AC24" s="620">
        <v>1339.9448</v>
      </c>
      <c r="AD24" s="621">
        <v>1054.8412000000001</v>
      </c>
      <c r="AE24" s="621">
        <v>1316.7252000000001</v>
      </c>
      <c r="AF24" s="622">
        <v>1141.9753000000001</v>
      </c>
      <c r="AH24" s="619" t="s">
        <v>51</v>
      </c>
      <c r="AI24" s="620">
        <v>1347.6090999999999</v>
      </c>
      <c r="AJ24" s="620">
        <v>1847.9337</v>
      </c>
      <c r="AK24" s="620">
        <v>1201.9657</v>
      </c>
      <c r="AL24" s="620">
        <v>1050.2009</v>
      </c>
      <c r="AM24" s="620">
        <v>1128.9481000000001</v>
      </c>
      <c r="AN24" s="620">
        <v>1253.9241</v>
      </c>
      <c r="AO24" s="620">
        <v>1303.5890999999999</v>
      </c>
      <c r="AP24" s="620">
        <v>1314.623</v>
      </c>
      <c r="AQ24" s="620">
        <v>1652.0944</v>
      </c>
      <c r="AR24" s="620">
        <v>1478.5139999999999</v>
      </c>
      <c r="AS24" s="620">
        <v>1443.3072999999999</v>
      </c>
      <c r="AT24" s="621">
        <v>1180.5438999999999</v>
      </c>
      <c r="AU24" s="621">
        <v>1434.7455</v>
      </c>
      <c r="AV24" s="622">
        <v>1265.1219000000001</v>
      </c>
      <c r="AW24" s="13"/>
      <c r="AX24" s="619" t="s">
        <v>51</v>
      </c>
      <c r="AY24" s="620">
        <v>1345.2340999999999</v>
      </c>
      <c r="AZ24" s="620">
        <v>1624.6790000000001</v>
      </c>
      <c r="BA24" s="620">
        <v>1129.7103</v>
      </c>
      <c r="BB24" s="620">
        <v>976.30370000000005</v>
      </c>
      <c r="BC24" s="620">
        <v>1067.9557</v>
      </c>
      <c r="BD24" s="620">
        <v>1173.8312000000001</v>
      </c>
      <c r="BE24" s="620">
        <v>1232.8822</v>
      </c>
      <c r="BF24" s="620">
        <v>1248.8593000000001</v>
      </c>
      <c r="BG24" s="620">
        <v>1534.5023000000001</v>
      </c>
      <c r="BH24" s="620">
        <v>1406.0840000000001</v>
      </c>
      <c r="BI24" s="620">
        <v>1314.2338</v>
      </c>
      <c r="BJ24" s="621">
        <v>1109.0972999999999</v>
      </c>
      <c r="BK24" s="621">
        <v>1339.5336</v>
      </c>
      <c r="BL24" s="622">
        <v>1185.7681</v>
      </c>
    </row>
    <row r="25" spans="2:64" ht="16.5" customHeight="1" x14ac:dyDescent="0.25">
      <c r="B25" s="623" t="s">
        <v>957</v>
      </c>
      <c r="C25" s="624">
        <v>1203.7505000000001</v>
      </c>
      <c r="D25" s="624">
        <v>1110.5831000000001</v>
      </c>
      <c r="E25" s="624">
        <v>907.31449999999995</v>
      </c>
      <c r="F25" s="624">
        <v>934.8415</v>
      </c>
      <c r="G25" s="624">
        <v>1067.5127</v>
      </c>
      <c r="H25" s="624">
        <v>1172.7783999999999</v>
      </c>
      <c r="I25" s="624">
        <v>1282.9193</v>
      </c>
      <c r="J25" s="624">
        <v>1517.299</v>
      </c>
      <c r="K25" s="624">
        <v>1733.5119999999999</v>
      </c>
      <c r="L25" s="624">
        <v>1602.0849000000001</v>
      </c>
      <c r="M25" s="624">
        <v>1528.4671000000001</v>
      </c>
      <c r="N25" s="625">
        <v>1046.3810000000001</v>
      </c>
      <c r="O25" s="625">
        <v>1594.4847</v>
      </c>
      <c r="P25" s="610">
        <v>1240.8081999999999</v>
      </c>
      <c r="Q25" s="13"/>
      <c r="R25" s="623" t="s">
        <v>957</v>
      </c>
      <c r="S25" s="624">
        <v>1137.4437</v>
      </c>
      <c r="T25" s="624">
        <v>1048.3053</v>
      </c>
      <c r="U25" s="624">
        <v>846.07460000000003</v>
      </c>
      <c r="V25" s="624">
        <v>875.46860000000004</v>
      </c>
      <c r="W25" s="624">
        <v>1014.3099</v>
      </c>
      <c r="X25" s="624">
        <v>1108.4704999999999</v>
      </c>
      <c r="Y25" s="624">
        <v>1197.1021000000001</v>
      </c>
      <c r="Z25" s="624">
        <v>1432.2121</v>
      </c>
      <c r="AA25" s="624">
        <v>1631.6733999999999</v>
      </c>
      <c r="AB25" s="624">
        <v>1414.3016</v>
      </c>
      <c r="AC25" s="624">
        <v>1434.0445</v>
      </c>
      <c r="AD25" s="625">
        <v>982.53110000000004</v>
      </c>
      <c r="AE25" s="625">
        <v>1494.2058</v>
      </c>
      <c r="AF25" s="610">
        <v>1164.0359000000001</v>
      </c>
      <c r="AH25" s="623" t="s">
        <v>957</v>
      </c>
      <c r="AI25" s="624">
        <v>1350.2419</v>
      </c>
      <c r="AJ25" s="624">
        <v>1134.5159000000001</v>
      </c>
      <c r="AK25" s="624">
        <v>936.08159999999998</v>
      </c>
      <c r="AL25" s="624">
        <v>962.95450000000005</v>
      </c>
      <c r="AM25" s="624">
        <v>1063.6747</v>
      </c>
      <c r="AN25" s="624">
        <v>1198.4217000000001</v>
      </c>
      <c r="AO25" s="624">
        <v>1325.3543</v>
      </c>
      <c r="AP25" s="624">
        <v>1534.3469</v>
      </c>
      <c r="AQ25" s="624">
        <v>1756.0174</v>
      </c>
      <c r="AR25" s="624">
        <v>1637.3041000000001</v>
      </c>
      <c r="AS25" s="624">
        <v>1572.8815</v>
      </c>
      <c r="AT25" s="625">
        <v>1071.5689</v>
      </c>
      <c r="AU25" s="625">
        <v>1622.1072999999999</v>
      </c>
      <c r="AV25" s="610">
        <v>1266.8597</v>
      </c>
      <c r="AW25" s="13"/>
      <c r="AX25" s="623" t="s">
        <v>957</v>
      </c>
      <c r="AY25" s="624">
        <v>1319.7781</v>
      </c>
      <c r="AZ25" s="624">
        <v>1066.6753000000001</v>
      </c>
      <c r="BA25" s="624">
        <v>885.83870000000002</v>
      </c>
      <c r="BB25" s="624">
        <v>914.07429999999999</v>
      </c>
      <c r="BC25" s="624">
        <v>1025.5382999999999</v>
      </c>
      <c r="BD25" s="624">
        <v>1117.6334999999999</v>
      </c>
      <c r="BE25" s="624">
        <v>1262.3423</v>
      </c>
      <c r="BF25" s="624">
        <v>1465.0482</v>
      </c>
      <c r="BG25" s="624">
        <v>1602.2783999999999</v>
      </c>
      <c r="BH25" s="624">
        <v>1468.4603999999999</v>
      </c>
      <c r="BI25" s="624">
        <v>1483.5524</v>
      </c>
      <c r="BJ25" s="625">
        <v>1018.0335</v>
      </c>
      <c r="BK25" s="625">
        <v>1513.5873999999999</v>
      </c>
      <c r="BL25" s="610">
        <v>1193.8198</v>
      </c>
    </row>
    <row r="26" spans="2:64" ht="16.5" customHeight="1" x14ac:dyDescent="0.25">
      <c r="B26" s="619" t="s">
        <v>54</v>
      </c>
      <c r="C26" s="620">
        <v>3782.9508000000001</v>
      </c>
      <c r="D26" s="620">
        <v>2675.6255000000001</v>
      </c>
      <c r="E26" s="620">
        <v>2404.8362999999999</v>
      </c>
      <c r="F26" s="620">
        <v>1741.9396999999999</v>
      </c>
      <c r="G26" s="620">
        <v>1680.7236</v>
      </c>
      <c r="H26" s="620">
        <v>1556.2944</v>
      </c>
      <c r="I26" s="620">
        <v>1487.3860999999999</v>
      </c>
      <c r="J26" s="620">
        <v>2670.6181000000001</v>
      </c>
      <c r="K26" s="620">
        <v>1515.7920999999999</v>
      </c>
      <c r="L26" s="620">
        <v>1645.7754</v>
      </c>
      <c r="M26" s="620" t="s">
        <v>102</v>
      </c>
      <c r="N26" s="621">
        <v>1837.1849999999999</v>
      </c>
      <c r="O26" s="621">
        <v>1690.3061</v>
      </c>
      <c r="P26" s="622">
        <v>1780.6235999999999</v>
      </c>
      <c r="Q26" s="13"/>
      <c r="R26" s="619" t="s">
        <v>54</v>
      </c>
      <c r="S26" s="620">
        <v>3547.4461999999999</v>
      </c>
      <c r="T26" s="620">
        <v>2503.8539000000001</v>
      </c>
      <c r="U26" s="620">
        <v>2207.8573000000001</v>
      </c>
      <c r="V26" s="620">
        <v>1658.2166</v>
      </c>
      <c r="W26" s="620">
        <v>1577.0650000000001</v>
      </c>
      <c r="X26" s="620">
        <v>1522.4219000000001</v>
      </c>
      <c r="Y26" s="620">
        <v>1442.0107</v>
      </c>
      <c r="Z26" s="620">
        <v>2539.7474000000002</v>
      </c>
      <c r="AA26" s="620">
        <v>1450.8425</v>
      </c>
      <c r="AB26" s="620">
        <v>1520.6569</v>
      </c>
      <c r="AC26" s="620" t="s">
        <v>102</v>
      </c>
      <c r="AD26" s="621">
        <v>1739.8386</v>
      </c>
      <c r="AE26" s="621">
        <v>1586.8272999999999</v>
      </c>
      <c r="AF26" s="622">
        <v>1680.9157</v>
      </c>
      <c r="AH26" s="619" t="s">
        <v>54</v>
      </c>
      <c r="AI26" s="620">
        <v>4288.7745000000004</v>
      </c>
      <c r="AJ26" s="620">
        <v>2856.3024</v>
      </c>
      <c r="AK26" s="620">
        <v>2244.0866999999998</v>
      </c>
      <c r="AL26" s="620">
        <v>1653.3094000000001</v>
      </c>
      <c r="AM26" s="620">
        <v>1810.3035</v>
      </c>
      <c r="AN26" s="620">
        <v>1625.9337</v>
      </c>
      <c r="AO26" s="620">
        <v>1475.1564000000001</v>
      </c>
      <c r="AP26" s="620">
        <v>2790.3164000000002</v>
      </c>
      <c r="AQ26" s="620">
        <v>1499.0903000000001</v>
      </c>
      <c r="AR26" s="620">
        <v>1592.1841999999999</v>
      </c>
      <c r="AS26" s="620" t="s">
        <v>102</v>
      </c>
      <c r="AT26" s="621">
        <v>1858.2070000000001</v>
      </c>
      <c r="AU26" s="621">
        <v>1665.9239</v>
      </c>
      <c r="AV26" s="622">
        <v>1784.1609000000001</v>
      </c>
      <c r="AW26" s="13"/>
      <c r="AX26" s="619" t="s">
        <v>54</v>
      </c>
      <c r="AY26" s="620">
        <v>3850.4164999999998</v>
      </c>
      <c r="AZ26" s="620">
        <v>2545.5844000000002</v>
      </c>
      <c r="BA26" s="620">
        <v>2021.2379000000001</v>
      </c>
      <c r="BB26" s="620">
        <v>1582.2699</v>
      </c>
      <c r="BC26" s="620">
        <v>1537.2257999999999</v>
      </c>
      <c r="BD26" s="620">
        <v>1387.7545</v>
      </c>
      <c r="BE26" s="620">
        <v>1470.3873000000001</v>
      </c>
      <c r="BF26" s="620">
        <v>2329.1448999999998</v>
      </c>
      <c r="BG26" s="620">
        <v>1426.0956000000001</v>
      </c>
      <c r="BH26" s="620">
        <v>1466.1649</v>
      </c>
      <c r="BI26" s="620" t="s">
        <v>102</v>
      </c>
      <c r="BJ26" s="621">
        <v>1697.6396999999999</v>
      </c>
      <c r="BK26" s="621">
        <v>1529.2147</v>
      </c>
      <c r="BL26" s="622">
        <v>1632.7810999999999</v>
      </c>
    </row>
    <row r="27" spans="2:64" ht="16.5" customHeight="1" x14ac:dyDescent="0.25">
      <c r="B27" s="623" t="s">
        <v>135</v>
      </c>
      <c r="C27" s="624">
        <v>1400.4603</v>
      </c>
      <c r="D27" s="624">
        <v>1095.3859</v>
      </c>
      <c r="E27" s="624">
        <v>901.47709999999995</v>
      </c>
      <c r="F27" s="624">
        <v>925.16200000000003</v>
      </c>
      <c r="G27" s="624">
        <v>1049.5793000000001</v>
      </c>
      <c r="H27" s="624">
        <v>1080.8334</v>
      </c>
      <c r="I27" s="624">
        <v>1191.6333</v>
      </c>
      <c r="J27" s="624">
        <v>1216.0753</v>
      </c>
      <c r="K27" s="624">
        <v>1523.3474000000001</v>
      </c>
      <c r="L27" s="624">
        <v>1543.8907999999999</v>
      </c>
      <c r="M27" s="624">
        <v>1612.3514</v>
      </c>
      <c r="N27" s="625">
        <v>1024.6579999999999</v>
      </c>
      <c r="O27" s="625">
        <v>1464.0700999999999</v>
      </c>
      <c r="P27" s="610">
        <v>1183.9127000000001</v>
      </c>
      <c r="Q27" s="13"/>
      <c r="R27" s="623" t="s">
        <v>135</v>
      </c>
      <c r="S27" s="624">
        <v>1308.6559</v>
      </c>
      <c r="T27" s="624">
        <v>1005.8085</v>
      </c>
      <c r="U27" s="624">
        <v>825.94200000000001</v>
      </c>
      <c r="V27" s="624">
        <v>854.97230000000002</v>
      </c>
      <c r="W27" s="624">
        <v>964.62729999999999</v>
      </c>
      <c r="X27" s="624">
        <v>1005.3891</v>
      </c>
      <c r="Y27" s="624">
        <v>1112.3436999999999</v>
      </c>
      <c r="Z27" s="624">
        <v>1141.3849</v>
      </c>
      <c r="AA27" s="624">
        <v>1398.7716</v>
      </c>
      <c r="AB27" s="624">
        <v>1449.0996</v>
      </c>
      <c r="AC27" s="624">
        <v>1498.9014999999999</v>
      </c>
      <c r="AD27" s="625">
        <v>947.91210000000001</v>
      </c>
      <c r="AE27" s="625">
        <v>1361.3367000000001</v>
      </c>
      <c r="AF27" s="610">
        <v>1097.7482</v>
      </c>
      <c r="AH27" s="623" t="s">
        <v>135</v>
      </c>
      <c r="AI27" s="624">
        <v>1532.299</v>
      </c>
      <c r="AJ27" s="624">
        <v>1174.2692</v>
      </c>
      <c r="AK27" s="624">
        <v>948.48429999999996</v>
      </c>
      <c r="AL27" s="624">
        <v>961.94449999999995</v>
      </c>
      <c r="AM27" s="624">
        <v>1076.8072999999999</v>
      </c>
      <c r="AN27" s="624">
        <v>1123.7746</v>
      </c>
      <c r="AO27" s="624">
        <v>1250.8239000000001</v>
      </c>
      <c r="AP27" s="624">
        <v>1234.4436000000001</v>
      </c>
      <c r="AQ27" s="624">
        <v>1535.4286</v>
      </c>
      <c r="AR27" s="624">
        <v>1628.2744</v>
      </c>
      <c r="AS27" s="624">
        <v>1641.0931</v>
      </c>
      <c r="AT27" s="625">
        <v>1069.3104000000001</v>
      </c>
      <c r="AU27" s="625">
        <v>1489.3554999999999</v>
      </c>
      <c r="AV27" s="610">
        <v>1221.546</v>
      </c>
      <c r="AW27" s="13"/>
      <c r="AX27" s="623" t="s">
        <v>135</v>
      </c>
      <c r="AY27" s="624">
        <v>1424.7</v>
      </c>
      <c r="AZ27" s="624">
        <v>1060.9762000000001</v>
      </c>
      <c r="BA27" s="624">
        <v>872.62620000000004</v>
      </c>
      <c r="BB27" s="624">
        <v>897.01679999999999</v>
      </c>
      <c r="BC27" s="624">
        <v>1010.9544</v>
      </c>
      <c r="BD27" s="624">
        <v>1067.8139000000001</v>
      </c>
      <c r="BE27" s="624">
        <v>1186.0235</v>
      </c>
      <c r="BF27" s="624">
        <v>1186.4449</v>
      </c>
      <c r="BG27" s="624">
        <v>1388.5181</v>
      </c>
      <c r="BH27" s="624">
        <v>1530.2176999999999</v>
      </c>
      <c r="BI27" s="624">
        <v>1472.4151999999999</v>
      </c>
      <c r="BJ27" s="625">
        <v>1001.1064</v>
      </c>
      <c r="BK27" s="625">
        <v>1367.8317999999999</v>
      </c>
      <c r="BL27" s="610">
        <v>1134.0174999999999</v>
      </c>
    </row>
    <row r="28" spans="2:64" ht="16.5" customHeight="1" x14ac:dyDescent="0.25">
      <c r="B28" s="619" t="s">
        <v>958</v>
      </c>
      <c r="C28" s="620">
        <v>1126.8681999999999</v>
      </c>
      <c r="D28" s="620">
        <v>910.94640000000004</v>
      </c>
      <c r="E28" s="620">
        <v>821.947</v>
      </c>
      <c r="F28" s="620">
        <v>890.03599999999994</v>
      </c>
      <c r="G28" s="620">
        <v>1046.2007000000001</v>
      </c>
      <c r="H28" s="620">
        <v>1197.0839000000001</v>
      </c>
      <c r="I28" s="620">
        <v>1272.444</v>
      </c>
      <c r="J28" s="620">
        <v>1440.4257</v>
      </c>
      <c r="K28" s="620">
        <v>1591.4931999999999</v>
      </c>
      <c r="L28" s="620">
        <v>1672.5952</v>
      </c>
      <c r="M28" s="620">
        <v>1625.0898999999999</v>
      </c>
      <c r="N28" s="621">
        <v>1038.3995</v>
      </c>
      <c r="O28" s="621">
        <v>1565.8036999999999</v>
      </c>
      <c r="P28" s="622">
        <v>1264.4263000000001</v>
      </c>
      <c r="Q28" s="13"/>
      <c r="R28" s="619" t="s">
        <v>958</v>
      </c>
      <c r="S28" s="620">
        <v>1072.0027</v>
      </c>
      <c r="T28" s="620">
        <v>854.33860000000004</v>
      </c>
      <c r="U28" s="620">
        <v>770.66390000000001</v>
      </c>
      <c r="V28" s="620">
        <v>836.49440000000004</v>
      </c>
      <c r="W28" s="620">
        <v>982.68409999999994</v>
      </c>
      <c r="X28" s="620">
        <v>1128.4010000000001</v>
      </c>
      <c r="Y28" s="620">
        <v>1200.2036000000001</v>
      </c>
      <c r="Z28" s="620">
        <v>1350.2324000000001</v>
      </c>
      <c r="AA28" s="620">
        <v>1496.6759999999999</v>
      </c>
      <c r="AB28" s="620">
        <v>1552.2601</v>
      </c>
      <c r="AC28" s="620">
        <v>1498.5784000000001</v>
      </c>
      <c r="AD28" s="621">
        <v>977.0702</v>
      </c>
      <c r="AE28" s="621">
        <v>1462.694</v>
      </c>
      <c r="AF28" s="622">
        <v>1185.1913</v>
      </c>
      <c r="AH28" s="619" t="s">
        <v>958</v>
      </c>
      <c r="AI28" s="620">
        <v>1271.5758000000001</v>
      </c>
      <c r="AJ28" s="620">
        <v>961.60500000000002</v>
      </c>
      <c r="AK28" s="620">
        <v>852.33</v>
      </c>
      <c r="AL28" s="620">
        <v>911.96640000000002</v>
      </c>
      <c r="AM28" s="620">
        <v>1075.5916999999999</v>
      </c>
      <c r="AN28" s="620">
        <v>1236.2454</v>
      </c>
      <c r="AO28" s="620">
        <v>1309.7985000000001</v>
      </c>
      <c r="AP28" s="620">
        <v>1491.1696999999999</v>
      </c>
      <c r="AQ28" s="620">
        <v>1610.8195000000001</v>
      </c>
      <c r="AR28" s="620">
        <v>1693.5788</v>
      </c>
      <c r="AS28" s="620">
        <v>1610.2851000000001</v>
      </c>
      <c r="AT28" s="621">
        <v>1069.5852</v>
      </c>
      <c r="AU28" s="621">
        <v>1590.4032</v>
      </c>
      <c r="AV28" s="622">
        <v>1292.7892999999999</v>
      </c>
      <c r="AW28" s="13"/>
      <c r="AX28" s="619" t="s">
        <v>958</v>
      </c>
      <c r="AY28" s="620">
        <v>1184.1476</v>
      </c>
      <c r="AZ28" s="620">
        <v>900.75630000000001</v>
      </c>
      <c r="BA28" s="620">
        <v>790.83040000000005</v>
      </c>
      <c r="BB28" s="620">
        <v>858.61689999999999</v>
      </c>
      <c r="BC28" s="620">
        <v>1028.2965999999999</v>
      </c>
      <c r="BD28" s="620">
        <v>1192.8072</v>
      </c>
      <c r="BE28" s="620">
        <v>1255.2530999999999</v>
      </c>
      <c r="BF28" s="620">
        <v>1420.7900999999999</v>
      </c>
      <c r="BG28" s="620">
        <v>1558.3036999999999</v>
      </c>
      <c r="BH28" s="620">
        <v>1598.0219</v>
      </c>
      <c r="BI28" s="620">
        <v>1511.3758</v>
      </c>
      <c r="BJ28" s="621">
        <v>1016.9375</v>
      </c>
      <c r="BK28" s="621">
        <v>1516.9088999999999</v>
      </c>
      <c r="BL28" s="622">
        <v>1231.2075</v>
      </c>
    </row>
    <row r="29" spans="2:64" ht="16.5" customHeight="1" x14ac:dyDescent="0.25">
      <c r="B29" s="623" t="s">
        <v>136</v>
      </c>
      <c r="C29" s="624">
        <v>923.66790000000003</v>
      </c>
      <c r="D29" s="624">
        <v>834.0566</v>
      </c>
      <c r="E29" s="624">
        <v>742.20529999999997</v>
      </c>
      <c r="F29" s="624">
        <v>831.1345</v>
      </c>
      <c r="G29" s="624">
        <v>1094.8096</v>
      </c>
      <c r="H29" s="624">
        <v>1424.8051</v>
      </c>
      <c r="I29" s="624">
        <v>1441.3184000000001</v>
      </c>
      <c r="J29" s="624">
        <v>1626.8588999999999</v>
      </c>
      <c r="K29" s="624">
        <v>1679.2674999999999</v>
      </c>
      <c r="L29" s="624">
        <v>1904.2710999999999</v>
      </c>
      <c r="M29" s="624">
        <v>1506.251</v>
      </c>
      <c r="N29" s="625">
        <v>1032.2751000000001</v>
      </c>
      <c r="O29" s="625">
        <v>1618.1135999999999</v>
      </c>
      <c r="P29" s="610">
        <v>1231.2665</v>
      </c>
      <c r="Q29" s="13"/>
      <c r="R29" s="623" t="s">
        <v>136</v>
      </c>
      <c r="S29" s="624">
        <v>889.96299999999997</v>
      </c>
      <c r="T29" s="624">
        <v>771.03250000000003</v>
      </c>
      <c r="U29" s="624">
        <v>692.66589999999997</v>
      </c>
      <c r="V29" s="624">
        <v>770.84180000000003</v>
      </c>
      <c r="W29" s="624">
        <v>1030.2924</v>
      </c>
      <c r="X29" s="624">
        <v>1336.4899</v>
      </c>
      <c r="Y29" s="624">
        <v>1356.328</v>
      </c>
      <c r="Z29" s="624">
        <v>1538.7403999999999</v>
      </c>
      <c r="AA29" s="624">
        <v>1573.8968</v>
      </c>
      <c r="AB29" s="624">
        <v>1803.9241</v>
      </c>
      <c r="AC29" s="624">
        <v>1379.7030999999999</v>
      </c>
      <c r="AD29" s="625">
        <v>965.35900000000004</v>
      </c>
      <c r="AE29" s="625">
        <v>1511.9213999999999</v>
      </c>
      <c r="AF29" s="610">
        <v>1151.0094999999999</v>
      </c>
      <c r="AH29" s="623" t="s">
        <v>136</v>
      </c>
      <c r="AI29" s="624">
        <v>1053.4594999999999</v>
      </c>
      <c r="AJ29" s="624">
        <v>888.5394</v>
      </c>
      <c r="AK29" s="624">
        <v>772.69439999999997</v>
      </c>
      <c r="AL29" s="624">
        <v>866.21389999999997</v>
      </c>
      <c r="AM29" s="624">
        <v>1120.0017</v>
      </c>
      <c r="AN29" s="624">
        <v>1473.9056</v>
      </c>
      <c r="AO29" s="624">
        <v>1473.8420000000001</v>
      </c>
      <c r="AP29" s="624">
        <v>1668.7293999999999</v>
      </c>
      <c r="AQ29" s="624">
        <v>1713.3512000000001</v>
      </c>
      <c r="AR29" s="624">
        <v>1989.4869000000001</v>
      </c>
      <c r="AS29" s="624">
        <v>1500.2670000000001</v>
      </c>
      <c r="AT29" s="625">
        <v>1067.3954000000001</v>
      </c>
      <c r="AU29" s="625">
        <v>1644.914</v>
      </c>
      <c r="AV29" s="610">
        <v>1263.5608999999999</v>
      </c>
      <c r="AW29" s="13"/>
      <c r="AX29" s="623" t="s">
        <v>136</v>
      </c>
      <c r="AY29" s="624">
        <v>1008.6389</v>
      </c>
      <c r="AZ29" s="624">
        <v>813.10230000000001</v>
      </c>
      <c r="BA29" s="624">
        <v>719.43340000000001</v>
      </c>
      <c r="BB29" s="624">
        <v>814.70830000000001</v>
      </c>
      <c r="BC29" s="624">
        <v>1066.0971999999999</v>
      </c>
      <c r="BD29" s="624">
        <v>1380.8552999999999</v>
      </c>
      <c r="BE29" s="624">
        <v>1420.0153</v>
      </c>
      <c r="BF29" s="624">
        <v>1588.0550000000001</v>
      </c>
      <c r="BG29" s="624">
        <v>1599.9830999999999</v>
      </c>
      <c r="BH29" s="624">
        <v>1823.8853999999999</v>
      </c>
      <c r="BI29" s="624">
        <v>1427.5947000000001</v>
      </c>
      <c r="BJ29" s="625">
        <v>1009.3481</v>
      </c>
      <c r="BK29" s="625">
        <v>1553.0809999999999</v>
      </c>
      <c r="BL29" s="610">
        <v>1194.0374999999999</v>
      </c>
    </row>
    <row r="30" spans="2:64" ht="16.5" customHeight="1" x14ac:dyDescent="0.25">
      <c r="B30" s="619" t="s">
        <v>959</v>
      </c>
      <c r="C30" s="620">
        <v>1547.5006000000001</v>
      </c>
      <c r="D30" s="620">
        <v>1161.1806999999999</v>
      </c>
      <c r="E30" s="620">
        <v>974.36249999999995</v>
      </c>
      <c r="F30" s="620">
        <v>987.41489999999999</v>
      </c>
      <c r="G30" s="620">
        <v>1069.2709</v>
      </c>
      <c r="H30" s="620">
        <v>1212.58</v>
      </c>
      <c r="I30" s="620">
        <v>1301.5499</v>
      </c>
      <c r="J30" s="620">
        <v>1508.8811000000001</v>
      </c>
      <c r="K30" s="620">
        <v>1557.1447000000001</v>
      </c>
      <c r="L30" s="620">
        <v>1538.7655999999999</v>
      </c>
      <c r="M30" s="620">
        <v>1629.2366999999999</v>
      </c>
      <c r="N30" s="621">
        <v>1093.2026000000001</v>
      </c>
      <c r="O30" s="621">
        <v>1555.4603999999999</v>
      </c>
      <c r="P30" s="622">
        <v>1254.4432999999999</v>
      </c>
      <c r="Q30" s="13"/>
      <c r="R30" s="619" t="s">
        <v>959</v>
      </c>
      <c r="S30" s="620">
        <v>1458.8221000000001</v>
      </c>
      <c r="T30" s="620">
        <v>1076.2372</v>
      </c>
      <c r="U30" s="620">
        <v>901.62810000000002</v>
      </c>
      <c r="V30" s="620">
        <v>917.71159999999998</v>
      </c>
      <c r="W30" s="620">
        <v>994.3125</v>
      </c>
      <c r="X30" s="620">
        <v>1132.0526</v>
      </c>
      <c r="Y30" s="620">
        <v>1210.3628000000001</v>
      </c>
      <c r="Z30" s="620">
        <v>1415.2664</v>
      </c>
      <c r="AA30" s="620">
        <v>1451.711</v>
      </c>
      <c r="AB30" s="620">
        <v>1454.3338000000001</v>
      </c>
      <c r="AC30" s="620">
        <v>1519.9599000000001</v>
      </c>
      <c r="AD30" s="621">
        <v>1016.3387</v>
      </c>
      <c r="AE30" s="621">
        <v>1456.8331000000001</v>
      </c>
      <c r="AF30" s="622">
        <v>1169.9881</v>
      </c>
      <c r="AH30" s="619" t="s">
        <v>959</v>
      </c>
      <c r="AI30" s="620">
        <v>1746.4177999999999</v>
      </c>
      <c r="AJ30" s="620">
        <v>1223.5569</v>
      </c>
      <c r="AK30" s="620">
        <v>999.26229999999998</v>
      </c>
      <c r="AL30" s="620">
        <v>1016.3912</v>
      </c>
      <c r="AM30" s="620">
        <v>1095.1850999999999</v>
      </c>
      <c r="AN30" s="620">
        <v>1231.9618</v>
      </c>
      <c r="AO30" s="620">
        <v>1336.2753</v>
      </c>
      <c r="AP30" s="620">
        <v>1508.1993</v>
      </c>
      <c r="AQ30" s="620">
        <v>1559.3809000000001</v>
      </c>
      <c r="AR30" s="620">
        <v>1530.2394999999999</v>
      </c>
      <c r="AS30" s="620">
        <v>1608.9457</v>
      </c>
      <c r="AT30" s="621">
        <v>1122.7818</v>
      </c>
      <c r="AU30" s="621">
        <v>1550.3818000000001</v>
      </c>
      <c r="AV30" s="622">
        <v>1271.9333999999999</v>
      </c>
      <c r="AW30" s="13"/>
      <c r="AX30" s="619" t="s">
        <v>959</v>
      </c>
      <c r="AY30" s="620">
        <v>1636.5422000000001</v>
      </c>
      <c r="AZ30" s="620">
        <v>1156.9358999999999</v>
      </c>
      <c r="BA30" s="620">
        <v>937.22370000000001</v>
      </c>
      <c r="BB30" s="620">
        <v>956.47130000000004</v>
      </c>
      <c r="BC30" s="620">
        <v>1036.5885000000001</v>
      </c>
      <c r="BD30" s="620">
        <v>1172.5034000000001</v>
      </c>
      <c r="BE30" s="620">
        <v>1276.3173999999999</v>
      </c>
      <c r="BF30" s="620">
        <v>1461.1242999999999</v>
      </c>
      <c r="BG30" s="620">
        <v>1469.0845999999999</v>
      </c>
      <c r="BH30" s="620">
        <v>1429.2472</v>
      </c>
      <c r="BI30" s="620">
        <v>1466.8245999999999</v>
      </c>
      <c r="BJ30" s="621">
        <v>1062.5623000000001</v>
      </c>
      <c r="BK30" s="621">
        <v>1457.6207999999999</v>
      </c>
      <c r="BL30" s="622">
        <v>1200.3631</v>
      </c>
    </row>
    <row r="31" spans="2:64" ht="16.5" customHeight="1" x14ac:dyDescent="0.25">
      <c r="B31" s="623" t="s">
        <v>137</v>
      </c>
      <c r="C31" s="624">
        <v>1845.2852</v>
      </c>
      <c r="D31" s="624">
        <v>1331.2192</v>
      </c>
      <c r="E31" s="624">
        <v>1134.8154</v>
      </c>
      <c r="F31" s="624">
        <v>1139.9556</v>
      </c>
      <c r="G31" s="624">
        <v>1090.8720000000001</v>
      </c>
      <c r="H31" s="624">
        <v>1215.2281</v>
      </c>
      <c r="I31" s="624">
        <v>1392.0949000000001</v>
      </c>
      <c r="J31" s="624">
        <v>1486.8154999999999</v>
      </c>
      <c r="K31" s="624">
        <v>1763.4476</v>
      </c>
      <c r="L31" s="624">
        <v>1646.1795999999999</v>
      </c>
      <c r="M31" s="624">
        <v>1488.3791000000001</v>
      </c>
      <c r="N31" s="625">
        <v>1218.1690000000001</v>
      </c>
      <c r="O31" s="625">
        <v>1564.4377999999999</v>
      </c>
      <c r="P31" s="610">
        <v>1358.3167000000001</v>
      </c>
      <c r="Q31" s="13"/>
      <c r="R31" s="623" t="s">
        <v>137</v>
      </c>
      <c r="S31" s="624">
        <v>1721.3311000000001</v>
      </c>
      <c r="T31" s="624">
        <v>1224.8964000000001</v>
      </c>
      <c r="U31" s="624">
        <v>1042.7845</v>
      </c>
      <c r="V31" s="624">
        <v>1053.7061000000001</v>
      </c>
      <c r="W31" s="624">
        <v>1013.5543</v>
      </c>
      <c r="X31" s="624">
        <v>1128.5488</v>
      </c>
      <c r="Y31" s="624">
        <v>1300.3411000000001</v>
      </c>
      <c r="Z31" s="624">
        <v>1391.5369000000001</v>
      </c>
      <c r="AA31" s="624">
        <v>1648.0053</v>
      </c>
      <c r="AB31" s="624">
        <v>1529.6196</v>
      </c>
      <c r="AC31" s="624">
        <v>1406.0331000000001</v>
      </c>
      <c r="AD31" s="625">
        <v>1130.2629999999999</v>
      </c>
      <c r="AE31" s="625">
        <v>1468.1877999999999</v>
      </c>
      <c r="AF31" s="610">
        <v>1267.0336</v>
      </c>
      <c r="AH31" s="623" t="s">
        <v>137</v>
      </c>
      <c r="AI31" s="624">
        <v>2045.0347999999999</v>
      </c>
      <c r="AJ31" s="624">
        <v>1418.3210999999999</v>
      </c>
      <c r="AK31" s="624">
        <v>1195.9766999999999</v>
      </c>
      <c r="AL31" s="624">
        <v>1163.1896999999999</v>
      </c>
      <c r="AM31" s="624">
        <v>1139.4857</v>
      </c>
      <c r="AN31" s="624">
        <v>1262.7019</v>
      </c>
      <c r="AO31" s="624">
        <v>1443.3426999999999</v>
      </c>
      <c r="AP31" s="624">
        <v>1495.1824999999999</v>
      </c>
      <c r="AQ31" s="624">
        <v>1818.5497</v>
      </c>
      <c r="AR31" s="624">
        <v>1652.3477</v>
      </c>
      <c r="AS31" s="624">
        <v>1503.9802</v>
      </c>
      <c r="AT31" s="625">
        <v>1264.1601000000001</v>
      </c>
      <c r="AU31" s="625">
        <v>1585.9743000000001</v>
      </c>
      <c r="AV31" s="610">
        <v>1394.4101000000001</v>
      </c>
      <c r="AW31" s="13"/>
      <c r="AX31" s="623" t="s">
        <v>137</v>
      </c>
      <c r="AY31" s="624">
        <v>1915.5996</v>
      </c>
      <c r="AZ31" s="624">
        <v>1309.3280999999999</v>
      </c>
      <c r="BA31" s="624">
        <v>1106.7551000000001</v>
      </c>
      <c r="BB31" s="624">
        <v>1084.617</v>
      </c>
      <c r="BC31" s="624">
        <v>1057.6018999999999</v>
      </c>
      <c r="BD31" s="624">
        <v>1173.1258</v>
      </c>
      <c r="BE31" s="624">
        <v>1364.7791</v>
      </c>
      <c r="BF31" s="624">
        <v>1424.8</v>
      </c>
      <c r="BG31" s="624">
        <v>1692.3752999999999</v>
      </c>
      <c r="BH31" s="624">
        <v>1554.8708999999999</v>
      </c>
      <c r="BI31" s="624">
        <v>1410.8364999999999</v>
      </c>
      <c r="BJ31" s="625">
        <v>1180.8806999999999</v>
      </c>
      <c r="BK31" s="625">
        <v>1490.6904999999999</v>
      </c>
      <c r="BL31" s="610">
        <v>1306.2720999999999</v>
      </c>
    </row>
    <row r="32" spans="2:64" ht="16.5" customHeight="1" x14ac:dyDescent="0.25">
      <c r="B32" s="619" t="s">
        <v>63</v>
      </c>
      <c r="C32" s="620">
        <v>1198.6341</v>
      </c>
      <c r="D32" s="620">
        <v>965.84299999999996</v>
      </c>
      <c r="E32" s="620">
        <v>944.40300000000002</v>
      </c>
      <c r="F32" s="620">
        <v>933.92499999999995</v>
      </c>
      <c r="G32" s="620">
        <v>1054.7605000000001</v>
      </c>
      <c r="H32" s="620">
        <v>1231.578</v>
      </c>
      <c r="I32" s="620">
        <v>1208.6468</v>
      </c>
      <c r="J32" s="620">
        <v>1435.0608999999999</v>
      </c>
      <c r="K32" s="620">
        <v>1348.0713000000001</v>
      </c>
      <c r="L32" s="620">
        <v>1477.0495000000001</v>
      </c>
      <c r="M32" s="620">
        <v>1547.9158</v>
      </c>
      <c r="N32" s="621">
        <v>1091.4665</v>
      </c>
      <c r="O32" s="621">
        <v>1461.3676</v>
      </c>
      <c r="P32" s="622">
        <v>1256.2628999999999</v>
      </c>
      <c r="Q32" s="13"/>
      <c r="R32" s="619" t="s">
        <v>63</v>
      </c>
      <c r="S32" s="620">
        <v>1057.0489</v>
      </c>
      <c r="T32" s="620">
        <v>922.13819999999998</v>
      </c>
      <c r="U32" s="620">
        <v>875.40710000000001</v>
      </c>
      <c r="V32" s="620">
        <v>860.66210000000001</v>
      </c>
      <c r="W32" s="620">
        <v>980.12660000000005</v>
      </c>
      <c r="X32" s="620">
        <v>1157.6939</v>
      </c>
      <c r="Y32" s="620">
        <v>1133.2212</v>
      </c>
      <c r="Z32" s="620">
        <v>1343.6941999999999</v>
      </c>
      <c r="AA32" s="620">
        <v>1284.6131</v>
      </c>
      <c r="AB32" s="620">
        <v>1359.1672000000001</v>
      </c>
      <c r="AC32" s="620">
        <v>1476.9702</v>
      </c>
      <c r="AD32" s="621">
        <v>1017.3684</v>
      </c>
      <c r="AE32" s="621">
        <v>1380.2098000000001</v>
      </c>
      <c r="AF32" s="622">
        <v>1179.0195000000001</v>
      </c>
      <c r="AH32" s="619" t="s">
        <v>63</v>
      </c>
      <c r="AI32" s="620">
        <v>1088.4296999999999</v>
      </c>
      <c r="AJ32" s="620">
        <v>1037.1565000000001</v>
      </c>
      <c r="AK32" s="620">
        <v>971.40009999999995</v>
      </c>
      <c r="AL32" s="620">
        <v>971.81730000000005</v>
      </c>
      <c r="AM32" s="620">
        <v>1090.4105</v>
      </c>
      <c r="AN32" s="620">
        <v>1284.3595</v>
      </c>
      <c r="AO32" s="620">
        <v>1271.8595</v>
      </c>
      <c r="AP32" s="620">
        <v>1464.1043</v>
      </c>
      <c r="AQ32" s="620">
        <v>1372.6759</v>
      </c>
      <c r="AR32" s="620">
        <v>1547.6362999999999</v>
      </c>
      <c r="AS32" s="620">
        <v>1556.1234999999999</v>
      </c>
      <c r="AT32" s="621">
        <v>1138.4052999999999</v>
      </c>
      <c r="AU32" s="621">
        <v>1487.5944</v>
      </c>
      <c r="AV32" s="622">
        <v>1293.9742000000001</v>
      </c>
      <c r="AW32" s="13"/>
      <c r="AX32" s="619" t="s">
        <v>63</v>
      </c>
      <c r="AY32" s="620">
        <v>1050.3788999999999</v>
      </c>
      <c r="AZ32" s="620">
        <v>1021.2526</v>
      </c>
      <c r="BA32" s="620">
        <v>909.64009999999996</v>
      </c>
      <c r="BB32" s="620">
        <v>909.404</v>
      </c>
      <c r="BC32" s="620">
        <v>1046.2154</v>
      </c>
      <c r="BD32" s="620">
        <v>1189.2845</v>
      </c>
      <c r="BE32" s="620">
        <v>1226.8203000000001</v>
      </c>
      <c r="BF32" s="620">
        <v>1394.0755999999999</v>
      </c>
      <c r="BG32" s="620">
        <v>1327.3651</v>
      </c>
      <c r="BH32" s="620">
        <v>1444.7828</v>
      </c>
      <c r="BI32" s="620">
        <v>1428.3668</v>
      </c>
      <c r="BJ32" s="621">
        <v>1080.7893999999999</v>
      </c>
      <c r="BK32" s="621">
        <v>1397.9353000000001</v>
      </c>
      <c r="BL32" s="622">
        <v>1222.0825</v>
      </c>
    </row>
    <row r="33" spans="2:64" ht="16.5" customHeight="1" x14ac:dyDescent="0.25">
      <c r="B33" s="623" t="s">
        <v>93</v>
      </c>
      <c r="C33" s="624">
        <v>2443.4252000000001</v>
      </c>
      <c r="D33" s="624">
        <v>2446.2674999999999</v>
      </c>
      <c r="E33" s="624">
        <v>2154.2383</v>
      </c>
      <c r="F33" s="624">
        <v>1731.0051000000001</v>
      </c>
      <c r="G33" s="624">
        <v>1448.3262999999999</v>
      </c>
      <c r="H33" s="624">
        <v>1485.8724</v>
      </c>
      <c r="I33" s="624">
        <v>1569.8189</v>
      </c>
      <c r="J33" s="624">
        <v>1798.7718</v>
      </c>
      <c r="K33" s="624">
        <v>1853.0242000000001</v>
      </c>
      <c r="L33" s="624">
        <v>2150.9045000000001</v>
      </c>
      <c r="M33" s="624">
        <v>1618.3758</v>
      </c>
      <c r="N33" s="625">
        <v>1600.0237</v>
      </c>
      <c r="O33" s="625">
        <v>1786.7417</v>
      </c>
      <c r="P33" s="610">
        <v>1734.6721</v>
      </c>
      <c r="Q33" s="13"/>
      <c r="R33" s="623" t="s">
        <v>93</v>
      </c>
      <c r="S33" s="624">
        <v>2314.1044000000002</v>
      </c>
      <c r="T33" s="624">
        <v>2223.7494000000002</v>
      </c>
      <c r="U33" s="624">
        <v>2005.9331</v>
      </c>
      <c r="V33" s="624">
        <v>1608.8947000000001</v>
      </c>
      <c r="W33" s="624">
        <v>1366.3444</v>
      </c>
      <c r="X33" s="624">
        <v>1414.0921000000001</v>
      </c>
      <c r="Y33" s="624">
        <v>1497.7358999999999</v>
      </c>
      <c r="Z33" s="624">
        <v>1697.3617999999999</v>
      </c>
      <c r="AA33" s="624">
        <v>1736.9416000000001</v>
      </c>
      <c r="AB33" s="624">
        <v>1950.2147</v>
      </c>
      <c r="AC33" s="624">
        <v>1463.3054</v>
      </c>
      <c r="AD33" s="625">
        <v>1512.0817999999999</v>
      </c>
      <c r="AE33" s="625">
        <v>1645.28</v>
      </c>
      <c r="AF33" s="610">
        <v>1608.1352999999999</v>
      </c>
      <c r="AH33" s="623" t="s">
        <v>93</v>
      </c>
      <c r="AI33" s="624">
        <v>2620.6635999999999</v>
      </c>
      <c r="AJ33" s="624">
        <v>2742.8696</v>
      </c>
      <c r="AK33" s="624">
        <v>2251.2555000000002</v>
      </c>
      <c r="AL33" s="624">
        <v>1800.8323</v>
      </c>
      <c r="AM33" s="624">
        <v>1533.3131000000001</v>
      </c>
      <c r="AN33" s="624">
        <v>1530.7946999999999</v>
      </c>
      <c r="AO33" s="624">
        <v>1616.424</v>
      </c>
      <c r="AP33" s="624">
        <v>1856.4411</v>
      </c>
      <c r="AQ33" s="624">
        <v>1919.0748000000001</v>
      </c>
      <c r="AR33" s="624">
        <v>2178.7882</v>
      </c>
      <c r="AS33" s="624">
        <v>1611.6895999999999</v>
      </c>
      <c r="AT33" s="625">
        <v>1662.5624</v>
      </c>
      <c r="AU33" s="625">
        <v>1815.489</v>
      </c>
      <c r="AV33" s="610">
        <v>1772.8426999999999</v>
      </c>
      <c r="AW33" s="13"/>
      <c r="AX33" s="623" t="s">
        <v>93</v>
      </c>
      <c r="AY33" s="624">
        <v>2550.8002000000001</v>
      </c>
      <c r="AZ33" s="624">
        <v>2470.2712999999999</v>
      </c>
      <c r="BA33" s="624">
        <v>2070.2262000000001</v>
      </c>
      <c r="BB33" s="624">
        <v>1688.9293</v>
      </c>
      <c r="BC33" s="624">
        <v>1488.9358</v>
      </c>
      <c r="BD33" s="624">
        <v>1446.3814</v>
      </c>
      <c r="BE33" s="624">
        <v>1561.6569</v>
      </c>
      <c r="BF33" s="624">
        <v>1767.6682000000001</v>
      </c>
      <c r="BG33" s="624">
        <v>1796.2266999999999</v>
      </c>
      <c r="BH33" s="624">
        <v>2056.0916000000002</v>
      </c>
      <c r="BI33" s="624">
        <v>1484.7158999999999</v>
      </c>
      <c r="BJ33" s="625">
        <v>1586.3026</v>
      </c>
      <c r="BK33" s="625">
        <v>1697.4138</v>
      </c>
      <c r="BL33" s="610">
        <v>1666.4285</v>
      </c>
    </row>
    <row r="34" spans="2:64" ht="16.5" customHeight="1" x14ac:dyDescent="0.25">
      <c r="B34" s="619" t="s">
        <v>138</v>
      </c>
      <c r="C34" s="620">
        <v>2479.6444999999999</v>
      </c>
      <c r="D34" s="620">
        <v>1431.6442999999999</v>
      </c>
      <c r="E34" s="620">
        <v>1231.8126</v>
      </c>
      <c r="F34" s="620">
        <v>1075.9396999999999</v>
      </c>
      <c r="G34" s="620">
        <v>1298.7923000000001</v>
      </c>
      <c r="H34" s="620">
        <v>1286.9248</v>
      </c>
      <c r="I34" s="620">
        <v>1493.3919000000001</v>
      </c>
      <c r="J34" s="620">
        <v>1658.0463</v>
      </c>
      <c r="K34" s="620">
        <v>1774.5591999999999</v>
      </c>
      <c r="L34" s="620">
        <v>2008.7143000000001</v>
      </c>
      <c r="M34" s="620">
        <v>3413.2885999999999</v>
      </c>
      <c r="N34" s="621">
        <v>1324.7624000000001</v>
      </c>
      <c r="O34" s="621">
        <v>2235.7008000000001</v>
      </c>
      <c r="P34" s="622">
        <v>2096.5286999999998</v>
      </c>
      <c r="Q34" s="13"/>
      <c r="R34" s="619" t="s">
        <v>138</v>
      </c>
      <c r="S34" s="620">
        <v>2268.5477999999998</v>
      </c>
      <c r="T34" s="620">
        <v>1350.9356</v>
      </c>
      <c r="U34" s="620">
        <v>1134.4697000000001</v>
      </c>
      <c r="V34" s="620">
        <v>1014.6276</v>
      </c>
      <c r="W34" s="620">
        <v>1223.9907000000001</v>
      </c>
      <c r="X34" s="620">
        <v>1234.8658</v>
      </c>
      <c r="Y34" s="620">
        <v>1417.7833000000001</v>
      </c>
      <c r="Z34" s="620">
        <v>1568.4536000000001</v>
      </c>
      <c r="AA34" s="620">
        <v>1675.5642</v>
      </c>
      <c r="AB34" s="620">
        <v>1857.4897000000001</v>
      </c>
      <c r="AC34" s="620">
        <v>3282.7853</v>
      </c>
      <c r="AD34" s="621">
        <v>1255.1473000000001</v>
      </c>
      <c r="AE34" s="621">
        <v>2116.5124000000001</v>
      </c>
      <c r="AF34" s="622">
        <v>1984.9141</v>
      </c>
      <c r="AH34" s="619" t="s">
        <v>138</v>
      </c>
      <c r="AI34" s="620">
        <v>2593.2622000000001</v>
      </c>
      <c r="AJ34" s="620">
        <v>1370.6994</v>
      </c>
      <c r="AK34" s="620">
        <v>1179.8357000000001</v>
      </c>
      <c r="AL34" s="620">
        <v>1120.6502</v>
      </c>
      <c r="AM34" s="620">
        <v>1348.547</v>
      </c>
      <c r="AN34" s="620">
        <v>1302.7401</v>
      </c>
      <c r="AO34" s="620">
        <v>1533.7666999999999</v>
      </c>
      <c r="AP34" s="620">
        <v>1663.0344</v>
      </c>
      <c r="AQ34" s="620">
        <v>1799.4863</v>
      </c>
      <c r="AR34" s="620">
        <v>2063.6370999999999</v>
      </c>
      <c r="AS34" s="620">
        <v>3409.5776000000001</v>
      </c>
      <c r="AT34" s="621">
        <v>1360.1771000000001</v>
      </c>
      <c r="AU34" s="621">
        <v>2258.5704000000001</v>
      </c>
      <c r="AV34" s="622">
        <v>2121.3150000000001</v>
      </c>
      <c r="AW34" s="13"/>
      <c r="AX34" s="619" t="s">
        <v>138</v>
      </c>
      <c r="AY34" s="620">
        <v>2563.5171999999998</v>
      </c>
      <c r="AZ34" s="620">
        <v>1213.3498</v>
      </c>
      <c r="BA34" s="620">
        <v>1088.6523999999999</v>
      </c>
      <c r="BB34" s="620">
        <v>1057.2618</v>
      </c>
      <c r="BC34" s="620">
        <v>1261.8607999999999</v>
      </c>
      <c r="BD34" s="620">
        <v>1243.1758</v>
      </c>
      <c r="BE34" s="620">
        <v>1459.9574</v>
      </c>
      <c r="BF34" s="620">
        <v>1577.6786</v>
      </c>
      <c r="BG34" s="620">
        <v>1720.9485999999999</v>
      </c>
      <c r="BH34" s="620">
        <v>1905.9203</v>
      </c>
      <c r="BI34" s="620">
        <v>3026.3368</v>
      </c>
      <c r="BJ34" s="621">
        <v>1287.8302000000001</v>
      </c>
      <c r="BK34" s="621">
        <v>2081.6394</v>
      </c>
      <c r="BL34" s="622">
        <v>1960.3622</v>
      </c>
    </row>
    <row r="35" spans="2:64" ht="16.5" customHeight="1" x14ac:dyDescent="0.25">
      <c r="B35" s="623" t="s">
        <v>578</v>
      </c>
      <c r="C35" s="624" t="s">
        <v>102</v>
      </c>
      <c r="D35" s="624">
        <v>6884.4938000000002</v>
      </c>
      <c r="E35" s="624">
        <v>6409.2408999999998</v>
      </c>
      <c r="F35" s="624">
        <v>2101.6590999999999</v>
      </c>
      <c r="G35" s="624">
        <v>1949.4958999999999</v>
      </c>
      <c r="H35" s="624">
        <v>1828.6313</v>
      </c>
      <c r="I35" s="624">
        <v>1608.3145999999999</v>
      </c>
      <c r="J35" s="624">
        <v>1507.8829000000001</v>
      </c>
      <c r="K35" s="624">
        <v>1626.7303999999999</v>
      </c>
      <c r="L35" s="624">
        <v>1675.404</v>
      </c>
      <c r="M35" s="624">
        <v>1710.0452</v>
      </c>
      <c r="N35" s="625">
        <v>1691.1469</v>
      </c>
      <c r="O35" s="625">
        <v>1625.646</v>
      </c>
      <c r="P35" s="610">
        <v>1635.7889</v>
      </c>
      <c r="Q35" s="13"/>
      <c r="R35" s="623" t="s">
        <v>578</v>
      </c>
      <c r="S35" s="624" t="s">
        <v>102</v>
      </c>
      <c r="T35" s="624">
        <v>6791.3325000000004</v>
      </c>
      <c r="U35" s="624">
        <v>6409.2408999999998</v>
      </c>
      <c r="V35" s="624">
        <v>2063.2511</v>
      </c>
      <c r="W35" s="624">
        <v>1933.6088</v>
      </c>
      <c r="X35" s="624">
        <v>1746.1116</v>
      </c>
      <c r="Y35" s="624">
        <v>1563.7363</v>
      </c>
      <c r="Z35" s="624">
        <v>1444.9133999999999</v>
      </c>
      <c r="AA35" s="624">
        <v>1555.4571000000001</v>
      </c>
      <c r="AB35" s="624">
        <v>1555.2706000000001</v>
      </c>
      <c r="AC35" s="624">
        <v>1621.4202</v>
      </c>
      <c r="AD35" s="625">
        <v>1645.0949000000001</v>
      </c>
      <c r="AE35" s="625">
        <v>1539.2969000000001</v>
      </c>
      <c r="AF35" s="610">
        <v>1555.6799000000001</v>
      </c>
      <c r="AH35" s="623" t="s">
        <v>578</v>
      </c>
      <c r="AI35" s="624" t="s">
        <v>102</v>
      </c>
      <c r="AJ35" s="624">
        <v>4986.5405000000001</v>
      </c>
      <c r="AK35" s="624">
        <v>6704.2664000000004</v>
      </c>
      <c r="AL35" s="624">
        <v>2088.0990999999999</v>
      </c>
      <c r="AM35" s="624">
        <v>2256.8485999999998</v>
      </c>
      <c r="AN35" s="624">
        <v>2041.9829999999999</v>
      </c>
      <c r="AO35" s="624">
        <v>1685.4194</v>
      </c>
      <c r="AP35" s="624">
        <v>1564.7806</v>
      </c>
      <c r="AQ35" s="624">
        <v>1669.6919</v>
      </c>
      <c r="AR35" s="624">
        <v>1695.5128</v>
      </c>
      <c r="AS35" s="624">
        <v>1737.5705</v>
      </c>
      <c r="AT35" s="625">
        <v>1789.6362999999999</v>
      </c>
      <c r="AU35" s="625">
        <v>1662.836</v>
      </c>
      <c r="AV35" s="610">
        <v>1682.4712</v>
      </c>
      <c r="AW35" s="13"/>
      <c r="AX35" s="623" t="s">
        <v>578</v>
      </c>
      <c r="AY35" s="624" t="s">
        <v>102</v>
      </c>
      <c r="AZ35" s="624">
        <v>4986.5405000000001</v>
      </c>
      <c r="BA35" s="624">
        <v>6704.2664000000004</v>
      </c>
      <c r="BB35" s="624">
        <v>2071.5843</v>
      </c>
      <c r="BC35" s="624">
        <v>2200.0061999999998</v>
      </c>
      <c r="BD35" s="624">
        <v>1926.0252</v>
      </c>
      <c r="BE35" s="624">
        <v>1643.6757</v>
      </c>
      <c r="BF35" s="624">
        <v>1540.1276</v>
      </c>
      <c r="BG35" s="624">
        <v>1621.8297</v>
      </c>
      <c r="BH35" s="624">
        <v>1581.6824999999999</v>
      </c>
      <c r="BI35" s="624">
        <v>1633.9776999999999</v>
      </c>
      <c r="BJ35" s="625">
        <v>1741.3712</v>
      </c>
      <c r="BK35" s="625">
        <v>1592.8525999999999</v>
      </c>
      <c r="BL35" s="610">
        <v>1615.8508999999999</v>
      </c>
    </row>
    <row r="36" spans="2:64" ht="16.5" customHeight="1" x14ac:dyDescent="0.25">
      <c r="B36" s="854" t="s">
        <v>573</v>
      </c>
      <c r="C36" s="620" t="s">
        <v>102</v>
      </c>
      <c r="D36" s="620" t="s">
        <v>102</v>
      </c>
      <c r="E36" s="620" t="s">
        <v>102</v>
      </c>
      <c r="F36" s="620">
        <v>2084.7251000000001</v>
      </c>
      <c r="G36" s="620">
        <v>1554.575</v>
      </c>
      <c r="H36" s="620">
        <v>1986.0012999999999</v>
      </c>
      <c r="I36" s="620">
        <v>1475.6023</v>
      </c>
      <c r="J36" s="620">
        <v>1836.1343999999999</v>
      </c>
      <c r="K36" s="620">
        <v>1751.423</v>
      </c>
      <c r="L36" s="620">
        <v>1658.5640000000001</v>
      </c>
      <c r="M36" s="620" t="s">
        <v>102</v>
      </c>
      <c r="N36" s="621">
        <v>1568.9829</v>
      </c>
      <c r="O36" s="621">
        <v>1768.5917999999999</v>
      </c>
      <c r="P36" s="622">
        <v>1723.3825999999999</v>
      </c>
      <c r="Q36" s="13"/>
      <c r="R36" s="854" t="s">
        <v>573</v>
      </c>
      <c r="S36" s="620" t="s">
        <v>102</v>
      </c>
      <c r="T36" s="620" t="s">
        <v>102</v>
      </c>
      <c r="U36" s="620" t="s">
        <v>102</v>
      </c>
      <c r="V36" s="620">
        <v>2029.5775000000001</v>
      </c>
      <c r="W36" s="620">
        <v>1529.6573000000001</v>
      </c>
      <c r="X36" s="620">
        <v>1905.1034999999999</v>
      </c>
      <c r="Y36" s="620">
        <v>1423.7138</v>
      </c>
      <c r="Z36" s="620">
        <v>1739.5861</v>
      </c>
      <c r="AA36" s="620">
        <v>1695.4612999999999</v>
      </c>
      <c r="AB36" s="620">
        <v>1584.2492</v>
      </c>
      <c r="AC36" s="620" t="s">
        <v>102</v>
      </c>
      <c r="AD36" s="621">
        <v>1515.9340999999999</v>
      </c>
      <c r="AE36" s="621">
        <v>1693.337</v>
      </c>
      <c r="AF36" s="622">
        <v>1653.1572000000001</v>
      </c>
      <c r="AH36" s="854" t="s">
        <v>573</v>
      </c>
      <c r="AI36" s="620" t="s">
        <v>102</v>
      </c>
      <c r="AJ36" s="620" t="s">
        <v>102</v>
      </c>
      <c r="AK36" s="620" t="s">
        <v>102</v>
      </c>
      <c r="AL36" s="620">
        <v>2433.8634000000002</v>
      </c>
      <c r="AM36" s="620">
        <v>1823.3104000000001</v>
      </c>
      <c r="AN36" s="620">
        <v>1880.0006000000001</v>
      </c>
      <c r="AO36" s="620">
        <v>1564.8620000000001</v>
      </c>
      <c r="AP36" s="620">
        <v>1829.2132999999999</v>
      </c>
      <c r="AQ36" s="620">
        <v>1789.5645</v>
      </c>
      <c r="AR36" s="620">
        <v>1742.0590999999999</v>
      </c>
      <c r="AS36" s="620" t="s">
        <v>102</v>
      </c>
      <c r="AT36" s="621">
        <v>1669.1261</v>
      </c>
      <c r="AU36" s="621">
        <v>1796.8882000000001</v>
      </c>
      <c r="AV36" s="622">
        <v>1767.9514999999999</v>
      </c>
      <c r="AW36" s="13"/>
      <c r="AX36" s="854" t="s">
        <v>573</v>
      </c>
      <c r="AY36" s="620" t="s">
        <v>102</v>
      </c>
      <c r="AZ36" s="620" t="s">
        <v>102</v>
      </c>
      <c r="BA36" s="620" t="s">
        <v>102</v>
      </c>
      <c r="BB36" s="620">
        <v>2433.7339999999999</v>
      </c>
      <c r="BC36" s="620">
        <v>1823.3104000000001</v>
      </c>
      <c r="BD36" s="620">
        <v>1880.0006000000001</v>
      </c>
      <c r="BE36" s="620">
        <v>1534.0684000000001</v>
      </c>
      <c r="BF36" s="620">
        <v>1829.1451999999999</v>
      </c>
      <c r="BG36" s="620">
        <v>1710.5112999999999</v>
      </c>
      <c r="BH36" s="620">
        <v>1679.2434000000001</v>
      </c>
      <c r="BI36" s="620" t="s">
        <v>102</v>
      </c>
      <c r="BJ36" s="621">
        <v>1645.2573</v>
      </c>
      <c r="BK36" s="621">
        <v>1751.9507000000001</v>
      </c>
      <c r="BL36" s="622">
        <v>1727.7858000000001</v>
      </c>
    </row>
    <row r="37" spans="2:64" ht="16.5" customHeight="1" x14ac:dyDescent="0.25">
      <c r="B37" s="855" t="s">
        <v>574</v>
      </c>
      <c r="C37" s="624" t="s">
        <v>102</v>
      </c>
      <c r="D37" s="624" t="s">
        <v>102</v>
      </c>
      <c r="E37" s="624" t="s">
        <v>102</v>
      </c>
      <c r="F37" s="624">
        <v>2126.0682999999999</v>
      </c>
      <c r="G37" s="624">
        <v>1699.3983000000001</v>
      </c>
      <c r="H37" s="624">
        <v>1854.4453000000001</v>
      </c>
      <c r="I37" s="624">
        <v>1461.6003000000001</v>
      </c>
      <c r="J37" s="624">
        <v>1426.423</v>
      </c>
      <c r="K37" s="624">
        <v>1669.2637999999999</v>
      </c>
      <c r="L37" s="624">
        <v>2383.2881000000002</v>
      </c>
      <c r="M37" s="624" t="s">
        <v>102</v>
      </c>
      <c r="N37" s="625">
        <v>1606.4375</v>
      </c>
      <c r="O37" s="625">
        <v>1787.5710999999999</v>
      </c>
      <c r="P37" s="610">
        <v>1735.2808</v>
      </c>
      <c r="Q37" s="13"/>
      <c r="R37" s="855" t="s">
        <v>574</v>
      </c>
      <c r="S37" s="624" t="s">
        <v>102</v>
      </c>
      <c r="T37" s="624" t="s">
        <v>102</v>
      </c>
      <c r="U37" s="624" t="s">
        <v>102</v>
      </c>
      <c r="V37" s="624">
        <v>2107.3049000000001</v>
      </c>
      <c r="W37" s="624">
        <v>1688.5951</v>
      </c>
      <c r="X37" s="624">
        <v>1766.8203000000001</v>
      </c>
      <c r="Y37" s="624">
        <v>1423.5450000000001</v>
      </c>
      <c r="Z37" s="624">
        <v>1349.5615</v>
      </c>
      <c r="AA37" s="624">
        <v>1617.1668</v>
      </c>
      <c r="AB37" s="624">
        <v>2153.6169</v>
      </c>
      <c r="AC37" s="624" t="s">
        <v>102</v>
      </c>
      <c r="AD37" s="625">
        <v>1562.2973999999999</v>
      </c>
      <c r="AE37" s="625">
        <v>1673.085</v>
      </c>
      <c r="AF37" s="610">
        <v>1641.1024</v>
      </c>
      <c r="AH37" s="855" t="s">
        <v>574</v>
      </c>
      <c r="AI37" s="624" t="s">
        <v>102</v>
      </c>
      <c r="AJ37" s="624" t="s">
        <v>102</v>
      </c>
      <c r="AK37" s="624" t="s">
        <v>102</v>
      </c>
      <c r="AL37" s="624">
        <v>2051.0605</v>
      </c>
      <c r="AM37" s="624">
        <v>2059.9238</v>
      </c>
      <c r="AN37" s="624">
        <v>2158.1165000000001</v>
      </c>
      <c r="AO37" s="624">
        <v>1598.7996000000001</v>
      </c>
      <c r="AP37" s="624">
        <v>1526.2528</v>
      </c>
      <c r="AQ37" s="624">
        <v>1720.2358999999999</v>
      </c>
      <c r="AR37" s="624">
        <v>2068.2795999999998</v>
      </c>
      <c r="AS37" s="624" t="s">
        <v>102</v>
      </c>
      <c r="AT37" s="625">
        <v>1769.3343</v>
      </c>
      <c r="AU37" s="625">
        <v>1748.6320000000001</v>
      </c>
      <c r="AV37" s="610">
        <v>1754.6084000000001</v>
      </c>
      <c r="AW37" s="13"/>
      <c r="AX37" s="855" t="s">
        <v>574</v>
      </c>
      <c r="AY37" s="624" t="s">
        <v>102</v>
      </c>
      <c r="AZ37" s="624" t="s">
        <v>102</v>
      </c>
      <c r="BA37" s="624" t="s">
        <v>102</v>
      </c>
      <c r="BB37" s="624">
        <v>2013.539</v>
      </c>
      <c r="BC37" s="624">
        <v>2059.5187000000001</v>
      </c>
      <c r="BD37" s="624">
        <v>1970.2144000000001</v>
      </c>
      <c r="BE37" s="624">
        <v>1595.2529</v>
      </c>
      <c r="BF37" s="624">
        <v>1467.8628000000001</v>
      </c>
      <c r="BG37" s="624">
        <v>1681.9935</v>
      </c>
      <c r="BH37" s="624">
        <v>2004.9942000000001</v>
      </c>
      <c r="BI37" s="624" t="s">
        <v>102</v>
      </c>
      <c r="BJ37" s="625">
        <v>1728.4003</v>
      </c>
      <c r="BK37" s="625">
        <v>1695.1433999999999</v>
      </c>
      <c r="BL37" s="610">
        <v>1704.7440999999999</v>
      </c>
    </row>
    <row r="38" spans="2:64" ht="16.5" customHeight="1" x14ac:dyDescent="0.25">
      <c r="B38" s="854" t="s">
        <v>577</v>
      </c>
      <c r="C38" s="620" t="s">
        <v>102</v>
      </c>
      <c r="D38" s="620">
        <v>6884.4938000000002</v>
      </c>
      <c r="E38" s="620">
        <v>6409.2408999999998</v>
      </c>
      <c r="F38" s="620">
        <v>2080.4524000000001</v>
      </c>
      <c r="G38" s="620">
        <v>2367.9236000000001</v>
      </c>
      <c r="H38" s="620">
        <v>1400.9821999999999</v>
      </c>
      <c r="I38" s="620">
        <v>1172.2479000000001</v>
      </c>
      <c r="J38" s="620">
        <v>1417.1973</v>
      </c>
      <c r="K38" s="620">
        <v>1460.2355</v>
      </c>
      <c r="L38" s="620">
        <v>1525.3498</v>
      </c>
      <c r="M38" s="620" t="s">
        <v>102</v>
      </c>
      <c r="N38" s="621">
        <v>1636.2887000000001</v>
      </c>
      <c r="O38" s="621">
        <v>1470.8167000000001</v>
      </c>
      <c r="P38" s="622">
        <v>1497.1724999999999</v>
      </c>
      <c r="Q38" s="13"/>
      <c r="R38" s="854" t="s">
        <v>577</v>
      </c>
      <c r="S38" s="620" t="s">
        <v>102</v>
      </c>
      <c r="T38" s="620">
        <v>6791.3325000000004</v>
      </c>
      <c r="U38" s="620">
        <v>6409.2408999999998</v>
      </c>
      <c r="V38" s="620">
        <v>2028.0722000000001</v>
      </c>
      <c r="W38" s="620">
        <v>2354.3373000000001</v>
      </c>
      <c r="X38" s="620">
        <v>1339.5092</v>
      </c>
      <c r="Y38" s="620">
        <v>1158.4682</v>
      </c>
      <c r="Z38" s="620">
        <v>1387.4380000000001</v>
      </c>
      <c r="AA38" s="620">
        <v>1418.4966999999999</v>
      </c>
      <c r="AB38" s="620">
        <v>1467.8448000000001</v>
      </c>
      <c r="AC38" s="620" t="s">
        <v>102</v>
      </c>
      <c r="AD38" s="621">
        <v>1612.5945999999999</v>
      </c>
      <c r="AE38" s="621">
        <v>1426.7774999999999</v>
      </c>
      <c r="AF38" s="622">
        <v>1456.3738000000001</v>
      </c>
      <c r="AH38" s="854" t="s">
        <v>577</v>
      </c>
      <c r="AI38" s="620" t="s">
        <v>102</v>
      </c>
      <c r="AJ38" s="620">
        <v>4986.5405000000001</v>
      </c>
      <c r="AK38" s="620">
        <v>6704.2664000000004</v>
      </c>
      <c r="AL38" s="620">
        <v>1801.8146999999999</v>
      </c>
      <c r="AM38" s="620">
        <v>2663.9686999999999</v>
      </c>
      <c r="AN38" s="620">
        <v>1805.9147</v>
      </c>
      <c r="AO38" s="620">
        <v>1285.3647000000001</v>
      </c>
      <c r="AP38" s="620">
        <v>1395.5125</v>
      </c>
      <c r="AQ38" s="620">
        <v>1504.0110999999999</v>
      </c>
      <c r="AR38" s="620">
        <v>1742.9927</v>
      </c>
      <c r="AS38" s="620" t="s">
        <v>102</v>
      </c>
      <c r="AT38" s="621">
        <v>1757.1195</v>
      </c>
      <c r="AU38" s="621">
        <v>1551.1478999999999</v>
      </c>
      <c r="AV38" s="622">
        <v>1583.9543000000001</v>
      </c>
      <c r="AW38" s="13"/>
      <c r="AX38" s="854" t="s">
        <v>577</v>
      </c>
      <c r="AY38" s="620" t="s">
        <v>102</v>
      </c>
      <c r="AZ38" s="620">
        <v>4986.5405000000001</v>
      </c>
      <c r="BA38" s="620">
        <v>6704.2664000000004</v>
      </c>
      <c r="BB38" s="620">
        <v>1801.7479000000001</v>
      </c>
      <c r="BC38" s="620">
        <v>2533.15</v>
      </c>
      <c r="BD38" s="620">
        <v>1805.9147</v>
      </c>
      <c r="BE38" s="620">
        <v>1285.2457999999999</v>
      </c>
      <c r="BF38" s="620">
        <v>1395.5125</v>
      </c>
      <c r="BG38" s="620">
        <v>1492.0702000000001</v>
      </c>
      <c r="BH38" s="620">
        <v>1664.8896999999999</v>
      </c>
      <c r="BI38" s="620" t="s">
        <v>102</v>
      </c>
      <c r="BJ38" s="621">
        <v>1729.9902</v>
      </c>
      <c r="BK38" s="621">
        <v>1523.1196</v>
      </c>
      <c r="BL38" s="622">
        <v>1556.0691999999999</v>
      </c>
    </row>
    <row r="39" spans="2:64" ht="16.5" customHeight="1" x14ac:dyDescent="0.25">
      <c r="B39" s="855" t="s">
        <v>575</v>
      </c>
      <c r="C39" s="624" t="s">
        <v>102</v>
      </c>
      <c r="D39" s="624" t="s">
        <v>102</v>
      </c>
      <c r="E39" s="624" t="s">
        <v>102</v>
      </c>
      <c r="F39" s="624" t="s">
        <v>102</v>
      </c>
      <c r="G39" s="624" t="s">
        <v>102</v>
      </c>
      <c r="H39" s="624" t="s">
        <v>102</v>
      </c>
      <c r="I39" s="624">
        <v>2343.1167999999998</v>
      </c>
      <c r="J39" s="624">
        <v>1736.6794</v>
      </c>
      <c r="K39" s="624">
        <v>1767.5409</v>
      </c>
      <c r="L39" s="624">
        <v>1687.557</v>
      </c>
      <c r="M39" s="624">
        <v>1710.0452</v>
      </c>
      <c r="N39" s="625">
        <v>2343.1167999999998</v>
      </c>
      <c r="O39" s="625">
        <v>1720.5418</v>
      </c>
      <c r="P39" s="610">
        <v>1753.1068</v>
      </c>
      <c r="Q39" s="13"/>
      <c r="R39" s="855" t="s">
        <v>575</v>
      </c>
      <c r="S39" s="624" t="s">
        <v>102</v>
      </c>
      <c r="T39" s="624" t="s">
        <v>102</v>
      </c>
      <c r="U39" s="624" t="s">
        <v>102</v>
      </c>
      <c r="V39" s="624" t="s">
        <v>102</v>
      </c>
      <c r="W39" s="624" t="s">
        <v>102</v>
      </c>
      <c r="X39" s="624" t="s">
        <v>102</v>
      </c>
      <c r="Y39" s="624">
        <v>2270.9785999999999</v>
      </c>
      <c r="Z39" s="624">
        <v>1659.0522000000001</v>
      </c>
      <c r="AA39" s="624">
        <v>1656.7766999999999</v>
      </c>
      <c r="AB39" s="624">
        <v>1550.9436000000001</v>
      </c>
      <c r="AC39" s="624">
        <v>1621.4202</v>
      </c>
      <c r="AD39" s="625">
        <v>2270.9785999999999</v>
      </c>
      <c r="AE39" s="625">
        <v>1610.0273999999999</v>
      </c>
      <c r="AF39" s="610">
        <v>1644.5997</v>
      </c>
      <c r="AH39" s="855" t="s">
        <v>575</v>
      </c>
      <c r="AI39" s="624" t="s">
        <v>102</v>
      </c>
      <c r="AJ39" s="624" t="s">
        <v>102</v>
      </c>
      <c r="AK39" s="624" t="s">
        <v>102</v>
      </c>
      <c r="AL39" s="624" t="s">
        <v>102</v>
      </c>
      <c r="AM39" s="624" t="s">
        <v>102</v>
      </c>
      <c r="AN39" s="624" t="s">
        <v>102</v>
      </c>
      <c r="AO39" s="624">
        <v>2466.5203000000001</v>
      </c>
      <c r="AP39" s="624">
        <v>1807.9313</v>
      </c>
      <c r="AQ39" s="624">
        <v>1791.2748999999999</v>
      </c>
      <c r="AR39" s="624">
        <v>1734.8306</v>
      </c>
      <c r="AS39" s="624">
        <v>1737.5705</v>
      </c>
      <c r="AT39" s="625">
        <v>2466.5203000000001</v>
      </c>
      <c r="AU39" s="625">
        <v>1756.3938000000001</v>
      </c>
      <c r="AV39" s="610">
        <v>1793.5382999999999</v>
      </c>
      <c r="AW39" s="13"/>
      <c r="AX39" s="855" t="s">
        <v>575</v>
      </c>
      <c r="AY39" s="624" t="s">
        <v>102</v>
      </c>
      <c r="AZ39" s="624" t="s">
        <v>102</v>
      </c>
      <c r="BA39" s="624" t="s">
        <v>102</v>
      </c>
      <c r="BB39" s="624" t="s">
        <v>102</v>
      </c>
      <c r="BC39" s="624" t="s">
        <v>102</v>
      </c>
      <c r="BD39" s="624" t="s">
        <v>102</v>
      </c>
      <c r="BE39" s="624">
        <v>2300.8148999999999</v>
      </c>
      <c r="BF39" s="624">
        <v>1773.8742</v>
      </c>
      <c r="BG39" s="624">
        <v>1730.5871999999999</v>
      </c>
      <c r="BH39" s="624">
        <v>1594.6204</v>
      </c>
      <c r="BI39" s="624">
        <v>1633.9776999999999</v>
      </c>
      <c r="BJ39" s="625">
        <v>2300.8148999999999</v>
      </c>
      <c r="BK39" s="625">
        <v>1657.0173</v>
      </c>
      <c r="BL39" s="610">
        <v>1690.6923999999999</v>
      </c>
    </row>
    <row r="40" spans="2:64" ht="16.5" customHeight="1" x14ac:dyDescent="0.25">
      <c r="B40" s="854" t="s">
        <v>576</v>
      </c>
      <c r="C40" s="620" t="s">
        <v>102</v>
      </c>
      <c r="D40" s="620" t="s">
        <v>102</v>
      </c>
      <c r="E40" s="620" t="s">
        <v>102</v>
      </c>
      <c r="F40" s="620" t="s">
        <v>102</v>
      </c>
      <c r="G40" s="620" t="s">
        <v>102</v>
      </c>
      <c r="H40" s="620" t="s">
        <v>102</v>
      </c>
      <c r="I40" s="620">
        <v>1550.067</v>
      </c>
      <c r="J40" s="620">
        <v>1141.2284999999999</v>
      </c>
      <c r="K40" s="620">
        <v>677.93820000000005</v>
      </c>
      <c r="L40" s="620">
        <v>1006.3019</v>
      </c>
      <c r="M40" s="620" t="s">
        <v>102</v>
      </c>
      <c r="N40" s="621">
        <v>1550.067</v>
      </c>
      <c r="O40" s="621">
        <v>1023.6917</v>
      </c>
      <c r="P40" s="622">
        <v>1123.8570999999999</v>
      </c>
      <c r="Q40" s="13"/>
      <c r="R40" s="854" t="s">
        <v>576</v>
      </c>
      <c r="S40" s="620" t="s">
        <v>102</v>
      </c>
      <c r="T40" s="620" t="s">
        <v>102</v>
      </c>
      <c r="U40" s="620" t="s">
        <v>102</v>
      </c>
      <c r="V40" s="620" t="s">
        <v>102</v>
      </c>
      <c r="W40" s="620" t="s">
        <v>102</v>
      </c>
      <c r="X40" s="620" t="s">
        <v>102</v>
      </c>
      <c r="Y40" s="620">
        <v>1516.1369999999999</v>
      </c>
      <c r="Z40" s="620">
        <v>1124.1614999999999</v>
      </c>
      <c r="AA40" s="620">
        <v>661.59310000000005</v>
      </c>
      <c r="AB40" s="620">
        <v>978.93960000000004</v>
      </c>
      <c r="AC40" s="620" t="s">
        <v>102</v>
      </c>
      <c r="AD40" s="621">
        <v>1516.1369999999999</v>
      </c>
      <c r="AE40" s="621">
        <v>1003.2064</v>
      </c>
      <c r="AF40" s="622">
        <v>1100.8134</v>
      </c>
      <c r="AH40" s="854" t="s">
        <v>576</v>
      </c>
      <c r="AI40" s="620" t="s">
        <v>102</v>
      </c>
      <c r="AJ40" s="620" t="s">
        <v>102</v>
      </c>
      <c r="AK40" s="620" t="s">
        <v>102</v>
      </c>
      <c r="AL40" s="620" t="s">
        <v>102</v>
      </c>
      <c r="AM40" s="620" t="s">
        <v>102</v>
      </c>
      <c r="AN40" s="620" t="s">
        <v>102</v>
      </c>
      <c r="AO40" s="620">
        <v>1464.3417999999999</v>
      </c>
      <c r="AP40" s="620">
        <v>1250.5790999999999</v>
      </c>
      <c r="AQ40" s="620">
        <v>854.0498</v>
      </c>
      <c r="AR40" s="620">
        <v>1066.2693999999999</v>
      </c>
      <c r="AS40" s="620" t="s">
        <v>102</v>
      </c>
      <c r="AT40" s="621">
        <v>1464.3417999999999</v>
      </c>
      <c r="AU40" s="621">
        <v>1126.3851</v>
      </c>
      <c r="AV40" s="622">
        <v>1190.6958</v>
      </c>
      <c r="AW40" s="13"/>
      <c r="AX40" s="854" t="s">
        <v>576</v>
      </c>
      <c r="AY40" s="620" t="s">
        <v>102</v>
      </c>
      <c r="AZ40" s="620" t="s">
        <v>102</v>
      </c>
      <c r="BA40" s="620" t="s">
        <v>102</v>
      </c>
      <c r="BB40" s="620" t="s">
        <v>102</v>
      </c>
      <c r="BC40" s="620" t="s">
        <v>102</v>
      </c>
      <c r="BD40" s="620" t="s">
        <v>102</v>
      </c>
      <c r="BE40" s="620">
        <v>1444.3525999999999</v>
      </c>
      <c r="BF40" s="620">
        <v>1226.1514</v>
      </c>
      <c r="BG40" s="620">
        <v>854.0498</v>
      </c>
      <c r="BH40" s="620">
        <v>929.23429999999996</v>
      </c>
      <c r="BI40" s="620" t="s">
        <v>102</v>
      </c>
      <c r="BJ40" s="621">
        <v>1444.3525999999999</v>
      </c>
      <c r="BK40" s="621">
        <v>1067.1124</v>
      </c>
      <c r="BL40" s="622">
        <v>1138.8985</v>
      </c>
    </row>
    <row r="41" spans="2:64" ht="16.5" customHeight="1" x14ac:dyDescent="0.25">
      <c r="B41" s="856" t="s">
        <v>877</v>
      </c>
      <c r="C41" s="559"/>
      <c r="D41" s="559"/>
      <c r="E41" s="559"/>
      <c r="F41" s="559"/>
      <c r="G41" s="559"/>
      <c r="H41" s="559"/>
      <c r="I41" s="559"/>
      <c r="J41" s="559"/>
      <c r="K41" s="559"/>
      <c r="L41" s="559"/>
      <c r="M41" s="559"/>
      <c r="N41" s="560"/>
      <c r="O41" s="560"/>
      <c r="P41" s="857"/>
      <c r="Q41" s="13"/>
      <c r="R41" s="856" t="s">
        <v>877</v>
      </c>
      <c r="S41" s="559"/>
      <c r="T41" s="559"/>
      <c r="U41" s="559"/>
      <c r="V41" s="559"/>
      <c r="W41" s="559"/>
      <c r="X41" s="559"/>
      <c r="Y41" s="559"/>
      <c r="Z41" s="559"/>
      <c r="AA41" s="559"/>
      <c r="AB41" s="559"/>
      <c r="AC41" s="559"/>
      <c r="AD41" s="560"/>
      <c r="AE41" s="560"/>
      <c r="AF41" s="857"/>
      <c r="AH41" s="856" t="s">
        <v>877</v>
      </c>
      <c r="AI41" s="559"/>
      <c r="AJ41" s="559"/>
      <c r="AK41" s="559"/>
      <c r="AL41" s="559"/>
      <c r="AM41" s="559"/>
      <c r="AN41" s="559"/>
      <c r="AO41" s="559"/>
      <c r="AP41" s="559"/>
      <c r="AQ41" s="559"/>
      <c r="AR41" s="559"/>
      <c r="AS41" s="559"/>
      <c r="AT41" s="560"/>
      <c r="AU41" s="560"/>
      <c r="AV41" s="857"/>
      <c r="AW41" s="13"/>
      <c r="AX41" s="856" t="s">
        <v>877</v>
      </c>
      <c r="AY41" s="559"/>
      <c r="AZ41" s="559"/>
      <c r="BA41" s="559"/>
      <c r="BB41" s="559"/>
      <c r="BC41" s="559"/>
      <c r="BD41" s="559"/>
      <c r="BE41" s="559"/>
      <c r="BF41" s="559"/>
      <c r="BG41" s="559"/>
      <c r="BH41" s="559"/>
      <c r="BI41" s="559"/>
      <c r="BJ41" s="560"/>
      <c r="BK41" s="560"/>
      <c r="BL41" s="857"/>
    </row>
    <row r="42" spans="2:64" ht="16.5" customHeight="1" x14ac:dyDescent="0.25">
      <c r="B42" s="858" t="s">
        <v>510</v>
      </c>
      <c r="C42" s="859">
        <v>1462.1201000000001</v>
      </c>
      <c r="D42" s="859">
        <v>1465.3634999999999</v>
      </c>
      <c r="E42" s="859">
        <v>937.89610000000005</v>
      </c>
      <c r="F42" s="859">
        <v>969.81380000000001</v>
      </c>
      <c r="G42" s="859">
        <v>1043.7782</v>
      </c>
      <c r="H42" s="859">
        <v>1171.1495</v>
      </c>
      <c r="I42" s="859">
        <v>1332.4756</v>
      </c>
      <c r="J42" s="859">
        <v>1484.1214</v>
      </c>
      <c r="K42" s="859">
        <v>1715.8440000000001</v>
      </c>
      <c r="L42" s="859">
        <v>1924.3674000000001</v>
      </c>
      <c r="M42" s="859">
        <v>2062.2665999999999</v>
      </c>
      <c r="N42" s="860">
        <v>1206.0617999999999</v>
      </c>
      <c r="O42" s="860">
        <v>1891.7302999999999</v>
      </c>
      <c r="P42" s="861">
        <v>1787.6411000000001</v>
      </c>
      <c r="Q42" s="13"/>
      <c r="R42" s="858" t="s">
        <v>510</v>
      </c>
      <c r="S42" s="859">
        <v>1437.3202000000001</v>
      </c>
      <c r="T42" s="859">
        <v>1397.7928999999999</v>
      </c>
      <c r="U42" s="859">
        <v>866.2355</v>
      </c>
      <c r="V42" s="859">
        <v>909.8818</v>
      </c>
      <c r="W42" s="859">
        <v>978.90290000000005</v>
      </c>
      <c r="X42" s="859">
        <v>1111.5148999999999</v>
      </c>
      <c r="Y42" s="859">
        <v>1263.5808999999999</v>
      </c>
      <c r="Z42" s="859">
        <v>1404.3081</v>
      </c>
      <c r="AA42" s="859">
        <v>1631.1287</v>
      </c>
      <c r="AB42" s="859">
        <v>1782.4521</v>
      </c>
      <c r="AC42" s="859">
        <v>1949.3408999999999</v>
      </c>
      <c r="AD42" s="860">
        <v>1140.4159999999999</v>
      </c>
      <c r="AE42" s="860">
        <v>1784.7826</v>
      </c>
      <c r="AF42" s="861">
        <v>1686.9632999999999</v>
      </c>
      <c r="AH42" s="858" t="s">
        <v>510</v>
      </c>
      <c r="AI42" s="859">
        <v>1622.3047999999999</v>
      </c>
      <c r="AJ42" s="859">
        <v>1659.4269999999999</v>
      </c>
      <c r="AK42" s="859">
        <v>958.78570000000002</v>
      </c>
      <c r="AL42" s="859">
        <v>1008.008</v>
      </c>
      <c r="AM42" s="859">
        <v>1069.9387999999999</v>
      </c>
      <c r="AN42" s="859">
        <v>1226.0396000000001</v>
      </c>
      <c r="AO42" s="859">
        <v>1371.1111000000001</v>
      </c>
      <c r="AP42" s="859">
        <v>1499.2978000000001</v>
      </c>
      <c r="AQ42" s="859">
        <v>1737.4763</v>
      </c>
      <c r="AR42" s="859">
        <v>1967.4978000000001</v>
      </c>
      <c r="AS42" s="859">
        <v>2068.1788999999999</v>
      </c>
      <c r="AT42" s="860">
        <v>1245.1555000000001</v>
      </c>
      <c r="AU42" s="860">
        <v>1908.1767</v>
      </c>
      <c r="AV42" s="861">
        <v>1807.5255</v>
      </c>
      <c r="AW42" s="13"/>
      <c r="AX42" s="858" t="s">
        <v>510</v>
      </c>
      <c r="AY42" s="859">
        <v>1621.5491</v>
      </c>
      <c r="AZ42" s="859">
        <v>1477.627</v>
      </c>
      <c r="BA42" s="859">
        <v>896.83019999999999</v>
      </c>
      <c r="BB42" s="859">
        <v>960.09500000000003</v>
      </c>
      <c r="BC42" s="859">
        <v>1024.8137999999999</v>
      </c>
      <c r="BD42" s="859">
        <v>1171.0788</v>
      </c>
      <c r="BE42" s="859">
        <v>1325.8747000000001</v>
      </c>
      <c r="BF42" s="859">
        <v>1435.1651999999999</v>
      </c>
      <c r="BG42" s="859">
        <v>1665.3713</v>
      </c>
      <c r="BH42" s="859">
        <v>1822.7982999999999</v>
      </c>
      <c r="BI42" s="859">
        <v>1881.5852</v>
      </c>
      <c r="BJ42" s="860">
        <v>1197.6132</v>
      </c>
      <c r="BK42" s="860">
        <v>1769.2216000000001</v>
      </c>
      <c r="BL42" s="861">
        <v>1682.4475</v>
      </c>
    </row>
    <row r="43" spans="2:64" ht="16.5" customHeight="1" x14ac:dyDescent="0.25">
      <c r="B43" s="862" t="s">
        <v>480</v>
      </c>
      <c r="C43" s="863">
        <v>1759.9064000000001</v>
      </c>
      <c r="D43" s="863">
        <v>1210.1681000000001</v>
      </c>
      <c r="E43" s="863">
        <v>970.75549999999998</v>
      </c>
      <c r="F43" s="863">
        <v>965.69809999999995</v>
      </c>
      <c r="G43" s="863">
        <v>1092.1928</v>
      </c>
      <c r="H43" s="863">
        <v>1230.5482</v>
      </c>
      <c r="I43" s="863">
        <v>1348.1241</v>
      </c>
      <c r="J43" s="863">
        <v>1544.8927000000001</v>
      </c>
      <c r="K43" s="863">
        <v>1651.5779</v>
      </c>
      <c r="L43" s="863">
        <v>1750.5510999999999</v>
      </c>
      <c r="M43" s="863">
        <v>1678.1721</v>
      </c>
      <c r="N43" s="864">
        <v>1146.6344999999999</v>
      </c>
      <c r="O43" s="864">
        <v>1648.8402000000001</v>
      </c>
      <c r="P43" s="865">
        <v>1424.4885999999999</v>
      </c>
      <c r="Q43" s="13"/>
      <c r="R43" s="862" t="s">
        <v>480</v>
      </c>
      <c r="S43" s="863">
        <v>1635.5340000000001</v>
      </c>
      <c r="T43" s="863">
        <v>1111.9825000000001</v>
      </c>
      <c r="U43" s="863">
        <v>895.48350000000005</v>
      </c>
      <c r="V43" s="863">
        <v>895.25879999999995</v>
      </c>
      <c r="W43" s="863">
        <v>1016.3034</v>
      </c>
      <c r="X43" s="863">
        <v>1157.7116000000001</v>
      </c>
      <c r="Y43" s="863">
        <v>1267.7628</v>
      </c>
      <c r="Z43" s="863">
        <v>1454.4773</v>
      </c>
      <c r="AA43" s="863">
        <v>1540.6386</v>
      </c>
      <c r="AB43" s="863">
        <v>1618.4322999999999</v>
      </c>
      <c r="AC43" s="863">
        <v>1568.7961</v>
      </c>
      <c r="AD43" s="864">
        <v>1071.2340999999999</v>
      </c>
      <c r="AE43" s="864">
        <v>1538.3308</v>
      </c>
      <c r="AF43" s="865">
        <v>1329.6635000000001</v>
      </c>
      <c r="AH43" s="862" t="s">
        <v>480</v>
      </c>
      <c r="AI43" s="863">
        <v>1940.8697999999999</v>
      </c>
      <c r="AJ43" s="863">
        <v>1269.9883</v>
      </c>
      <c r="AK43" s="863">
        <v>991.58889999999997</v>
      </c>
      <c r="AL43" s="863">
        <v>988.45489999999995</v>
      </c>
      <c r="AM43" s="863">
        <v>1143.4003</v>
      </c>
      <c r="AN43" s="863">
        <v>1263.4938</v>
      </c>
      <c r="AO43" s="863">
        <v>1399.2375</v>
      </c>
      <c r="AP43" s="863">
        <v>1575.7579000000001</v>
      </c>
      <c r="AQ43" s="863">
        <v>1676.4472000000001</v>
      </c>
      <c r="AR43" s="863">
        <v>1784.6403</v>
      </c>
      <c r="AS43" s="863">
        <v>1673.3224</v>
      </c>
      <c r="AT43" s="864">
        <v>1185.4667999999999</v>
      </c>
      <c r="AU43" s="864">
        <v>1675.6178</v>
      </c>
      <c r="AV43" s="865">
        <v>1456.6514</v>
      </c>
      <c r="AW43" s="13"/>
      <c r="AX43" s="862" t="s">
        <v>480</v>
      </c>
      <c r="AY43" s="863">
        <v>1849.9473</v>
      </c>
      <c r="AZ43" s="863">
        <v>1162.3698999999999</v>
      </c>
      <c r="BA43" s="863">
        <v>922.57410000000004</v>
      </c>
      <c r="BB43" s="863">
        <v>929.39020000000005</v>
      </c>
      <c r="BC43" s="863">
        <v>1080.0867000000001</v>
      </c>
      <c r="BD43" s="863">
        <v>1192.8755000000001</v>
      </c>
      <c r="BE43" s="863">
        <v>1324.9102</v>
      </c>
      <c r="BF43" s="863">
        <v>1504.4738</v>
      </c>
      <c r="BG43" s="863">
        <v>1576.377</v>
      </c>
      <c r="BH43" s="863">
        <v>1670.8013000000001</v>
      </c>
      <c r="BI43" s="863">
        <v>1586.6789000000001</v>
      </c>
      <c r="BJ43" s="864">
        <v>1118.3985</v>
      </c>
      <c r="BK43" s="864">
        <v>1580.5645999999999</v>
      </c>
      <c r="BL43" s="865">
        <v>1374.1</v>
      </c>
    </row>
    <row r="44" spans="2:64" ht="16.5" customHeight="1" x14ac:dyDescent="0.25">
      <c r="B44" s="871" t="s">
        <v>97</v>
      </c>
      <c r="C44" s="859">
        <v>1617.9981</v>
      </c>
      <c r="D44" s="859">
        <v>1226.8172999999999</v>
      </c>
      <c r="E44" s="859">
        <v>1014.4274</v>
      </c>
      <c r="F44" s="859">
        <v>1016.3896</v>
      </c>
      <c r="G44" s="859">
        <v>1134.6358</v>
      </c>
      <c r="H44" s="859">
        <v>1246.9294</v>
      </c>
      <c r="I44" s="859">
        <v>1340.3244</v>
      </c>
      <c r="J44" s="859">
        <v>1474.3021000000001</v>
      </c>
      <c r="K44" s="859">
        <v>1539.6422</v>
      </c>
      <c r="L44" s="872" t="s">
        <v>102</v>
      </c>
      <c r="M44" s="872" t="s">
        <v>102</v>
      </c>
      <c r="N44" s="860">
        <v>1130.9306999999999</v>
      </c>
      <c r="O44" s="860">
        <v>1483.8823</v>
      </c>
      <c r="P44" s="861">
        <v>1168.5771999999999</v>
      </c>
      <c r="Q44" s="13"/>
      <c r="R44" s="871" t="s">
        <v>97</v>
      </c>
      <c r="S44" s="859">
        <v>1508.4564</v>
      </c>
      <c r="T44" s="859">
        <v>1131.1713999999999</v>
      </c>
      <c r="U44" s="859">
        <v>934.80449999999996</v>
      </c>
      <c r="V44" s="859">
        <v>939.02430000000004</v>
      </c>
      <c r="W44" s="859">
        <v>1057.5367000000001</v>
      </c>
      <c r="X44" s="859">
        <v>1162.4373000000001</v>
      </c>
      <c r="Y44" s="859">
        <v>1249.4302</v>
      </c>
      <c r="Z44" s="859">
        <v>1379.4724000000001</v>
      </c>
      <c r="AA44" s="859">
        <v>1435.8504</v>
      </c>
      <c r="AB44" s="872" t="s">
        <v>102</v>
      </c>
      <c r="AC44" s="872" t="s">
        <v>102</v>
      </c>
      <c r="AD44" s="860">
        <v>1049.3402000000001</v>
      </c>
      <c r="AE44" s="860">
        <v>1387.7384999999999</v>
      </c>
      <c r="AF44" s="861">
        <v>1085.4344000000001</v>
      </c>
      <c r="AH44" s="871" t="s">
        <v>97</v>
      </c>
      <c r="AI44" s="859">
        <v>1758.4994999999999</v>
      </c>
      <c r="AJ44" s="859">
        <v>1292.8433</v>
      </c>
      <c r="AK44" s="859">
        <v>1049.4851000000001</v>
      </c>
      <c r="AL44" s="859">
        <v>1046.1003000000001</v>
      </c>
      <c r="AM44" s="859">
        <v>1165.2927999999999</v>
      </c>
      <c r="AN44" s="859">
        <v>1290.5344</v>
      </c>
      <c r="AO44" s="859">
        <v>1385.9054000000001</v>
      </c>
      <c r="AP44" s="859">
        <v>1517.9209000000001</v>
      </c>
      <c r="AQ44" s="859">
        <v>1550.1865</v>
      </c>
      <c r="AR44" s="872" t="s">
        <v>102</v>
      </c>
      <c r="AS44" s="872" t="s">
        <v>102</v>
      </c>
      <c r="AT44" s="860">
        <v>1167.8079</v>
      </c>
      <c r="AU44" s="860">
        <v>1522.6516999999999</v>
      </c>
      <c r="AV44" s="861">
        <v>1205.6561999999999</v>
      </c>
      <c r="AW44" s="13"/>
      <c r="AX44" s="871" t="s">
        <v>97</v>
      </c>
      <c r="AY44" s="859">
        <v>1648.9238</v>
      </c>
      <c r="AZ44" s="859">
        <v>1191.9457</v>
      </c>
      <c r="BA44" s="859">
        <v>973.10090000000002</v>
      </c>
      <c r="BB44" s="859">
        <v>977.85019999999997</v>
      </c>
      <c r="BC44" s="859">
        <v>1098.518</v>
      </c>
      <c r="BD44" s="859">
        <v>1211.463</v>
      </c>
      <c r="BE44" s="859">
        <v>1319.5042000000001</v>
      </c>
      <c r="BF44" s="859">
        <v>1437.7636</v>
      </c>
      <c r="BG44" s="859">
        <v>1469.5024000000001</v>
      </c>
      <c r="BH44" s="872" t="s">
        <v>102</v>
      </c>
      <c r="BI44" s="872" t="s">
        <v>102</v>
      </c>
      <c r="BJ44" s="860">
        <v>1096.6311000000001</v>
      </c>
      <c r="BK44" s="860">
        <v>1442.4172000000001</v>
      </c>
      <c r="BL44" s="861">
        <v>1133.5133000000001</v>
      </c>
    </row>
    <row r="45" spans="2:64" ht="16.5" customHeight="1" x14ac:dyDescent="0.25">
      <c r="B45" s="866" t="s">
        <v>96</v>
      </c>
      <c r="C45" s="867">
        <v>1672.3786</v>
      </c>
      <c r="D45" s="867">
        <v>1206.4675</v>
      </c>
      <c r="E45" s="867">
        <v>1103.5395000000001</v>
      </c>
      <c r="F45" s="867">
        <v>1250.9376</v>
      </c>
      <c r="G45" s="867">
        <v>1581.6206999999999</v>
      </c>
      <c r="H45" s="867">
        <v>1769.9884</v>
      </c>
      <c r="I45" s="867">
        <v>1648.4141999999999</v>
      </c>
      <c r="J45" s="867">
        <v>1588.1613</v>
      </c>
      <c r="K45" s="867" t="s">
        <v>102</v>
      </c>
      <c r="L45" s="868" t="s">
        <v>102</v>
      </c>
      <c r="M45" s="868" t="s">
        <v>102</v>
      </c>
      <c r="N45" s="869">
        <v>1367.7833000000001</v>
      </c>
      <c r="O45" s="869">
        <v>1588.1613</v>
      </c>
      <c r="P45" s="870">
        <v>1379.9447</v>
      </c>
      <c r="Q45" s="13"/>
      <c r="R45" s="866" t="s">
        <v>96</v>
      </c>
      <c r="S45" s="867">
        <v>1575.4486999999999</v>
      </c>
      <c r="T45" s="867">
        <v>1114.0410999999999</v>
      </c>
      <c r="U45" s="867">
        <v>1012.1467</v>
      </c>
      <c r="V45" s="867">
        <v>1168.0632000000001</v>
      </c>
      <c r="W45" s="867">
        <v>1466.6886</v>
      </c>
      <c r="X45" s="867">
        <v>1665.5713000000001</v>
      </c>
      <c r="Y45" s="867">
        <v>1549.1994999999999</v>
      </c>
      <c r="Z45" s="867">
        <v>1507.1072999999999</v>
      </c>
      <c r="AA45" s="867" t="s">
        <v>102</v>
      </c>
      <c r="AB45" s="868" t="s">
        <v>102</v>
      </c>
      <c r="AC45" s="868" t="s">
        <v>102</v>
      </c>
      <c r="AD45" s="869">
        <v>1274.3714</v>
      </c>
      <c r="AE45" s="869">
        <v>1507.1072999999999</v>
      </c>
      <c r="AF45" s="870">
        <v>1287.2148</v>
      </c>
      <c r="AH45" s="866" t="s">
        <v>96</v>
      </c>
      <c r="AI45" s="867">
        <v>1867.7048</v>
      </c>
      <c r="AJ45" s="867">
        <v>1297.5854999999999</v>
      </c>
      <c r="AK45" s="867">
        <v>1152.2828</v>
      </c>
      <c r="AL45" s="867">
        <v>1314.1418000000001</v>
      </c>
      <c r="AM45" s="867">
        <v>1617.6632</v>
      </c>
      <c r="AN45" s="867">
        <v>1816.5163</v>
      </c>
      <c r="AO45" s="867">
        <v>1677.249</v>
      </c>
      <c r="AP45" s="867">
        <v>1710.7101</v>
      </c>
      <c r="AQ45" s="867" t="s">
        <v>102</v>
      </c>
      <c r="AR45" s="868" t="s">
        <v>102</v>
      </c>
      <c r="AS45" s="868" t="s">
        <v>102</v>
      </c>
      <c r="AT45" s="869">
        <v>1423.3604</v>
      </c>
      <c r="AU45" s="869">
        <v>1710.7101</v>
      </c>
      <c r="AV45" s="870">
        <v>1439.2175999999999</v>
      </c>
      <c r="AW45" s="13"/>
      <c r="AX45" s="866" t="s">
        <v>96</v>
      </c>
      <c r="AY45" s="867">
        <v>1725.4855</v>
      </c>
      <c r="AZ45" s="867">
        <v>1185.5722000000001</v>
      </c>
      <c r="BA45" s="867">
        <v>1070.3381999999999</v>
      </c>
      <c r="BB45" s="867">
        <v>1237.8774000000001</v>
      </c>
      <c r="BC45" s="867">
        <v>1516.5445999999999</v>
      </c>
      <c r="BD45" s="867">
        <v>1656.5515</v>
      </c>
      <c r="BE45" s="867">
        <v>1574.5019</v>
      </c>
      <c r="BF45" s="867">
        <v>1606.1024</v>
      </c>
      <c r="BG45" s="867" t="s">
        <v>102</v>
      </c>
      <c r="BH45" s="868" t="s">
        <v>102</v>
      </c>
      <c r="BI45" s="868" t="s">
        <v>102</v>
      </c>
      <c r="BJ45" s="869">
        <v>1328.7079000000001</v>
      </c>
      <c r="BK45" s="869">
        <v>1606.1024</v>
      </c>
      <c r="BL45" s="870">
        <v>1344.0157999999999</v>
      </c>
    </row>
    <row r="46" spans="2:64" s="289" customFormat="1" x14ac:dyDescent="0.2">
      <c r="B46" s="38" t="s">
        <v>273</v>
      </c>
      <c r="C46" s="291"/>
      <c r="D46" s="291"/>
      <c r="E46" s="291"/>
      <c r="F46" s="291"/>
      <c r="G46" s="291"/>
      <c r="H46" s="291"/>
      <c r="I46" s="291"/>
      <c r="J46" s="291"/>
      <c r="K46" s="291"/>
      <c r="L46" s="291"/>
      <c r="M46" s="291"/>
      <c r="N46" s="291"/>
      <c r="O46" s="291"/>
      <c r="P46" s="292"/>
      <c r="R46" s="38" t="s">
        <v>273</v>
      </c>
      <c r="S46" s="291"/>
      <c r="T46" s="291"/>
      <c r="U46" s="291"/>
      <c r="V46" s="291"/>
      <c r="W46" s="291"/>
      <c r="X46" s="291"/>
      <c r="Y46" s="291"/>
      <c r="Z46" s="291"/>
      <c r="AA46" s="291"/>
      <c r="AB46" s="291"/>
      <c r="AC46" s="291"/>
      <c r="AD46" s="291"/>
      <c r="AE46" s="291"/>
      <c r="AF46" s="292"/>
      <c r="AH46" s="38" t="s">
        <v>273</v>
      </c>
      <c r="AI46" s="291"/>
      <c r="AJ46" s="291"/>
      <c r="AK46" s="291"/>
      <c r="AL46" s="291"/>
      <c r="AM46" s="291"/>
      <c r="AN46" s="291"/>
      <c r="AO46" s="291"/>
      <c r="AP46" s="291"/>
      <c r="AQ46" s="291"/>
      <c r="AR46" s="291"/>
      <c r="AS46" s="291"/>
      <c r="AT46" s="291"/>
      <c r="AU46" s="291"/>
      <c r="AV46" s="292"/>
      <c r="AX46" s="38" t="s">
        <v>273</v>
      </c>
      <c r="AY46" s="291"/>
      <c r="AZ46" s="291"/>
      <c r="BA46" s="291"/>
      <c r="BB46" s="291"/>
      <c r="BC46" s="291"/>
      <c r="BD46" s="291"/>
      <c r="BE46" s="291"/>
      <c r="BF46" s="291"/>
      <c r="BG46" s="291"/>
      <c r="BH46" s="291"/>
      <c r="BI46" s="291"/>
      <c r="BJ46" s="291"/>
      <c r="BK46" s="291"/>
      <c r="BL46" s="292"/>
    </row>
    <row r="47" spans="2:64" s="289" customFormat="1" x14ac:dyDescent="0.2">
      <c r="B47" s="38" t="s">
        <v>511</v>
      </c>
      <c r="C47" s="291"/>
      <c r="D47" s="291"/>
      <c r="E47" s="291"/>
      <c r="F47" s="291"/>
      <c r="G47" s="291"/>
      <c r="H47" s="291"/>
      <c r="I47" s="291"/>
      <c r="J47" s="291"/>
      <c r="K47" s="291"/>
      <c r="L47" s="291"/>
      <c r="M47" s="291"/>
      <c r="N47" s="291"/>
      <c r="O47" s="291"/>
      <c r="P47" s="292"/>
      <c r="R47" s="38" t="s">
        <v>511</v>
      </c>
      <c r="S47" s="291"/>
      <c r="T47" s="291"/>
      <c r="U47" s="291"/>
      <c r="V47" s="291"/>
      <c r="W47" s="291"/>
      <c r="X47" s="291"/>
      <c r="Y47" s="291"/>
      <c r="Z47" s="291"/>
      <c r="AA47" s="291"/>
      <c r="AB47" s="291"/>
      <c r="AC47" s="291"/>
      <c r="AD47" s="291"/>
      <c r="AE47" s="291"/>
      <c r="AF47" s="292"/>
      <c r="AH47" s="38" t="s">
        <v>511</v>
      </c>
      <c r="AI47" s="291"/>
      <c r="AJ47" s="291"/>
      <c r="AK47" s="291"/>
      <c r="AL47" s="291"/>
      <c r="AM47" s="291"/>
      <c r="AN47" s="291"/>
      <c r="AO47" s="291"/>
      <c r="AP47" s="291"/>
      <c r="AQ47" s="291"/>
      <c r="AR47" s="291"/>
      <c r="AS47" s="291"/>
      <c r="AT47" s="291"/>
      <c r="AU47" s="291"/>
      <c r="AV47" s="292"/>
      <c r="AX47" s="38" t="s">
        <v>511</v>
      </c>
      <c r="AY47" s="291"/>
      <c r="AZ47" s="291"/>
      <c r="BA47" s="291"/>
      <c r="BB47" s="291"/>
      <c r="BC47" s="291"/>
      <c r="BD47" s="291"/>
      <c r="BE47" s="291"/>
      <c r="BF47" s="291"/>
      <c r="BG47" s="291"/>
      <c r="BH47" s="291"/>
      <c r="BI47" s="291"/>
      <c r="BJ47" s="291"/>
      <c r="BK47" s="291"/>
      <c r="BL47" s="292"/>
    </row>
    <row r="48" spans="2:64" s="289" customFormat="1" x14ac:dyDescent="0.2">
      <c r="B48" s="69" t="s">
        <v>481</v>
      </c>
      <c r="C48" s="293"/>
      <c r="D48" s="293"/>
      <c r="E48" s="293"/>
      <c r="F48" s="293"/>
      <c r="G48" s="293"/>
      <c r="H48" s="293"/>
      <c r="I48" s="293"/>
      <c r="J48" s="293"/>
      <c r="K48" s="293"/>
      <c r="L48" s="293"/>
      <c r="M48" s="293"/>
      <c r="N48" s="293"/>
      <c r="O48" s="293"/>
      <c r="P48" s="294"/>
      <c r="R48" s="69" t="s">
        <v>481</v>
      </c>
      <c r="S48" s="293"/>
      <c r="T48" s="293"/>
      <c r="U48" s="293"/>
      <c r="V48" s="293"/>
      <c r="W48" s="293"/>
      <c r="X48" s="293"/>
      <c r="Y48" s="293"/>
      <c r="Z48" s="293"/>
      <c r="AA48" s="293"/>
      <c r="AB48" s="293"/>
      <c r="AC48" s="293"/>
      <c r="AD48" s="293"/>
      <c r="AE48" s="293"/>
      <c r="AF48" s="294"/>
      <c r="AH48" s="69" t="s">
        <v>481</v>
      </c>
      <c r="AI48" s="293"/>
      <c r="AJ48" s="293"/>
      <c r="AK48" s="293"/>
      <c r="AL48" s="293"/>
      <c r="AM48" s="293"/>
      <c r="AN48" s="293"/>
      <c r="AO48" s="293"/>
      <c r="AP48" s="293"/>
      <c r="AQ48" s="293"/>
      <c r="AR48" s="293"/>
      <c r="AS48" s="293"/>
      <c r="AT48" s="293"/>
      <c r="AU48" s="293"/>
      <c r="AV48" s="294"/>
      <c r="AX48" s="69" t="s">
        <v>481</v>
      </c>
      <c r="AY48" s="293"/>
      <c r="AZ48" s="293"/>
      <c r="BA48" s="293"/>
      <c r="BB48" s="293"/>
      <c r="BC48" s="293"/>
      <c r="BD48" s="293"/>
      <c r="BE48" s="293"/>
      <c r="BF48" s="293"/>
      <c r="BG48" s="293"/>
      <c r="BH48" s="293"/>
      <c r="BI48" s="293"/>
      <c r="BJ48" s="293"/>
      <c r="BK48" s="293"/>
      <c r="BL48" s="294"/>
    </row>
    <row r="49" spans="1:64" s="289" customFormat="1" x14ac:dyDescent="0.2">
      <c r="A49" s="295"/>
      <c r="B49" s="627" t="s">
        <v>791</v>
      </c>
      <c r="C49" s="296"/>
      <c r="D49" s="296"/>
      <c r="E49" s="296"/>
      <c r="F49" s="296"/>
      <c r="G49" s="296"/>
      <c r="H49" s="296"/>
      <c r="I49" s="296"/>
      <c r="J49" s="296"/>
      <c r="K49" s="296"/>
      <c r="L49" s="296"/>
      <c r="M49" s="296"/>
      <c r="N49" s="296"/>
      <c r="O49" s="296"/>
      <c r="P49" s="297"/>
      <c r="Q49" s="295"/>
      <c r="R49" s="627" t="s">
        <v>791</v>
      </c>
      <c r="S49" s="296"/>
      <c r="T49" s="296"/>
      <c r="U49" s="296"/>
      <c r="V49" s="296"/>
      <c r="W49" s="296"/>
      <c r="X49" s="296"/>
      <c r="Y49" s="296"/>
      <c r="Z49" s="296"/>
      <c r="AA49" s="296"/>
      <c r="AB49" s="296"/>
      <c r="AC49" s="296"/>
      <c r="AD49" s="296"/>
      <c r="AE49" s="296"/>
      <c r="AF49" s="297"/>
      <c r="AG49" s="295"/>
      <c r="AH49" s="627" t="s">
        <v>791</v>
      </c>
      <c r="AI49" s="296"/>
      <c r="AJ49" s="296"/>
      <c r="AK49" s="296"/>
      <c r="AL49" s="296"/>
      <c r="AM49" s="296"/>
      <c r="AN49" s="296"/>
      <c r="AO49" s="296"/>
      <c r="AP49" s="296"/>
      <c r="AQ49" s="296"/>
      <c r="AR49" s="296"/>
      <c r="AS49" s="296"/>
      <c r="AT49" s="296"/>
      <c r="AU49" s="296"/>
      <c r="AV49" s="297"/>
      <c r="AW49" s="295"/>
      <c r="AX49" s="627" t="s">
        <v>791</v>
      </c>
      <c r="AY49" s="296"/>
      <c r="AZ49" s="296"/>
      <c r="BA49" s="296"/>
      <c r="BB49" s="296"/>
      <c r="BC49" s="296"/>
      <c r="BD49" s="296"/>
      <c r="BE49" s="296"/>
      <c r="BF49" s="296"/>
      <c r="BG49" s="296"/>
      <c r="BH49" s="296"/>
      <c r="BI49" s="296"/>
      <c r="BJ49" s="296"/>
      <c r="BK49" s="296"/>
      <c r="BL49" s="297"/>
    </row>
  </sheetData>
  <phoneticPr fontId="2" type="noConversion"/>
  <pageMargins left="0.78740157480314965" right="0.78740157480314965" top="0.78740157480314965" bottom="0.78740157480314965" header="0.39370078740157483" footer="0.39370078740157483"/>
  <pageSetup paperSize="9" scale="62" firstPageNumber="62" fitToWidth="4" fitToHeight="0" orientation="landscape" useFirstPageNumber="1" r:id="rId1"/>
  <headerFooter alignWithMargins="0">
    <oddHeader xml:space="preserve">&amp;R&amp;12Les finances des communes en 2021
</oddHeader>
    <oddFooter>&amp;L&amp;12Direction Générale des Collectivités Locales / DESL&amp;C&amp;12&amp;P&amp;R&amp;12Mise en ligne : février 2023</oddFooter>
  </headerFooter>
  <colBreaks count="3" manualBreakCount="3">
    <brk id="16" max="1048575" man="1"/>
    <brk id="32" max="48" man="1"/>
    <brk id="48" max="48"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I55"/>
  <sheetViews>
    <sheetView zoomScaleNormal="100" zoomScalePageLayoutView="85" workbookViewId="0"/>
  </sheetViews>
  <sheetFormatPr baseColWidth="10" defaultRowHeight="12.75" x14ac:dyDescent="0.2"/>
  <cols>
    <col min="1" max="1" width="2.85546875" customWidth="1"/>
    <col min="2" max="2" width="29.28515625" customWidth="1"/>
    <col min="14" max="15" width="13.42578125" customWidth="1"/>
    <col min="16" max="16" width="13.5703125" style="95" customWidth="1"/>
    <col min="17" max="17" width="3.42578125" customWidth="1"/>
    <col min="18" max="18" width="27.7109375" customWidth="1"/>
    <col min="30" max="31" width="13.42578125" customWidth="1"/>
    <col min="33" max="33" width="2.5703125" customWidth="1"/>
    <col min="34" max="34" width="27.28515625" customWidth="1"/>
    <col min="46" max="47" width="13.42578125" customWidth="1"/>
    <col min="48" max="48" width="11.42578125" style="95"/>
    <col min="49" max="49" width="2.7109375" customWidth="1"/>
    <col min="50" max="50" width="27.42578125" customWidth="1"/>
    <col min="62" max="63" width="13.42578125" customWidth="1"/>
    <col min="64" max="64" width="13.140625" style="95" customWidth="1"/>
    <col min="65" max="65" width="3.7109375" customWidth="1"/>
    <col min="66" max="66" width="29.7109375" customWidth="1"/>
    <col min="78" max="79" width="13.42578125" customWidth="1"/>
    <col min="80" max="80" width="12.85546875" style="95" customWidth="1"/>
    <col min="81" max="81" width="5.28515625" hidden="1" customWidth="1"/>
    <col min="82" max="82" width="5.28515625" customWidth="1"/>
    <col min="83" max="83" width="28.140625" customWidth="1"/>
    <col min="95" max="96" width="13.42578125" customWidth="1"/>
    <col min="97" max="97" width="11.42578125" style="95"/>
    <col min="98" max="98" width="4.140625" customWidth="1"/>
    <col min="99" max="99" width="27.7109375" customWidth="1"/>
    <col min="111" max="112" width="13.42578125" customWidth="1"/>
    <col min="113" max="113" width="11.42578125" style="95"/>
  </cols>
  <sheetData>
    <row r="1" spans="1:113" s="13" customFormat="1" ht="20.25" x14ac:dyDescent="0.3">
      <c r="A1" s="10" t="s">
        <v>878</v>
      </c>
      <c r="B1" s="51"/>
      <c r="C1" s="71"/>
      <c r="D1" s="71"/>
      <c r="E1" s="71"/>
      <c r="F1" s="71"/>
      <c r="G1" s="71"/>
      <c r="H1" s="71"/>
      <c r="I1" s="71"/>
      <c r="J1" s="71"/>
      <c r="K1" s="71"/>
      <c r="L1" s="71"/>
      <c r="M1" s="71"/>
      <c r="N1" s="71"/>
      <c r="O1" s="71"/>
      <c r="P1" s="90"/>
      <c r="Q1" s="50"/>
      <c r="R1" s="51"/>
      <c r="S1" s="187"/>
      <c r="T1" s="187"/>
      <c r="U1" s="187"/>
      <c r="V1" s="187"/>
      <c r="W1" s="187"/>
      <c r="X1" s="187"/>
      <c r="Y1" s="187"/>
      <c r="Z1" s="187"/>
      <c r="AA1" s="187"/>
      <c r="AB1" s="187"/>
      <c r="AC1" s="187"/>
      <c r="AD1" s="187"/>
      <c r="AE1" s="187"/>
      <c r="AF1" s="188"/>
      <c r="AG1" s="70"/>
      <c r="AH1" s="79"/>
      <c r="AI1" s="68"/>
      <c r="AJ1" s="68"/>
      <c r="AK1" s="68"/>
      <c r="AL1" s="68"/>
      <c r="AM1" s="68"/>
      <c r="AN1" s="68"/>
      <c r="AO1" s="68"/>
      <c r="AP1" s="68"/>
      <c r="AQ1" s="68"/>
      <c r="AR1" s="68"/>
      <c r="AS1" s="68"/>
      <c r="AT1" s="68"/>
      <c r="AU1" s="68"/>
      <c r="AV1" s="90"/>
      <c r="AW1" s="70"/>
      <c r="AX1" s="79"/>
      <c r="AY1" s="68"/>
      <c r="AZ1" s="68"/>
      <c r="BA1" s="68"/>
      <c r="BB1" s="68"/>
      <c r="BC1" s="68"/>
      <c r="BD1" s="68"/>
      <c r="BE1" s="68"/>
      <c r="BF1" s="68"/>
      <c r="BG1" s="68"/>
      <c r="BH1" s="68"/>
      <c r="BI1" s="68"/>
      <c r="BJ1" s="68"/>
      <c r="BK1" s="68"/>
      <c r="BL1" s="90"/>
      <c r="BM1" s="70"/>
      <c r="BN1" s="80"/>
      <c r="BO1" s="81"/>
      <c r="BP1" s="81"/>
      <c r="BQ1" s="81"/>
      <c r="BR1" s="81"/>
      <c r="BS1" s="81"/>
      <c r="BT1" s="81"/>
      <c r="BU1" s="81"/>
      <c r="BV1" s="81"/>
      <c r="BW1" s="81"/>
      <c r="BX1" s="68"/>
      <c r="BY1" s="68"/>
      <c r="BZ1" s="68"/>
      <c r="CA1" s="68"/>
      <c r="CB1" s="90"/>
      <c r="CC1" s="70"/>
      <c r="CD1" s="70"/>
      <c r="CE1" s="78"/>
      <c r="CF1" s="81"/>
      <c r="CG1" s="81"/>
      <c r="CH1" s="81"/>
      <c r="CI1" s="81"/>
      <c r="CJ1" s="81"/>
      <c r="CK1" s="81"/>
      <c r="CL1" s="81"/>
      <c r="CM1" s="81"/>
      <c r="CN1" s="81"/>
      <c r="CO1" s="81"/>
      <c r="CP1" s="81"/>
      <c r="CQ1" s="81"/>
      <c r="CR1" s="81"/>
      <c r="CS1" s="99"/>
      <c r="CT1" s="70"/>
      <c r="CU1" s="78"/>
      <c r="CV1" s="81"/>
      <c r="CW1" s="81"/>
      <c r="CX1" s="81"/>
      <c r="CY1" s="81"/>
      <c r="CZ1" s="81"/>
      <c r="DA1" s="81"/>
      <c r="DB1" s="81"/>
      <c r="DC1" s="81"/>
      <c r="DD1" s="81"/>
      <c r="DE1" s="81"/>
      <c r="DF1" s="81"/>
      <c r="DG1" s="81"/>
      <c r="DH1" s="81"/>
      <c r="DI1" s="99"/>
    </row>
    <row r="2" spans="1:113" s="13" customFormat="1" ht="12.75" customHeight="1" x14ac:dyDescent="0.3">
      <c r="A2" s="9"/>
      <c r="B2" s="51"/>
      <c r="C2" s="71"/>
      <c r="D2" s="71"/>
      <c r="E2" s="71"/>
      <c r="F2" s="71"/>
      <c r="G2" s="71"/>
      <c r="H2" s="71"/>
      <c r="I2" s="71"/>
      <c r="J2" s="71"/>
      <c r="K2" s="71"/>
      <c r="L2" s="71"/>
      <c r="M2" s="71"/>
      <c r="N2" s="71"/>
      <c r="O2" s="71"/>
      <c r="P2" s="90"/>
      <c r="R2" s="29"/>
      <c r="S2" s="53"/>
      <c r="T2" s="53"/>
      <c r="U2" s="53"/>
      <c r="V2" s="53"/>
      <c r="W2" s="53"/>
      <c r="X2" s="53"/>
      <c r="Y2" s="53"/>
      <c r="Z2" s="53"/>
      <c r="AA2" s="53"/>
      <c r="AB2" s="53"/>
      <c r="AC2" s="53"/>
      <c r="AD2" s="53"/>
      <c r="AE2" s="53"/>
      <c r="AF2" s="54"/>
      <c r="AG2" s="70"/>
      <c r="AH2" s="79"/>
      <c r="AI2" s="68"/>
      <c r="AJ2" s="68"/>
      <c r="AK2" s="68"/>
      <c r="AL2" s="68"/>
      <c r="AM2" s="68"/>
      <c r="AN2" s="68"/>
      <c r="AO2" s="68"/>
      <c r="AP2" s="68"/>
      <c r="AQ2" s="68"/>
      <c r="AR2" s="68"/>
      <c r="AS2" s="68"/>
      <c r="AT2" s="68"/>
      <c r="AU2" s="68"/>
      <c r="AV2" s="90"/>
      <c r="AW2" s="70"/>
      <c r="AX2" s="79"/>
      <c r="AY2" s="68"/>
      <c r="AZ2" s="68"/>
      <c r="BA2" s="68"/>
      <c r="BB2" s="68"/>
      <c r="BC2" s="68"/>
      <c r="BD2" s="68"/>
      <c r="BE2" s="68"/>
      <c r="BF2" s="68"/>
      <c r="BG2" s="68"/>
      <c r="BH2" s="68"/>
      <c r="BI2" s="68"/>
      <c r="BJ2" s="68"/>
      <c r="BK2" s="68"/>
      <c r="BL2" s="90"/>
      <c r="BM2" s="70"/>
      <c r="BN2" s="80"/>
      <c r="BO2" s="81"/>
      <c r="BP2" s="81"/>
      <c r="BQ2" s="81"/>
      <c r="BR2" s="81"/>
      <c r="BS2" s="81"/>
      <c r="BT2" s="81"/>
      <c r="BU2" s="81"/>
      <c r="BV2" s="81"/>
      <c r="BW2" s="81"/>
      <c r="BX2" s="68"/>
      <c r="BY2" s="68"/>
      <c r="BZ2" s="68"/>
      <c r="CA2" s="68"/>
      <c r="CB2" s="90"/>
      <c r="CC2" s="70"/>
      <c r="CD2" s="70"/>
      <c r="CE2" s="78"/>
      <c r="CF2" s="81"/>
      <c r="CG2" s="81"/>
      <c r="CH2" s="81"/>
      <c r="CI2" s="81"/>
      <c r="CJ2" s="81"/>
      <c r="CK2" s="81"/>
      <c r="CL2" s="81"/>
      <c r="CM2" s="81"/>
      <c r="CN2" s="81"/>
      <c r="CO2" s="81"/>
      <c r="CP2" s="81"/>
      <c r="CQ2" s="81"/>
      <c r="CR2" s="81"/>
      <c r="CS2" s="99"/>
      <c r="CT2" s="70"/>
      <c r="CU2" s="78"/>
      <c r="CV2" s="81"/>
      <c r="CW2" s="81"/>
      <c r="CX2" s="81"/>
      <c r="CY2" s="81"/>
      <c r="CZ2" s="81"/>
      <c r="DA2" s="81"/>
      <c r="DB2" s="81"/>
      <c r="DC2" s="81"/>
      <c r="DD2" s="81"/>
      <c r="DE2" s="81"/>
      <c r="DF2" s="81"/>
      <c r="DG2" s="81"/>
      <c r="DH2" s="81"/>
      <c r="DI2" s="99"/>
    </row>
    <row r="3" spans="1:113" x14ac:dyDescent="0.2">
      <c r="A3" s="13"/>
      <c r="B3" s="29"/>
      <c r="C3" s="53"/>
      <c r="D3" s="53"/>
      <c r="E3" s="53"/>
      <c r="F3" s="53"/>
      <c r="G3" s="53"/>
      <c r="H3" s="53"/>
      <c r="I3" s="53"/>
      <c r="J3" s="53"/>
      <c r="K3" s="53"/>
      <c r="L3" s="53"/>
      <c r="M3" s="53"/>
      <c r="N3" s="53"/>
      <c r="O3" s="53"/>
      <c r="P3" s="91"/>
      <c r="AG3" s="13"/>
      <c r="AH3" s="13"/>
      <c r="AI3" s="73"/>
      <c r="AJ3" s="73"/>
      <c r="AK3" s="73"/>
      <c r="AL3" s="73"/>
      <c r="AM3" s="73"/>
      <c r="AN3" s="73"/>
      <c r="AO3" s="73"/>
      <c r="AP3" s="73"/>
      <c r="AQ3" s="73"/>
      <c r="AR3" s="73"/>
      <c r="AS3" s="73"/>
      <c r="AT3" s="73"/>
      <c r="AU3" s="73"/>
      <c r="AV3" s="96"/>
      <c r="AW3" s="13"/>
      <c r="AX3" s="13"/>
      <c r="AY3" s="73"/>
      <c r="AZ3" s="73"/>
      <c r="BA3" s="73"/>
      <c r="BB3" s="73"/>
      <c r="BC3" s="73"/>
      <c r="BD3" s="73"/>
      <c r="BE3" s="73"/>
      <c r="BF3" s="73"/>
      <c r="BG3" s="73"/>
      <c r="BH3" s="73"/>
      <c r="BI3" s="73"/>
      <c r="BJ3" s="73"/>
      <c r="BK3" s="73"/>
      <c r="BL3" s="96"/>
      <c r="BM3" s="13"/>
      <c r="BN3" s="46"/>
      <c r="BO3" s="73"/>
      <c r="BP3" s="73"/>
      <c r="BQ3" s="73"/>
      <c r="BR3" s="73"/>
      <c r="BS3" s="73"/>
      <c r="BT3" s="73"/>
      <c r="BU3" s="73"/>
      <c r="BV3" s="73"/>
      <c r="BW3" s="73"/>
      <c r="BX3" s="73"/>
      <c r="BY3" s="73"/>
      <c r="BZ3" s="73"/>
      <c r="CA3" s="73"/>
      <c r="CB3" s="96"/>
      <c r="CC3" s="13"/>
      <c r="CD3" s="13"/>
      <c r="CE3" s="13"/>
      <c r="CF3" s="73"/>
      <c r="CG3" s="73"/>
      <c r="CH3" s="73"/>
      <c r="CI3" s="73"/>
      <c r="CJ3" s="73"/>
      <c r="CK3" s="73"/>
      <c r="CL3" s="73"/>
      <c r="CM3" s="73"/>
      <c r="CN3" s="73"/>
      <c r="CO3" s="73"/>
      <c r="CP3" s="73"/>
      <c r="CQ3" s="73"/>
      <c r="CR3" s="73"/>
      <c r="CS3" s="96"/>
      <c r="CT3" s="13"/>
      <c r="CU3" s="13"/>
      <c r="CV3" s="73"/>
      <c r="CW3" s="73"/>
      <c r="CX3" s="73"/>
      <c r="CY3" s="73"/>
      <c r="CZ3" s="73"/>
      <c r="DA3" s="73"/>
      <c r="DB3" s="73"/>
      <c r="DC3" s="73"/>
      <c r="DD3" s="73"/>
      <c r="DE3" s="73"/>
      <c r="DF3" s="73"/>
      <c r="DG3" s="73"/>
      <c r="DH3" s="73"/>
      <c r="DI3" s="96"/>
    </row>
    <row r="4" spans="1:113" ht="16.5" x14ac:dyDescent="0.25">
      <c r="A4" s="55" t="s">
        <v>301</v>
      </c>
      <c r="B4" s="56"/>
      <c r="C4" s="57"/>
      <c r="D4" s="57"/>
      <c r="E4" s="57"/>
      <c r="F4" s="57"/>
      <c r="G4" s="57"/>
      <c r="H4" s="57"/>
      <c r="I4" s="57"/>
      <c r="J4" s="57"/>
      <c r="K4" s="57"/>
      <c r="L4" s="57"/>
      <c r="M4" s="57"/>
      <c r="N4" s="57"/>
      <c r="O4" s="57"/>
      <c r="P4" s="92"/>
      <c r="R4" s="55" t="s">
        <v>482</v>
      </c>
      <c r="S4" s="57"/>
      <c r="T4" s="57"/>
      <c r="U4" s="57"/>
      <c r="V4" s="57"/>
      <c r="W4" s="57"/>
      <c r="X4" s="57"/>
      <c r="Y4" s="57"/>
      <c r="Z4" s="57"/>
      <c r="AA4" s="57"/>
      <c r="AB4" s="57"/>
      <c r="AC4" s="57"/>
      <c r="AD4" s="57"/>
      <c r="AE4" s="57"/>
      <c r="AF4" s="189"/>
      <c r="AG4" s="55" t="s">
        <v>302</v>
      </c>
      <c r="AH4" s="55"/>
      <c r="AI4" s="74"/>
      <c r="AJ4" s="74"/>
      <c r="AK4" s="74"/>
      <c r="AL4" s="74"/>
      <c r="AM4" s="74"/>
      <c r="AN4" s="74"/>
      <c r="AO4" s="74"/>
      <c r="AP4" s="74"/>
      <c r="AQ4" s="74"/>
      <c r="AR4" s="74"/>
      <c r="AS4" s="74"/>
      <c r="AT4" s="74"/>
      <c r="AU4" s="74"/>
      <c r="AV4" s="97"/>
      <c r="AX4" s="55" t="s">
        <v>303</v>
      </c>
      <c r="AY4" s="74"/>
      <c r="AZ4" s="74"/>
      <c r="BA4" s="74"/>
      <c r="BB4" s="74"/>
      <c r="BC4" s="74"/>
      <c r="BD4" s="74"/>
      <c r="BE4" s="74"/>
      <c r="BF4" s="74"/>
      <c r="BG4" s="74"/>
      <c r="BH4" s="74"/>
      <c r="BI4" s="74"/>
      <c r="BJ4" s="74"/>
      <c r="BK4" s="74"/>
      <c r="BL4" s="97"/>
      <c r="BN4" s="55" t="s">
        <v>304</v>
      </c>
      <c r="BO4" s="82"/>
      <c r="BP4" s="82"/>
      <c r="BQ4" s="82"/>
      <c r="BR4" s="82"/>
      <c r="BS4" s="82"/>
      <c r="BT4" s="82"/>
      <c r="BU4" s="82"/>
      <c r="BV4" s="82"/>
      <c r="BW4" s="82"/>
      <c r="BX4" s="74"/>
      <c r="BY4" s="74"/>
      <c r="BZ4" s="74"/>
      <c r="CA4" s="74"/>
      <c r="CB4" s="97"/>
      <c r="CC4" s="55" t="s">
        <v>305</v>
      </c>
      <c r="CD4" s="55"/>
      <c r="CE4" s="55" t="s">
        <v>305</v>
      </c>
      <c r="CF4" s="82"/>
      <c r="CG4" s="82"/>
      <c r="CH4" s="82"/>
      <c r="CI4" s="82"/>
      <c r="CJ4" s="82"/>
      <c r="CK4" s="82"/>
      <c r="CL4" s="82"/>
      <c r="CM4" s="82"/>
      <c r="CN4" s="82"/>
      <c r="CO4" s="82"/>
      <c r="CP4" s="82"/>
      <c r="CQ4" s="82"/>
      <c r="CR4" s="82"/>
      <c r="CS4" s="100"/>
      <c r="CU4" s="55" t="s">
        <v>307</v>
      </c>
      <c r="CV4" s="82"/>
      <c r="CW4" s="82"/>
      <c r="CX4" s="82"/>
      <c r="CY4" s="82"/>
      <c r="CZ4" s="82"/>
      <c r="DA4" s="82"/>
      <c r="DB4" s="82"/>
      <c r="DC4" s="82"/>
      <c r="DD4" s="82"/>
      <c r="DE4" s="82"/>
      <c r="DF4" s="82"/>
      <c r="DG4" s="82"/>
      <c r="DH4" s="82"/>
      <c r="DI4" s="100"/>
    </row>
    <row r="5" spans="1:113" x14ac:dyDescent="0.2">
      <c r="A5" s="40"/>
      <c r="B5" s="29"/>
      <c r="C5" s="53"/>
      <c r="D5" s="53"/>
      <c r="E5" s="53"/>
      <c r="F5" s="53"/>
      <c r="G5" s="53"/>
      <c r="H5" s="53"/>
      <c r="I5" s="53"/>
      <c r="J5" s="53"/>
      <c r="K5" s="53"/>
      <c r="L5" s="53"/>
      <c r="M5" s="53"/>
      <c r="N5" s="53"/>
      <c r="O5" s="53"/>
      <c r="P5" s="91"/>
      <c r="R5" s="40"/>
      <c r="S5" s="53"/>
      <c r="T5" s="53"/>
      <c r="U5" s="53"/>
      <c r="V5" s="53"/>
      <c r="W5" s="53"/>
      <c r="X5" s="53"/>
      <c r="Y5" s="53"/>
      <c r="Z5" s="53"/>
      <c r="AA5" s="53"/>
      <c r="AB5" s="53"/>
      <c r="AC5" s="53"/>
      <c r="AD5" s="53"/>
      <c r="AE5" s="53"/>
      <c r="AF5" s="54"/>
      <c r="AG5" s="40"/>
      <c r="AH5" s="40"/>
      <c r="AI5" s="72"/>
      <c r="AJ5" s="72"/>
      <c r="AK5" s="72"/>
      <c r="AL5" s="72"/>
      <c r="AM5" s="72"/>
      <c r="AN5" s="72"/>
      <c r="AO5" s="72"/>
      <c r="AP5" s="72"/>
      <c r="AQ5" s="72"/>
      <c r="AR5" s="72"/>
      <c r="AS5" s="72"/>
      <c r="AT5" s="72"/>
      <c r="AU5" s="72"/>
      <c r="AV5" s="98"/>
      <c r="AX5" s="40"/>
      <c r="AY5" s="72"/>
      <c r="AZ5" s="72"/>
      <c r="BA5" s="72"/>
      <c r="BB5" s="72"/>
      <c r="BC5" s="72"/>
      <c r="BD5" s="72"/>
      <c r="BE5" s="72"/>
      <c r="BF5" s="72"/>
      <c r="BG5" s="72"/>
      <c r="BH5" s="72"/>
      <c r="BI5" s="72"/>
      <c r="BJ5" s="72"/>
      <c r="BK5" s="72"/>
      <c r="BL5" s="98"/>
      <c r="BN5" s="40"/>
      <c r="BO5" s="59"/>
      <c r="BP5" s="59"/>
      <c r="BQ5" s="59"/>
      <c r="BR5" s="59"/>
      <c r="BS5" s="59"/>
      <c r="BT5" s="59"/>
      <c r="BU5" s="59"/>
      <c r="BV5" s="59"/>
      <c r="BW5" s="59"/>
      <c r="BX5" s="72"/>
      <c r="BY5" s="72"/>
      <c r="BZ5" s="72"/>
      <c r="CA5" s="72"/>
      <c r="CB5" s="98"/>
      <c r="CC5" s="40"/>
      <c r="CD5" s="40"/>
      <c r="CE5" s="84"/>
      <c r="CF5" s="59"/>
      <c r="CG5" s="59"/>
      <c r="CH5" s="59"/>
      <c r="CI5" s="59"/>
      <c r="CJ5" s="59"/>
      <c r="CK5" s="59"/>
      <c r="CL5" s="59"/>
      <c r="CM5" s="59"/>
      <c r="CN5" s="59"/>
      <c r="CO5" s="59"/>
      <c r="CP5" s="59"/>
      <c r="CQ5" s="59"/>
      <c r="CR5" s="59"/>
      <c r="CS5" s="101"/>
      <c r="CU5" s="40"/>
      <c r="CV5" s="59"/>
      <c r="CW5" s="59"/>
      <c r="CX5" s="59"/>
      <c r="CY5" s="59"/>
      <c r="CZ5" s="59"/>
      <c r="DA5" s="59"/>
      <c r="DB5" s="59"/>
      <c r="DC5" s="59"/>
      <c r="DD5" s="59"/>
      <c r="DE5" s="59"/>
      <c r="DF5" s="59"/>
      <c r="DG5" s="59"/>
      <c r="DH5" s="59"/>
      <c r="DI5" s="101"/>
    </row>
    <row r="6" spans="1:113" x14ac:dyDescent="0.2">
      <c r="A6" s="13"/>
      <c r="B6" s="901" t="s">
        <v>593</v>
      </c>
      <c r="C6" s="59"/>
      <c r="D6" s="59"/>
      <c r="E6" s="59"/>
      <c r="F6" s="59"/>
      <c r="G6" s="59"/>
      <c r="H6" s="59"/>
      <c r="I6" s="59"/>
      <c r="J6" s="59"/>
      <c r="K6" s="59"/>
      <c r="L6" s="59"/>
      <c r="M6" s="59"/>
      <c r="N6" s="59"/>
      <c r="O6" s="59"/>
      <c r="P6" s="93"/>
      <c r="R6" s="901" t="s">
        <v>593</v>
      </c>
      <c r="S6" s="59"/>
      <c r="T6" s="59"/>
      <c r="U6" s="59"/>
      <c r="V6" s="59"/>
      <c r="W6" s="59"/>
      <c r="X6" s="59"/>
      <c r="Y6" s="59"/>
      <c r="Z6" s="59"/>
      <c r="AA6" s="59"/>
      <c r="AB6" s="59"/>
      <c r="AC6" s="59"/>
      <c r="AD6" s="59"/>
      <c r="AE6" s="59"/>
      <c r="AF6" s="190"/>
      <c r="AG6" s="69" t="s">
        <v>593</v>
      </c>
      <c r="AH6" s="13"/>
      <c r="AI6" s="73"/>
      <c r="AJ6" s="73"/>
      <c r="AK6" s="73"/>
      <c r="AL6" s="73"/>
      <c r="AM6" s="73"/>
      <c r="AN6" s="73"/>
      <c r="AO6" s="73"/>
      <c r="AP6" s="73"/>
      <c r="AQ6" s="73"/>
      <c r="AR6" s="73"/>
      <c r="AS6" s="73"/>
      <c r="AT6" s="73"/>
      <c r="AU6" s="73"/>
      <c r="AV6" s="96"/>
      <c r="AX6" s="69" t="s">
        <v>593</v>
      </c>
      <c r="AY6" s="73"/>
      <c r="AZ6" s="73"/>
      <c r="BA6" s="73"/>
      <c r="BB6" s="73"/>
      <c r="BC6" s="73"/>
      <c r="BD6" s="73"/>
      <c r="BE6" s="73"/>
      <c r="BF6" s="73"/>
      <c r="BG6" s="73"/>
      <c r="BH6" s="73"/>
      <c r="BI6" s="73"/>
      <c r="BJ6" s="73"/>
      <c r="BK6" s="73"/>
      <c r="BL6" s="96"/>
      <c r="BN6" s="13"/>
      <c r="BO6" s="73"/>
      <c r="BP6" s="73"/>
      <c r="BQ6" s="73"/>
      <c r="BR6" s="73"/>
      <c r="BS6" s="73"/>
      <c r="BT6" s="73"/>
      <c r="BU6" s="73"/>
      <c r="BV6" s="73"/>
      <c r="BW6" s="73"/>
      <c r="BX6" s="73"/>
      <c r="BY6" s="73"/>
      <c r="BZ6" s="73"/>
      <c r="CA6" s="73"/>
      <c r="CB6" s="96"/>
      <c r="CC6" s="13"/>
      <c r="CD6" s="13"/>
      <c r="CE6" s="13"/>
      <c r="CF6" s="73"/>
      <c r="CG6" s="73"/>
      <c r="CH6" s="73"/>
      <c r="CI6" s="73"/>
      <c r="CJ6" s="73"/>
      <c r="CK6" s="73"/>
      <c r="CL6" s="73"/>
      <c r="CM6" s="73"/>
      <c r="CN6" s="73"/>
      <c r="CO6" s="73"/>
      <c r="CP6" s="73"/>
      <c r="CQ6" s="73"/>
      <c r="CR6" s="73"/>
      <c r="CS6" s="96"/>
      <c r="CU6" s="69" t="s">
        <v>253</v>
      </c>
      <c r="CV6" s="73"/>
      <c r="CW6" s="73"/>
      <c r="CX6" s="73"/>
      <c r="CY6" s="73"/>
      <c r="CZ6" s="73"/>
      <c r="DA6" s="73"/>
      <c r="DB6" s="73"/>
      <c r="DC6" s="73"/>
      <c r="DD6" s="73"/>
      <c r="DE6" s="73"/>
      <c r="DF6" s="73"/>
      <c r="DG6" s="73"/>
      <c r="DH6" s="73"/>
      <c r="DI6" s="96"/>
    </row>
    <row r="7" spans="1:113" x14ac:dyDescent="0.2">
      <c r="A7" s="13"/>
      <c r="B7" s="69" t="s">
        <v>656</v>
      </c>
      <c r="C7" s="271"/>
      <c r="D7" s="73"/>
      <c r="E7" s="73"/>
      <c r="F7" s="73"/>
      <c r="G7" s="73"/>
      <c r="H7" s="53"/>
      <c r="I7" s="53"/>
      <c r="J7" s="53"/>
      <c r="K7" s="53"/>
      <c r="L7" s="53"/>
      <c r="M7" s="53"/>
      <c r="N7" s="53"/>
      <c r="O7" s="53"/>
      <c r="P7" s="91"/>
      <c r="R7" s="270" t="str">
        <f>+B7</f>
        <v>Dépenses de fonctionnement : débit net du compte 6 hormis les comptes 675, 676 et 68, et hormis 65541 (M14) et 65561 (M57) pour les communes de la MGP</v>
      </c>
      <c r="S7" s="53"/>
      <c r="T7" s="53"/>
      <c r="U7" s="53"/>
      <c r="V7" s="53"/>
      <c r="W7" s="53"/>
      <c r="X7" s="53"/>
      <c r="Y7" s="53"/>
      <c r="Z7" s="53"/>
      <c r="AA7" s="53"/>
      <c r="AB7" s="53"/>
      <c r="AC7" s="53"/>
      <c r="AD7" s="53"/>
      <c r="AE7" s="53"/>
      <c r="AF7" s="54"/>
      <c r="AG7" s="69" t="s">
        <v>249</v>
      </c>
      <c r="AH7" s="13"/>
      <c r="AI7" s="73"/>
      <c r="AJ7" s="73"/>
      <c r="AK7" s="73"/>
      <c r="AL7" s="73"/>
      <c r="AM7" s="73"/>
      <c r="AN7" s="73"/>
      <c r="AO7" s="73"/>
      <c r="AP7" s="73"/>
      <c r="AQ7" s="73"/>
      <c r="AR7" s="73"/>
      <c r="AS7" s="73"/>
      <c r="AT7" s="73"/>
      <c r="AU7" s="73"/>
      <c r="AV7" s="96"/>
      <c r="AX7" s="69" t="s">
        <v>340</v>
      </c>
      <c r="AY7" s="73"/>
      <c r="AZ7" s="73"/>
      <c r="BA7" s="73"/>
      <c r="BB7" s="73"/>
      <c r="BC7" s="73"/>
      <c r="BD7" s="73"/>
      <c r="BE7" s="73"/>
      <c r="BF7" s="73"/>
      <c r="BG7" s="73"/>
      <c r="BH7" s="73"/>
      <c r="BI7" s="73"/>
      <c r="BJ7" s="73"/>
      <c r="BK7" s="73"/>
      <c r="BL7" s="96"/>
      <c r="BN7" s="69" t="s">
        <v>583</v>
      </c>
      <c r="BO7" s="73"/>
      <c r="BP7" s="73"/>
      <c r="BQ7" s="73"/>
      <c r="BR7" s="73"/>
      <c r="BS7" s="73"/>
      <c r="BT7" s="73"/>
      <c r="BU7" s="73"/>
      <c r="BV7" s="73"/>
      <c r="BW7" s="73"/>
      <c r="BX7" s="73"/>
      <c r="BY7" s="73"/>
      <c r="BZ7" s="73"/>
      <c r="CA7" s="73"/>
      <c r="CB7" s="96"/>
      <c r="CC7" s="69" t="s">
        <v>252</v>
      </c>
      <c r="CD7" s="69"/>
      <c r="CE7" s="69" t="s">
        <v>584</v>
      </c>
      <c r="CF7" s="73"/>
      <c r="CG7" s="73"/>
      <c r="CH7" s="73"/>
      <c r="CI7" s="73"/>
      <c r="CJ7" s="73"/>
      <c r="CK7" s="73"/>
      <c r="CL7" s="73"/>
      <c r="CM7" s="73"/>
      <c r="CN7" s="73"/>
      <c r="CO7" s="73"/>
      <c r="CP7" s="73"/>
      <c r="CQ7" s="73"/>
      <c r="CR7" s="73"/>
      <c r="CS7" s="96"/>
      <c r="CU7" s="748" t="str">
        <f>+CE8</f>
        <v>Dépenses de fonctionnement : en M14 et M57, débit net du compte 6 hormis les comptes 675, 676 et 68 et hormis 65541 (M14) et 65561 (M57) pour les communes de la MGP.</v>
      </c>
      <c r="CV7" s="73"/>
      <c r="CW7" s="73"/>
      <c r="CX7" s="73"/>
      <c r="CY7" s="73"/>
      <c r="CZ7" s="73"/>
      <c r="DA7" s="73"/>
      <c r="DB7" s="73"/>
      <c r="DC7" s="73"/>
      <c r="DD7" s="73"/>
      <c r="DE7" s="73"/>
      <c r="DF7" s="73"/>
      <c r="DG7" s="73"/>
      <c r="DH7" s="73"/>
      <c r="DI7" s="96"/>
    </row>
    <row r="8" spans="1:113" x14ac:dyDescent="0.2">
      <c r="A8" s="8"/>
      <c r="B8" s="261"/>
      <c r="C8" s="54"/>
      <c r="D8" s="54"/>
      <c r="E8" s="54"/>
      <c r="F8" s="54"/>
      <c r="G8" s="54"/>
      <c r="H8" s="54"/>
      <c r="I8" s="54"/>
      <c r="J8" s="54"/>
      <c r="K8" s="54"/>
      <c r="L8" s="54"/>
      <c r="M8" s="54"/>
      <c r="N8" s="54"/>
      <c r="O8" s="54"/>
      <c r="P8" s="91"/>
      <c r="R8" s="69" t="s">
        <v>483</v>
      </c>
      <c r="S8" s="54"/>
      <c r="T8" s="54"/>
      <c r="U8" s="54"/>
      <c r="V8" s="54"/>
      <c r="W8" s="54"/>
      <c r="X8" s="54"/>
      <c r="Y8" s="54"/>
      <c r="Z8" s="54"/>
      <c r="AA8" s="54"/>
      <c r="AB8" s="54"/>
      <c r="AC8" s="54"/>
      <c r="AD8" s="54"/>
      <c r="AE8" s="54"/>
      <c r="AF8" s="54"/>
      <c r="AG8" s="270" t="str">
        <f>+B7</f>
        <v>Dépenses de fonctionnement : débit net du compte 6 hormis les comptes 675, 676 et 68, et hormis 65541 (M14) et 65561 (M57) pour les communes de la MGP</v>
      </c>
      <c r="AH8" s="13"/>
      <c r="AI8" s="73"/>
      <c r="AJ8" s="73"/>
      <c r="AK8" s="73"/>
      <c r="AL8" s="73"/>
      <c r="AM8" s="73"/>
      <c r="AN8" s="73"/>
      <c r="AO8" s="73"/>
      <c r="AP8" s="73"/>
      <c r="AQ8" s="73"/>
      <c r="AR8" s="73"/>
      <c r="AS8" s="73"/>
      <c r="AT8" s="73"/>
      <c r="AU8" s="73"/>
      <c r="AV8" s="96"/>
      <c r="AX8" s="270" t="str">
        <f>+AG8</f>
        <v>Dépenses de fonctionnement : débit net du compte 6 hormis les comptes 675, 676 et 68, et hormis 65541 (M14) et 65561 (M57) pour les communes de la MGP</v>
      </c>
      <c r="AY8" s="73"/>
      <c r="AZ8" s="73"/>
      <c r="BA8" s="73"/>
      <c r="BB8" s="73"/>
      <c r="BC8" s="73"/>
      <c r="BD8" s="73"/>
      <c r="BE8" s="73"/>
      <c r="BF8" s="73"/>
      <c r="BG8" s="73"/>
      <c r="BH8" s="73"/>
      <c r="BI8" s="73"/>
      <c r="BJ8" s="73"/>
      <c r="BK8" s="73"/>
      <c r="BL8" s="96"/>
      <c r="BN8" s="69" t="s">
        <v>662</v>
      </c>
      <c r="BO8" s="73"/>
      <c r="BP8" s="73"/>
      <c r="BQ8" s="73"/>
      <c r="BR8" s="73"/>
      <c r="BS8" s="73"/>
      <c r="BT8" s="73"/>
      <c r="BU8" s="73"/>
      <c r="BV8" s="73"/>
      <c r="BW8" s="73"/>
      <c r="BX8" s="73"/>
      <c r="BY8" s="73"/>
      <c r="BZ8" s="73"/>
      <c r="CA8" s="73"/>
      <c r="CB8" s="96"/>
      <c r="CC8" s="270" t="s">
        <v>248</v>
      </c>
      <c r="CD8" s="270"/>
      <c r="CE8" s="270" t="str">
        <f>+BN9</f>
        <v>Dépenses de fonctionnement : en M14 et M57, débit net du compte 6 hormis les comptes 675, 676 et 68 et hormis 65541 (M14) et 65561 (M57) pour les communes de la MGP.</v>
      </c>
      <c r="CF8" s="73"/>
      <c r="CG8" s="73"/>
      <c r="CH8" s="73"/>
      <c r="CI8" s="73"/>
      <c r="CJ8" s="73"/>
      <c r="CK8" s="73"/>
      <c r="CL8" s="73"/>
      <c r="CM8" s="73"/>
      <c r="CN8" s="73"/>
      <c r="CO8" s="73"/>
      <c r="CP8" s="73"/>
      <c r="CQ8" s="73"/>
      <c r="CR8" s="73"/>
      <c r="CS8" s="96"/>
      <c r="CV8" s="73"/>
      <c r="CW8" s="73"/>
      <c r="CX8" s="73"/>
      <c r="CY8" s="73"/>
      <c r="CZ8" s="73"/>
      <c r="DA8" s="73"/>
      <c r="DB8" s="73"/>
      <c r="DC8" s="73"/>
      <c r="DD8" s="73"/>
      <c r="DE8" s="73"/>
      <c r="DF8" s="73"/>
      <c r="DG8" s="73"/>
      <c r="DH8" s="73"/>
      <c r="DI8" s="96"/>
    </row>
    <row r="9" spans="1:113" x14ac:dyDescent="0.2">
      <c r="A9" s="8"/>
      <c r="C9" s="54"/>
      <c r="D9" s="54"/>
      <c r="E9" s="54"/>
      <c r="F9" s="54"/>
      <c r="G9" s="54"/>
      <c r="H9" s="54"/>
      <c r="I9" s="54"/>
      <c r="J9" s="54"/>
      <c r="K9" s="54"/>
      <c r="L9" s="54"/>
      <c r="M9" s="54"/>
      <c r="N9" s="54"/>
      <c r="O9" s="54"/>
      <c r="P9" s="91"/>
      <c r="R9" s="261"/>
      <c r="S9" s="54"/>
      <c r="T9" s="54"/>
      <c r="U9" s="54"/>
      <c r="V9" s="54"/>
      <c r="W9" s="54"/>
      <c r="X9" s="54"/>
      <c r="Y9" s="54"/>
      <c r="Z9" s="54"/>
      <c r="AA9" s="54"/>
      <c r="AB9" s="54"/>
      <c r="AC9" s="54"/>
      <c r="AD9" s="54"/>
      <c r="AE9" s="54"/>
      <c r="AF9" s="54"/>
      <c r="AG9" s="13"/>
      <c r="AH9" s="8"/>
      <c r="AI9" s="85"/>
      <c r="AJ9" s="85"/>
      <c r="AK9" s="85"/>
      <c r="AL9" s="85"/>
      <c r="AM9" s="85"/>
      <c r="AN9" s="85"/>
      <c r="AO9" s="85"/>
      <c r="AP9" s="85"/>
      <c r="AQ9" s="85"/>
      <c r="AR9" s="85"/>
      <c r="AS9" s="85"/>
      <c r="AT9" s="85"/>
      <c r="AU9" s="85"/>
      <c r="AV9" s="90"/>
      <c r="AX9" s="13"/>
      <c r="AY9" s="85"/>
      <c r="AZ9" s="85"/>
      <c r="BA9" s="85"/>
      <c r="BB9" s="85"/>
      <c r="BC9" s="85"/>
      <c r="BD9" s="85"/>
      <c r="BE9" s="85"/>
      <c r="BF9" s="85"/>
      <c r="BG9" s="85"/>
      <c r="BH9" s="85"/>
      <c r="BI9" s="85"/>
      <c r="BJ9" s="85"/>
      <c r="BK9" s="85"/>
      <c r="BL9" s="90"/>
      <c r="BN9" s="270" t="s">
        <v>655</v>
      </c>
      <c r="BO9" s="85"/>
      <c r="BP9" s="85"/>
      <c r="BQ9" s="85"/>
      <c r="BR9" s="85"/>
      <c r="BS9" s="85"/>
      <c r="BT9" s="85"/>
      <c r="BU9" s="85"/>
      <c r="BV9" s="85"/>
      <c r="BW9" s="85"/>
      <c r="BX9" s="85"/>
      <c r="BY9" s="85"/>
      <c r="BZ9" s="85"/>
      <c r="CA9" s="85"/>
      <c r="CB9" s="90"/>
      <c r="CE9" s="8"/>
      <c r="CF9" s="85"/>
      <c r="CG9" s="85"/>
      <c r="CH9" s="85"/>
      <c r="CI9" s="85"/>
      <c r="CJ9" s="85"/>
      <c r="CK9" s="85"/>
      <c r="CL9" s="85"/>
      <c r="CM9" s="85"/>
      <c r="CN9" s="85"/>
      <c r="CO9" s="85"/>
      <c r="CP9" s="85"/>
      <c r="CQ9" s="85"/>
      <c r="CR9" s="85"/>
      <c r="CS9" s="90"/>
      <c r="CV9" s="85"/>
      <c r="CW9" s="85"/>
      <c r="CX9" s="85"/>
      <c r="CY9" s="85"/>
      <c r="CZ9" s="85"/>
      <c r="DA9" s="85"/>
      <c r="DB9" s="85"/>
      <c r="DC9" s="85"/>
      <c r="DD9" s="85"/>
      <c r="DE9" s="85"/>
      <c r="DF9" s="85"/>
      <c r="DG9" s="85"/>
      <c r="DH9" s="85"/>
      <c r="DI9" s="90"/>
    </row>
    <row r="10" spans="1:113" x14ac:dyDescent="0.2">
      <c r="B10" s="30"/>
      <c r="C10" s="54"/>
      <c r="D10" s="54"/>
      <c r="E10" s="54"/>
      <c r="F10" s="54"/>
      <c r="G10" s="54"/>
      <c r="H10" s="54"/>
      <c r="I10" s="54"/>
      <c r="J10" s="54"/>
      <c r="K10" s="54"/>
      <c r="L10" s="54"/>
      <c r="M10" s="54"/>
      <c r="N10" s="54"/>
      <c r="O10" s="54"/>
      <c r="P10" s="91"/>
      <c r="S10" s="54"/>
      <c r="T10" s="54"/>
      <c r="U10" s="54"/>
      <c r="V10" s="54"/>
      <c r="W10" s="54"/>
      <c r="X10" s="54"/>
      <c r="Y10" s="54"/>
      <c r="Z10" s="54"/>
      <c r="AA10" s="54"/>
      <c r="AB10" s="54"/>
      <c r="AC10" s="54"/>
      <c r="AD10" s="54"/>
      <c r="AE10" s="54"/>
      <c r="AF10" s="54"/>
      <c r="AG10" s="13"/>
      <c r="AH10" s="13"/>
      <c r="AI10" s="73"/>
      <c r="AJ10" s="73"/>
      <c r="AK10" s="73"/>
      <c r="AL10" s="73"/>
      <c r="AM10" s="73"/>
      <c r="AN10" s="73"/>
      <c r="AO10" s="73"/>
      <c r="AP10" s="73"/>
      <c r="AQ10" s="73"/>
      <c r="AR10" s="73"/>
      <c r="AS10" s="73"/>
      <c r="AT10" s="73"/>
      <c r="AU10" s="73"/>
      <c r="AV10" s="96"/>
      <c r="AX10" s="13"/>
      <c r="AY10" s="73"/>
      <c r="AZ10" s="73"/>
      <c r="BA10" s="73"/>
      <c r="BB10" s="73"/>
      <c r="BC10" s="73"/>
      <c r="BD10" s="73"/>
      <c r="BE10" s="73"/>
      <c r="BF10" s="73"/>
      <c r="BG10" s="73"/>
      <c r="BH10" s="73"/>
      <c r="BI10" s="73"/>
      <c r="BJ10" s="73"/>
      <c r="BK10" s="73"/>
      <c r="BL10" s="96"/>
      <c r="BN10" s="13"/>
      <c r="BO10" s="73"/>
      <c r="BP10" s="73"/>
      <c r="BQ10" s="73"/>
      <c r="BR10" s="73"/>
      <c r="BS10" s="73"/>
      <c r="BT10" s="73"/>
      <c r="BU10" s="73"/>
      <c r="BV10" s="73"/>
      <c r="BW10" s="73"/>
      <c r="BX10" s="73"/>
      <c r="BY10" s="73"/>
      <c r="BZ10" s="73"/>
      <c r="CA10" s="73"/>
      <c r="CB10" s="96"/>
      <c r="CC10" s="13"/>
      <c r="CD10" s="13"/>
      <c r="CE10" s="13"/>
      <c r="CF10" s="73"/>
      <c r="CG10" s="73"/>
      <c r="CH10" s="73"/>
      <c r="CI10" s="73"/>
      <c r="CJ10" s="73"/>
      <c r="CK10" s="73"/>
      <c r="CL10" s="73"/>
      <c r="CM10" s="73"/>
      <c r="CN10" s="73"/>
      <c r="CO10" s="73"/>
      <c r="CP10" s="73"/>
      <c r="CQ10" s="73"/>
      <c r="CR10" s="73"/>
      <c r="CS10" s="96"/>
      <c r="CU10" s="13"/>
      <c r="CV10" s="73"/>
      <c r="CW10" s="73"/>
      <c r="CX10" s="73"/>
      <c r="CY10" s="73"/>
      <c r="CZ10" s="73"/>
      <c r="DA10" s="73"/>
      <c r="DB10" s="73"/>
      <c r="DC10" s="73"/>
      <c r="DD10" s="73"/>
      <c r="DE10" s="73"/>
      <c r="DF10" s="73"/>
      <c r="DG10" s="73"/>
      <c r="DH10" s="73"/>
      <c r="DI10" s="96"/>
    </row>
    <row r="11" spans="1:113" s="60" customFormat="1" x14ac:dyDescent="0.2">
      <c r="B11" s="60" t="s">
        <v>378</v>
      </c>
      <c r="C11" s="277"/>
      <c r="D11" s="277"/>
      <c r="E11" s="277"/>
      <c r="F11" s="277"/>
      <c r="G11" s="277"/>
      <c r="H11" s="277"/>
      <c r="I11" s="277"/>
      <c r="J11" s="277"/>
      <c r="K11" s="277"/>
      <c r="L11" s="277"/>
      <c r="M11" s="277"/>
      <c r="N11" s="277"/>
      <c r="O11" s="277"/>
      <c r="P11" s="278"/>
      <c r="S11" s="277"/>
      <c r="T11" s="277"/>
      <c r="U11" s="277"/>
      <c r="V11" s="277"/>
      <c r="W11" s="277"/>
      <c r="X11" s="277"/>
      <c r="Y11" s="277"/>
      <c r="Z11" s="277"/>
      <c r="AA11" s="277"/>
      <c r="AB11" s="277"/>
      <c r="AC11" s="277"/>
      <c r="AD11" s="277"/>
      <c r="AE11" s="277"/>
      <c r="AF11" s="277"/>
      <c r="AG11" s="60" t="s">
        <v>379</v>
      </c>
      <c r="AI11" s="277"/>
      <c r="AJ11" s="277"/>
      <c r="AK11" s="277"/>
      <c r="AL11" s="277"/>
      <c r="AM11" s="277"/>
      <c r="AN11" s="277"/>
      <c r="AO11" s="277"/>
      <c r="AP11" s="277"/>
      <c r="AQ11" s="277"/>
      <c r="AR11" s="277"/>
      <c r="AS11" s="277"/>
      <c r="AT11" s="277"/>
      <c r="AU11" s="277"/>
      <c r="AV11" s="278"/>
      <c r="AX11" s="60" t="s">
        <v>33</v>
      </c>
      <c r="AY11" s="277"/>
      <c r="AZ11" s="277"/>
      <c r="BA11" s="277"/>
      <c r="BB11" s="277"/>
      <c r="BC11" s="277"/>
      <c r="BD11" s="277"/>
      <c r="BE11" s="277"/>
      <c r="BF11" s="277"/>
      <c r="BG11" s="277"/>
      <c r="BH11" s="277"/>
      <c r="BI11" s="277"/>
      <c r="BJ11" s="277"/>
      <c r="BK11" s="277"/>
      <c r="BL11" s="278"/>
      <c r="BN11" s="60" t="s">
        <v>395</v>
      </c>
      <c r="BO11" s="277"/>
      <c r="BP11" s="277"/>
      <c r="BQ11" s="277"/>
      <c r="BR11" s="277"/>
      <c r="BS11" s="277"/>
      <c r="BT11" s="277"/>
      <c r="BU11" s="277"/>
      <c r="BV11" s="277"/>
      <c r="BW11" s="277"/>
      <c r="BX11" s="277"/>
      <c r="BY11" s="277"/>
      <c r="BZ11" s="277"/>
      <c r="CA11" s="277"/>
      <c r="CB11" s="278"/>
      <c r="CC11" s="60" t="s">
        <v>306</v>
      </c>
      <c r="CE11" s="60" t="s">
        <v>432</v>
      </c>
      <c r="CF11" s="277"/>
      <c r="CG11" s="277"/>
      <c r="CH11" s="277"/>
      <c r="CI11" s="277"/>
      <c r="CJ11" s="277"/>
      <c r="CK11" s="277"/>
      <c r="CL11" s="277"/>
      <c r="CM11" s="277"/>
      <c r="CN11" s="277"/>
      <c r="CO11" s="277"/>
      <c r="CP11" s="277"/>
      <c r="CQ11" s="277"/>
      <c r="CR11" s="277"/>
      <c r="CS11" s="278"/>
      <c r="CU11" s="60" t="s">
        <v>259</v>
      </c>
      <c r="CV11" s="277"/>
      <c r="CW11" s="277"/>
      <c r="CX11" s="277"/>
      <c r="CY11" s="277"/>
      <c r="CZ11" s="277"/>
      <c r="DA11" s="277"/>
      <c r="DB11" s="277"/>
      <c r="DC11" s="277"/>
      <c r="DD11" s="277"/>
      <c r="DE11" s="277"/>
      <c r="DF11" s="277"/>
      <c r="DG11" s="277"/>
      <c r="DH11" s="277"/>
      <c r="DI11" s="278"/>
    </row>
    <row r="12" spans="1:113" x14ac:dyDescent="0.2">
      <c r="B12" s="30"/>
      <c r="C12" s="54"/>
      <c r="D12" s="54"/>
      <c r="E12" s="54"/>
      <c r="F12" s="54"/>
      <c r="G12" s="54"/>
      <c r="H12" s="54"/>
      <c r="I12" s="54"/>
      <c r="J12" s="54"/>
      <c r="K12" s="54"/>
      <c r="L12" s="54"/>
      <c r="M12" s="54"/>
      <c r="N12" s="54"/>
      <c r="O12" s="54"/>
      <c r="P12" s="91"/>
      <c r="S12" s="54"/>
      <c r="T12" s="54"/>
      <c r="U12" s="54"/>
      <c r="V12" s="54"/>
      <c r="W12" s="54"/>
      <c r="X12" s="54"/>
      <c r="Y12" s="54"/>
      <c r="Z12" s="54"/>
      <c r="AA12" s="54"/>
      <c r="AB12" s="54"/>
      <c r="AC12" s="54"/>
      <c r="AD12" s="54"/>
      <c r="AE12" s="54"/>
      <c r="AF12" s="54"/>
      <c r="AG12" s="13"/>
      <c r="AH12" s="13"/>
      <c r="AI12" s="73"/>
      <c r="AJ12" s="73"/>
      <c r="AK12" s="73"/>
      <c r="AL12" s="73"/>
      <c r="AM12" s="73"/>
      <c r="AN12" s="73"/>
      <c r="AO12" s="73"/>
      <c r="AP12" s="73"/>
      <c r="AQ12" s="73"/>
      <c r="AR12" s="73"/>
      <c r="AS12" s="73"/>
      <c r="AT12" s="73"/>
      <c r="AU12" s="73"/>
      <c r="AV12" s="96"/>
      <c r="AX12" s="13"/>
      <c r="AY12" s="73"/>
      <c r="AZ12" s="73"/>
      <c r="BA12" s="73"/>
      <c r="BB12" s="73"/>
      <c r="BC12" s="73"/>
      <c r="BD12" s="73"/>
      <c r="BE12" s="73"/>
      <c r="BF12" s="73"/>
      <c r="BG12" s="73"/>
      <c r="BH12" s="73"/>
      <c r="BI12" s="73"/>
      <c r="BJ12" s="73"/>
      <c r="BK12" s="73"/>
      <c r="BL12" s="96"/>
      <c r="BN12" s="13"/>
      <c r="BO12" s="73"/>
      <c r="BP12" s="73"/>
      <c r="BQ12" s="73"/>
      <c r="BR12" s="73"/>
      <c r="BS12" s="73"/>
      <c r="BT12" s="73"/>
      <c r="BU12" s="73"/>
      <c r="BV12" s="73"/>
      <c r="BW12" s="73"/>
      <c r="BX12" s="73"/>
      <c r="BY12" s="73"/>
      <c r="BZ12" s="73"/>
      <c r="CA12" s="73"/>
      <c r="CB12" s="96"/>
      <c r="CC12" s="13"/>
      <c r="CD12" s="13"/>
      <c r="CE12" s="13"/>
      <c r="CF12" s="73"/>
      <c r="CG12" s="73"/>
      <c r="CH12" s="73"/>
      <c r="CI12" s="73"/>
      <c r="CJ12" s="73"/>
      <c r="CK12" s="73"/>
      <c r="CL12" s="73"/>
      <c r="CM12" s="73"/>
      <c r="CN12" s="73"/>
      <c r="CO12" s="73"/>
      <c r="CP12" s="73"/>
      <c r="CQ12" s="73"/>
      <c r="CR12" s="73"/>
      <c r="CS12" s="96"/>
      <c r="CT12" s="13"/>
      <c r="CU12" s="13"/>
      <c r="CV12" s="73"/>
      <c r="CW12" s="73"/>
      <c r="CX12" s="73"/>
      <c r="CY12" s="73"/>
      <c r="CZ12" s="73"/>
      <c r="DA12" s="73"/>
      <c r="DB12" s="73"/>
      <c r="DC12" s="73"/>
      <c r="DD12" s="73"/>
      <c r="DE12" s="73"/>
      <c r="DF12" s="73"/>
      <c r="DG12" s="73"/>
      <c r="DH12" s="73"/>
      <c r="DI12" s="96"/>
    </row>
    <row r="13" spans="1:113" x14ac:dyDescent="0.2">
      <c r="B13" s="30"/>
      <c r="C13" s="54"/>
      <c r="D13" s="54"/>
      <c r="E13" s="54"/>
      <c r="F13" s="54"/>
      <c r="G13" s="54"/>
      <c r="H13" s="54"/>
      <c r="I13" s="54"/>
      <c r="J13" s="54"/>
      <c r="K13" s="54"/>
      <c r="L13" s="54"/>
      <c r="M13" s="54"/>
      <c r="N13" s="54"/>
      <c r="O13" s="54"/>
      <c r="P13" s="91"/>
      <c r="R13" s="8" t="s">
        <v>250</v>
      </c>
      <c r="S13" s="54"/>
      <c r="T13" s="54"/>
      <c r="U13" s="54"/>
      <c r="V13" s="54"/>
      <c r="W13" s="54"/>
      <c r="X13" s="54"/>
      <c r="Y13" s="54"/>
      <c r="Z13" s="54"/>
      <c r="AA13" s="54"/>
      <c r="AB13" s="54"/>
      <c r="AC13" s="54"/>
      <c r="AD13" s="54"/>
      <c r="AE13" s="54"/>
      <c r="AF13" s="54"/>
      <c r="AG13" s="13"/>
      <c r="AH13" s="13"/>
      <c r="AI13" s="73"/>
      <c r="AJ13" s="73"/>
      <c r="AK13" s="73"/>
      <c r="AL13" s="73"/>
      <c r="AM13" s="73"/>
      <c r="AN13" s="73"/>
      <c r="AO13" s="73"/>
      <c r="AP13" s="73"/>
      <c r="AQ13" s="73"/>
      <c r="AR13" s="86"/>
      <c r="AS13" s="73"/>
      <c r="AT13" s="73"/>
      <c r="AU13" s="73"/>
      <c r="AV13" s="96"/>
      <c r="AX13" s="8" t="s">
        <v>251</v>
      </c>
      <c r="AY13" s="73"/>
      <c r="AZ13" s="73"/>
      <c r="BA13" s="73"/>
      <c r="BB13" s="73"/>
      <c r="BC13" s="73"/>
      <c r="BD13" s="73"/>
      <c r="BE13" s="73"/>
      <c r="BF13" s="73"/>
      <c r="BG13" s="73"/>
      <c r="BH13" s="73"/>
      <c r="BI13" s="73"/>
      <c r="BJ13" s="73"/>
      <c r="BK13" s="73"/>
      <c r="BL13" s="96"/>
      <c r="BM13" s="87"/>
      <c r="BN13" s="13"/>
      <c r="BO13" s="73"/>
      <c r="BP13" s="73"/>
      <c r="BQ13" s="73"/>
      <c r="BR13" s="73"/>
      <c r="BS13" s="73"/>
      <c r="BT13" s="73"/>
      <c r="BU13" s="73"/>
      <c r="BV13" s="73"/>
      <c r="BW13" s="73"/>
      <c r="BX13" s="73"/>
      <c r="BY13" s="73"/>
      <c r="BZ13" s="73"/>
      <c r="CA13" s="73"/>
      <c r="CB13" s="96"/>
      <c r="CC13" s="13"/>
      <c r="CD13" s="13"/>
      <c r="CE13" s="13"/>
      <c r="CF13" s="73"/>
      <c r="CG13" s="73"/>
      <c r="CH13" s="73"/>
      <c r="CI13" s="73"/>
      <c r="CJ13" s="73"/>
      <c r="CK13" s="73"/>
      <c r="CL13" s="73"/>
      <c r="CM13" s="73"/>
      <c r="CN13" s="73"/>
      <c r="CO13" s="73"/>
      <c r="CP13" s="73"/>
      <c r="CQ13" s="73"/>
      <c r="CR13" s="73"/>
      <c r="CS13" s="96"/>
      <c r="CT13" s="13"/>
      <c r="CU13" s="13"/>
      <c r="CV13" s="73"/>
      <c r="CW13" s="73"/>
      <c r="CX13" s="73"/>
      <c r="CY13" s="73"/>
      <c r="CZ13" s="73"/>
      <c r="DA13" s="73"/>
      <c r="DB13" s="73"/>
      <c r="DC13" s="73"/>
      <c r="DD13" s="73"/>
      <c r="DE13" s="73"/>
      <c r="DF13" s="73"/>
      <c r="DG13" s="73"/>
      <c r="DH13" s="73"/>
      <c r="DI13" s="96"/>
    </row>
    <row r="14" spans="1:113" x14ac:dyDescent="0.2">
      <c r="B14" s="61"/>
      <c r="C14" s="11"/>
      <c r="D14" s="11"/>
      <c r="E14" s="11"/>
      <c r="F14" s="11"/>
      <c r="G14" s="11"/>
      <c r="H14" s="11"/>
      <c r="I14" s="11"/>
      <c r="J14" s="11"/>
      <c r="K14" s="11"/>
      <c r="L14" s="11"/>
      <c r="M14" s="11"/>
      <c r="N14" s="11"/>
      <c r="O14" s="11"/>
      <c r="P14" s="62"/>
      <c r="R14" s="61"/>
      <c r="S14" s="11"/>
      <c r="T14" s="11"/>
      <c r="U14" s="11"/>
      <c r="V14" s="11"/>
      <c r="W14" s="11"/>
      <c r="X14" s="11"/>
      <c r="Y14" s="11"/>
      <c r="Z14" s="11"/>
      <c r="AA14" s="11"/>
      <c r="AB14" s="11"/>
      <c r="AC14" s="11"/>
      <c r="AD14" s="11"/>
      <c r="AE14" s="11"/>
      <c r="AF14" s="62"/>
      <c r="AG14" s="13"/>
      <c r="AH14" s="13"/>
      <c r="AI14" s="73"/>
      <c r="AJ14" s="73"/>
      <c r="AK14" s="73"/>
      <c r="AL14" s="73"/>
      <c r="AM14" s="73"/>
      <c r="AN14" s="73"/>
      <c r="AO14" s="73"/>
      <c r="AP14" s="73"/>
      <c r="AQ14" s="73"/>
      <c r="AR14" s="73"/>
      <c r="AS14" s="73"/>
      <c r="AT14" s="73"/>
      <c r="AU14" s="73"/>
      <c r="AV14" s="96"/>
      <c r="AW14" s="13"/>
      <c r="AX14" s="13"/>
      <c r="AY14" s="73"/>
      <c r="AZ14" s="73"/>
      <c r="BA14" s="73"/>
      <c r="BB14" s="73"/>
      <c r="BC14" s="73"/>
      <c r="BD14" s="73"/>
      <c r="BE14" s="73"/>
      <c r="BF14" s="73"/>
      <c r="BG14" s="73"/>
      <c r="BH14" s="73"/>
      <c r="BI14" s="73"/>
      <c r="BJ14" s="73"/>
      <c r="BK14" s="73"/>
      <c r="BL14" s="96"/>
      <c r="BM14" s="87"/>
      <c r="BN14" s="13"/>
      <c r="BO14" s="73"/>
      <c r="BP14" s="73"/>
      <c r="BQ14" s="73"/>
      <c r="BR14" s="73"/>
      <c r="BS14" s="73"/>
      <c r="BT14" s="73"/>
      <c r="BU14" s="73"/>
      <c r="BV14" s="73"/>
      <c r="BW14" s="73"/>
      <c r="BX14" s="73"/>
      <c r="BY14" s="73"/>
      <c r="BZ14" s="73"/>
      <c r="CA14" s="73"/>
      <c r="CB14" s="96"/>
      <c r="CC14" s="13"/>
      <c r="CD14" s="13"/>
      <c r="CE14" s="13"/>
      <c r="CF14" s="73"/>
      <c r="CG14" s="73"/>
      <c r="CH14" s="73"/>
      <c r="CI14" s="73"/>
      <c r="CJ14" s="73"/>
      <c r="CK14" s="73"/>
      <c r="CL14" s="73"/>
      <c r="CM14" s="73"/>
      <c r="CN14" s="73"/>
      <c r="CO14" s="73"/>
      <c r="CP14" s="73"/>
      <c r="CQ14" s="73"/>
      <c r="CR14" s="73"/>
      <c r="CS14" s="96"/>
      <c r="CT14" s="13"/>
      <c r="CU14" s="13"/>
      <c r="CV14" s="73"/>
      <c r="CW14" s="73"/>
      <c r="CX14" s="73"/>
      <c r="CY14" s="73"/>
      <c r="CZ14" s="73"/>
      <c r="DA14" s="73"/>
      <c r="DB14" s="73"/>
      <c r="DC14" s="73"/>
      <c r="DD14" s="73"/>
      <c r="DE14" s="73"/>
      <c r="DF14" s="73"/>
      <c r="DG14" s="73"/>
      <c r="DH14" s="73"/>
      <c r="DI14" s="96"/>
    </row>
    <row r="15" spans="1:113" x14ac:dyDescent="0.2">
      <c r="B15" s="61"/>
      <c r="C15" s="11"/>
      <c r="D15" s="11"/>
      <c r="E15" s="11"/>
      <c r="F15" s="11"/>
      <c r="G15" s="11"/>
      <c r="H15" s="11"/>
      <c r="I15" s="11"/>
      <c r="J15" s="11"/>
      <c r="K15" s="11"/>
      <c r="L15" s="11"/>
      <c r="M15" s="11"/>
      <c r="N15" s="11"/>
      <c r="O15" s="11"/>
      <c r="P15" s="62" t="s">
        <v>98</v>
      </c>
      <c r="R15" s="61"/>
      <c r="S15" s="11"/>
      <c r="T15" s="11"/>
      <c r="U15" s="11"/>
      <c r="V15" s="11"/>
      <c r="W15" s="11"/>
      <c r="X15" s="11"/>
      <c r="Y15" s="11"/>
      <c r="Z15" s="11"/>
      <c r="AA15" s="11"/>
      <c r="AB15" s="11"/>
      <c r="AC15" s="11"/>
      <c r="AD15" s="11"/>
      <c r="AE15" s="11"/>
      <c r="AF15" s="62" t="s">
        <v>98</v>
      </c>
      <c r="AG15" s="7"/>
      <c r="AH15" s="88"/>
      <c r="AI15" s="64"/>
      <c r="AJ15" s="64"/>
      <c r="AK15" s="64"/>
      <c r="AL15" s="64"/>
      <c r="AM15" s="64"/>
      <c r="AN15" s="64"/>
      <c r="AO15" s="64"/>
      <c r="AP15" s="64"/>
      <c r="AQ15" s="64"/>
      <c r="AR15" s="64"/>
      <c r="AS15" s="64"/>
      <c r="AT15" s="64"/>
      <c r="AU15" s="64"/>
      <c r="AV15" s="62" t="s">
        <v>99</v>
      </c>
      <c r="AW15" s="7"/>
      <c r="AX15" s="88"/>
      <c r="AY15" s="64"/>
      <c r="AZ15" s="64"/>
      <c r="BA15" s="64"/>
      <c r="BB15" s="64"/>
      <c r="BC15" s="64"/>
      <c r="BD15" s="64"/>
      <c r="BE15" s="64"/>
      <c r="BF15" s="64"/>
      <c r="BG15" s="64"/>
      <c r="BH15" s="64"/>
      <c r="BI15" s="64"/>
      <c r="BJ15" s="64"/>
      <c r="BK15" s="64"/>
      <c r="BL15" s="62" t="s">
        <v>99</v>
      </c>
      <c r="BM15" s="7"/>
      <c r="BN15" s="88"/>
      <c r="BO15" s="64"/>
      <c r="BP15" s="64"/>
      <c r="BQ15" s="64"/>
      <c r="BR15" s="64"/>
      <c r="BS15" s="64"/>
      <c r="BT15" s="64"/>
      <c r="BU15" s="64"/>
      <c r="BV15" s="64"/>
      <c r="BW15" s="64"/>
      <c r="BX15" s="64"/>
      <c r="BY15" s="64"/>
      <c r="BZ15" s="64"/>
      <c r="CA15" s="64"/>
      <c r="CB15" s="62" t="s">
        <v>99</v>
      </c>
      <c r="CC15" s="7"/>
      <c r="CD15" s="7"/>
      <c r="CE15" s="88"/>
      <c r="CF15" s="64"/>
      <c r="CG15" s="64"/>
      <c r="CH15" s="64"/>
      <c r="CI15" s="64"/>
      <c r="CJ15" s="64"/>
      <c r="CK15" s="64"/>
      <c r="CL15" s="64"/>
      <c r="CM15" s="64"/>
      <c r="CN15" s="64"/>
      <c r="CO15" s="64"/>
      <c r="CP15" s="64"/>
      <c r="CQ15" s="64"/>
      <c r="CR15" s="64"/>
      <c r="CS15" s="62" t="s">
        <v>99</v>
      </c>
      <c r="CT15" s="7"/>
      <c r="CU15" s="88"/>
      <c r="CV15" s="64"/>
      <c r="CW15" s="64"/>
      <c r="CX15" s="64"/>
      <c r="CY15" s="64"/>
      <c r="CZ15" s="64"/>
      <c r="DA15" s="64"/>
      <c r="DB15" s="64"/>
      <c r="DC15" s="64"/>
      <c r="DD15" s="64"/>
      <c r="DE15" s="64"/>
      <c r="DF15" s="64"/>
      <c r="DG15" s="64"/>
      <c r="DH15" s="64"/>
      <c r="DI15" s="62" t="s">
        <v>99</v>
      </c>
    </row>
    <row r="16" spans="1:113" x14ac:dyDescent="0.2">
      <c r="A16" s="7"/>
      <c r="B16" s="7"/>
      <c r="C16" s="7"/>
      <c r="D16" s="7"/>
      <c r="E16" s="64"/>
      <c r="F16" s="64"/>
      <c r="G16" s="64"/>
      <c r="H16" s="64"/>
      <c r="I16" s="64"/>
      <c r="J16" s="64"/>
      <c r="K16" s="64"/>
      <c r="L16" s="64"/>
      <c r="M16" s="64"/>
      <c r="N16" s="64"/>
      <c r="O16" s="64"/>
      <c r="P16" s="94"/>
      <c r="Q16" s="7"/>
      <c r="R16" s="7"/>
      <c r="S16" s="7"/>
      <c r="T16" s="7"/>
      <c r="U16" s="7"/>
      <c r="V16" s="7"/>
      <c r="W16" s="7"/>
      <c r="X16" s="7"/>
      <c r="Y16" s="7"/>
      <c r="Z16" s="7"/>
      <c r="AA16" s="64"/>
      <c r="AB16" s="64"/>
      <c r="AC16" s="64"/>
      <c r="AD16" s="64"/>
      <c r="AE16" s="64"/>
      <c r="AF16" s="53"/>
      <c r="AG16" s="7"/>
      <c r="AH16" s="88"/>
      <c r="AI16" s="64"/>
      <c r="AJ16" s="64"/>
      <c r="AK16" s="64"/>
      <c r="AL16" s="64"/>
      <c r="AM16" s="64"/>
      <c r="AN16" s="64"/>
      <c r="AO16" s="64"/>
      <c r="AP16" s="64"/>
      <c r="AQ16" s="64"/>
      <c r="AR16" s="64"/>
      <c r="AS16" s="64"/>
      <c r="AT16" s="64"/>
      <c r="AU16" s="64"/>
      <c r="AV16" s="63"/>
      <c r="AW16" s="7"/>
      <c r="AX16" s="88"/>
      <c r="AY16" s="64"/>
      <c r="AZ16" s="64"/>
      <c r="BA16" s="64"/>
      <c r="BB16" s="64"/>
      <c r="BC16" s="64"/>
      <c r="BD16" s="64"/>
      <c r="BE16" s="64"/>
      <c r="BF16" s="64"/>
      <c r="BG16" s="64"/>
      <c r="BH16" s="64"/>
      <c r="BI16" s="64"/>
      <c r="BJ16" s="64"/>
      <c r="BK16" s="64"/>
      <c r="BL16" s="63"/>
      <c r="BM16" s="7"/>
      <c r="BN16" s="88"/>
      <c r="BO16" s="64"/>
      <c r="BP16" s="64"/>
      <c r="BQ16" s="64"/>
      <c r="BR16" s="64"/>
      <c r="BS16" s="64"/>
      <c r="BT16" s="64"/>
      <c r="BU16" s="64"/>
      <c r="BV16" s="64"/>
      <c r="BW16" s="64"/>
      <c r="BX16" s="64"/>
      <c r="BY16" s="64"/>
      <c r="BZ16" s="64"/>
      <c r="CA16" s="64"/>
      <c r="CB16" s="63"/>
      <c r="CC16" s="7"/>
      <c r="CD16" s="7"/>
      <c r="CE16" s="88"/>
      <c r="CF16" s="64"/>
      <c r="CG16" s="64"/>
      <c r="CH16" s="64"/>
      <c r="CI16" s="64"/>
      <c r="CJ16" s="64"/>
      <c r="CK16" s="64"/>
      <c r="CL16" s="64"/>
      <c r="CM16" s="64"/>
      <c r="CN16" s="64"/>
      <c r="CO16" s="64"/>
      <c r="CP16" s="64"/>
      <c r="CQ16" s="64"/>
      <c r="CR16" s="64"/>
      <c r="CS16" s="63"/>
      <c r="CT16" s="7"/>
      <c r="CU16" s="88"/>
      <c r="CV16" s="64"/>
      <c r="CW16" s="64"/>
      <c r="CX16" s="64"/>
      <c r="CY16" s="64"/>
      <c r="CZ16" s="64"/>
      <c r="DA16" s="64"/>
      <c r="DB16" s="64"/>
      <c r="DC16" s="64"/>
      <c r="DD16" s="64"/>
      <c r="DE16" s="64"/>
      <c r="DF16" s="64"/>
      <c r="DG16" s="64"/>
      <c r="DH16" s="64"/>
      <c r="DI16" s="63"/>
    </row>
    <row r="17" spans="2:113" x14ac:dyDescent="0.2">
      <c r="B17" s="65" t="s">
        <v>241</v>
      </c>
      <c r="C17" s="263" t="s">
        <v>35</v>
      </c>
      <c r="D17" s="263" t="s">
        <v>124</v>
      </c>
      <c r="E17" s="263" t="s">
        <v>126</v>
      </c>
      <c r="F17" s="263" t="s">
        <v>36</v>
      </c>
      <c r="G17" s="263" t="s">
        <v>37</v>
      </c>
      <c r="H17" s="263" t="s">
        <v>38</v>
      </c>
      <c r="I17" s="263" t="s">
        <v>39</v>
      </c>
      <c r="J17" s="263" t="s">
        <v>128</v>
      </c>
      <c r="K17" s="263" t="s">
        <v>129</v>
      </c>
      <c r="L17" s="263" t="s">
        <v>130</v>
      </c>
      <c r="M17" s="264">
        <v>100000</v>
      </c>
      <c r="N17" s="265" t="s">
        <v>231</v>
      </c>
      <c r="O17" s="265" t="s">
        <v>231</v>
      </c>
      <c r="P17" s="265" t="s">
        <v>77</v>
      </c>
      <c r="R17" s="65" t="s">
        <v>241</v>
      </c>
      <c r="S17" s="263" t="s">
        <v>35</v>
      </c>
      <c r="T17" s="263" t="s">
        <v>124</v>
      </c>
      <c r="U17" s="263" t="s">
        <v>126</v>
      </c>
      <c r="V17" s="263" t="s">
        <v>36</v>
      </c>
      <c r="W17" s="263" t="s">
        <v>37</v>
      </c>
      <c r="X17" s="263" t="s">
        <v>38</v>
      </c>
      <c r="Y17" s="263" t="s">
        <v>39</v>
      </c>
      <c r="Z17" s="263" t="s">
        <v>128</v>
      </c>
      <c r="AA17" s="263" t="s">
        <v>129</v>
      </c>
      <c r="AB17" s="263" t="s">
        <v>130</v>
      </c>
      <c r="AC17" s="264">
        <v>100000</v>
      </c>
      <c r="AD17" s="265" t="s">
        <v>231</v>
      </c>
      <c r="AE17" s="265" t="s">
        <v>231</v>
      </c>
      <c r="AF17" s="265" t="s">
        <v>77</v>
      </c>
      <c r="AH17" s="65" t="s">
        <v>241</v>
      </c>
      <c r="AI17" s="263" t="s">
        <v>35</v>
      </c>
      <c r="AJ17" s="263" t="s">
        <v>124</v>
      </c>
      <c r="AK17" s="263" t="s">
        <v>126</v>
      </c>
      <c r="AL17" s="263" t="s">
        <v>36</v>
      </c>
      <c r="AM17" s="263" t="s">
        <v>37</v>
      </c>
      <c r="AN17" s="263" t="s">
        <v>38</v>
      </c>
      <c r="AO17" s="263" t="s">
        <v>39</v>
      </c>
      <c r="AP17" s="263" t="s">
        <v>128</v>
      </c>
      <c r="AQ17" s="263" t="s">
        <v>129</v>
      </c>
      <c r="AR17" s="263" t="s">
        <v>130</v>
      </c>
      <c r="AS17" s="264">
        <v>100000</v>
      </c>
      <c r="AT17" s="265" t="s">
        <v>231</v>
      </c>
      <c r="AU17" s="265" t="s">
        <v>231</v>
      </c>
      <c r="AV17" s="265" t="s">
        <v>77</v>
      </c>
      <c r="AX17" s="65" t="s">
        <v>241</v>
      </c>
      <c r="AY17" s="263" t="s">
        <v>35</v>
      </c>
      <c r="AZ17" s="263" t="s">
        <v>124</v>
      </c>
      <c r="BA17" s="263" t="s">
        <v>126</v>
      </c>
      <c r="BB17" s="263" t="s">
        <v>36</v>
      </c>
      <c r="BC17" s="263" t="s">
        <v>37</v>
      </c>
      <c r="BD17" s="263" t="s">
        <v>38</v>
      </c>
      <c r="BE17" s="263" t="s">
        <v>39</v>
      </c>
      <c r="BF17" s="263" t="s">
        <v>128</v>
      </c>
      <c r="BG17" s="263" t="s">
        <v>129</v>
      </c>
      <c r="BH17" s="263" t="s">
        <v>130</v>
      </c>
      <c r="BI17" s="264">
        <v>100000</v>
      </c>
      <c r="BJ17" s="265" t="s">
        <v>231</v>
      </c>
      <c r="BK17" s="265" t="s">
        <v>231</v>
      </c>
      <c r="BL17" s="265" t="s">
        <v>77</v>
      </c>
      <c r="BN17" s="65" t="s">
        <v>241</v>
      </c>
      <c r="BO17" s="263" t="s">
        <v>35</v>
      </c>
      <c r="BP17" s="263" t="s">
        <v>124</v>
      </c>
      <c r="BQ17" s="263" t="s">
        <v>126</v>
      </c>
      <c r="BR17" s="263" t="s">
        <v>36</v>
      </c>
      <c r="BS17" s="263" t="s">
        <v>37</v>
      </c>
      <c r="BT17" s="263" t="s">
        <v>38</v>
      </c>
      <c r="BU17" s="263" t="s">
        <v>39</v>
      </c>
      <c r="BV17" s="263" t="s">
        <v>128</v>
      </c>
      <c r="BW17" s="263" t="s">
        <v>129</v>
      </c>
      <c r="BX17" s="263" t="s">
        <v>130</v>
      </c>
      <c r="BY17" s="264">
        <v>100000</v>
      </c>
      <c r="BZ17" s="265" t="s">
        <v>231</v>
      </c>
      <c r="CA17" s="265" t="s">
        <v>231</v>
      </c>
      <c r="CB17" s="265" t="s">
        <v>77</v>
      </c>
      <c r="CE17" s="65" t="s">
        <v>241</v>
      </c>
      <c r="CF17" s="263" t="s">
        <v>35</v>
      </c>
      <c r="CG17" s="263" t="s">
        <v>124</v>
      </c>
      <c r="CH17" s="263" t="s">
        <v>126</v>
      </c>
      <c r="CI17" s="263" t="s">
        <v>36</v>
      </c>
      <c r="CJ17" s="263" t="s">
        <v>37</v>
      </c>
      <c r="CK17" s="263" t="s">
        <v>38</v>
      </c>
      <c r="CL17" s="263" t="s">
        <v>39</v>
      </c>
      <c r="CM17" s="263" t="s">
        <v>128</v>
      </c>
      <c r="CN17" s="263" t="s">
        <v>129</v>
      </c>
      <c r="CO17" s="263" t="s">
        <v>130</v>
      </c>
      <c r="CP17" s="264">
        <v>100000</v>
      </c>
      <c r="CQ17" s="265" t="s">
        <v>231</v>
      </c>
      <c r="CR17" s="265" t="s">
        <v>231</v>
      </c>
      <c r="CS17" s="265" t="s">
        <v>77</v>
      </c>
      <c r="CU17" s="65" t="s">
        <v>241</v>
      </c>
      <c r="CV17" s="263" t="s">
        <v>35</v>
      </c>
      <c r="CW17" s="263" t="s">
        <v>124</v>
      </c>
      <c r="CX17" s="263" t="s">
        <v>126</v>
      </c>
      <c r="CY17" s="263" t="s">
        <v>36</v>
      </c>
      <c r="CZ17" s="263" t="s">
        <v>37</v>
      </c>
      <c r="DA17" s="263" t="s">
        <v>38</v>
      </c>
      <c r="DB17" s="263" t="s">
        <v>39</v>
      </c>
      <c r="DC17" s="263" t="s">
        <v>128</v>
      </c>
      <c r="DD17" s="263" t="s">
        <v>129</v>
      </c>
      <c r="DE17" s="263" t="s">
        <v>130</v>
      </c>
      <c r="DF17" s="264">
        <v>100000</v>
      </c>
      <c r="DG17" s="265" t="s">
        <v>231</v>
      </c>
      <c r="DH17" s="265" t="s">
        <v>231</v>
      </c>
      <c r="DI17" s="265" t="s">
        <v>77</v>
      </c>
    </row>
    <row r="18" spans="2:113" x14ac:dyDescent="0.2">
      <c r="B18" s="66"/>
      <c r="C18" s="262" t="s">
        <v>123</v>
      </c>
      <c r="D18" s="262" t="s">
        <v>40</v>
      </c>
      <c r="E18" s="262" t="s">
        <v>40</v>
      </c>
      <c r="F18" s="262" t="s">
        <v>40</v>
      </c>
      <c r="G18" s="262" t="s">
        <v>40</v>
      </c>
      <c r="H18" s="262" t="s">
        <v>40</v>
      </c>
      <c r="I18" s="262" t="s">
        <v>40</v>
      </c>
      <c r="J18" s="262" t="s">
        <v>40</v>
      </c>
      <c r="K18" s="262" t="s">
        <v>40</v>
      </c>
      <c r="L18" s="262" t="s">
        <v>40</v>
      </c>
      <c r="M18" s="262" t="s">
        <v>43</v>
      </c>
      <c r="N18" s="12" t="s">
        <v>233</v>
      </c>
      <c r="O18" s="12" t="s">
        <v>141</v>
      </c>
      <c r="P18" s="12" t="s">
        <v>140</v>
      </c>
      <c r="R18" s="66"/>
      <c r="S18" s="262" t="s">
        <v>123</v>
      </c>
      <c r="T18" s="262" t="s">
        <v>40</v>
      </c>
      <c r="U18" s="262" t="s">
        <v>40</v>
      </c>
      <c r="V18" s="262" t="s">
        <v>40</v>
      </c>
      <c r="W18" s="262" t="s">
        <v>40</v>
      </c>
      <c r="X18" s="262" t="s">
        <v>40</v>
      </c>
      <c r="Y18" s="262" t="s">
        <v>40</v>
      </c>
      <c r="Z18" s="262" t="s">
        <v>40</v>
      </c>
      <c r="AA18" s="262" t="s">
        <v>40</v>
      </c>
      <c r="AB18" s="262" t="s">
        <v>40</v>
      </c>
      <c r="AC18" s="262" t="s">
        <v>43</v>
      </c>
      <c r="AD18" s="12" t="s">
        <v>233</v>
      </c>
      <c r="AE18" s="12" t="s">
        <v>141</v>
      </c>
      <c r="AF18" s="12" t="s">
        <v>140</v>
      </c>
      <c r="AH18" s="66"/>
      <c r="AI18" s="262" t="s">
        <v>123</v>
      </c>
      <c r="AJ18" s="262" t="s">
        <v>40</v>
      </c>
      <c r="AK18" s="262" t="s">
        <v>40</v>
      </c>
      <c r="AL18" s="262" t="s">
        <v>40</v>
      </c>
      <c r="AM18" s="262" t="s">
        <v>40</v>
      </c>
      <c r="AN18" s="262" t="s">
        <v>40</v>
      </c>
      <c r="AO18" s="262" t="s">
        <v>40</v>
      </c>
      <c r="AP18" s="262" t="s">
        <v>40</v>
      </c>
      <c r="AQ18" s="262" t="s">
        <v>40</v>
      </c>
      <c r="AR18" s="262" t="s">
        <v>40</v>
      </c>
      <c r="AS18" s="262" t="s">
        <v>43</v>
      </c>
      <c r="AT18" s="12" t="s">
        <v>233</v>
      </c>
      <c r="AU18" s="12" t="s">
        <v>141</v>
      </c>
      <c r="AV18" s="12" t="s">
        <v>140</v>
      </c>
      <c r="AX18" s="66"/>
      <c r="AY18" s="262" t="s">
        <v>123</v>
      </c>
      <c r="AZ18" s="262" t="s">
        <v>40</v>
      </c>
      <c r="BA18" s="262" t="s">
        <v>40</v>
      </c>
      <c r="BB18" s="262" t="s">
        <v>40</v>
      </c>
      <c r="BC18" s="262" t="s">
        <v>40</v>
      </c>
      <c r="BD18" s="262" t="s">
        <v>40</v>
      </c>
      <c r="BE18" s="262" t="s">
        <v>40</v>
      </c>
      <c r="BF18" s="262" t="s">
        <v>40</v>
      </c>
      <c r="BG18" s="262" t="s">
        <v>40</v>
      </c>
      <c r="BH18" s="262" t="s">
        <v>40</v>
      </c>
      <c r="BI18" s="262" t="s">
        <v>43</v>
      </c>
      <c r="BJ18" s="12" t="s">
        <v>233</v>
      </c>
      <c r="BK18" s="12" t="s">
        <v>141</v>
      </c>
      <c r="BL18" s="12" t="s">
        <v>140</v>
      </c>
      <c r="BN18" s="66"/>
      <c r="BO18" s="262" t="s">
        <v>123</v>
      </c>
      <c r="BP18" s="262" t="s">
        <v>40</v>
      </c>
      <c r="BQ18" s="262" t="s">
        <v>40</v>
      </c>
      <c r="BR18" s="262" t="s">
        <v>40</v>
      </c>
      <c r="BS18" s="262" t="s">
        <v>40</v>
      </c>
      <c r="BT18" s="262" t="s">
        <v>40</v>
      </c>
      <c r="BU18" s="262" t="s">
        <v>40</v>
      </c>
      <c r="BV18" s="262" t="s">
        <v>40</v>
      </c>
      <c r="BW18" s="262" t="s">
        <v>40</v>
      </c>
      <c r="BX18" s="262" t="s">
        <v>40</v>
      </c>
      <c r="BY18" s="262" t="s">
        <v>43</v>
      </c>
      <c r="BZ18" s="12" t="s">
        <v>233</v>
      </c>
      <c r="CA18" s="12" t="s">
        <v>141</v>
      </c>
      <c r="CB18" s="12" t="s">
        <v>140</v>
      </c>
      <c r="CE18" s="66"/>
      <c r="CF18" s="262" t="s">
        <v>123</v>
      </c>
      <c r="CG18" s="262" t="s">
        <v>40</v>
      </c>
      <c r="CH18" s="262" t="s">
        <v>40</v>
      </c>
      <c r="CI18" s="262" t="s">
        <v>40</v>
      </c>
      <c r="CJ18" s="262" t="s">
        <v>40</v>
      </c>
      <c r="CK18" s="262" t="s">
        <v>40</v>
      </c>
      <c r="CL18" s="262" t="s">
        <v>40</v>
      </c>
      <c r="CM18" s="262" t="s">
        <v>40</v>
      </c>
      <c r="CN18" s="262" t="s">
        <v>40</v>
      </c>
      <c r="CO18" s="262" t="s">
        <v>40</v>
      </c>
      <c r="CP18" s="262" t="s">
        <v>43</v>
      </c>
      <c r="CQ18" s="12" t="s">
        <v>233</v>
      </c>
      <c r="CR18" s="12" t="s">
        <v>141</v>
      </c>
      <c r="CS18" s="12" t="s">
        <v>140</v>
      </c>
      <c r="CU18" s="66"/>
      <c r="CV18" s="262" t="s">
        <v>123</v>
      </c>
      <c r="CW18" s="262" t="s">
        <v>40</v>
      </c>
      <c r="CX18" s="262" t="s">
        <v>40</v>
      </c>
      <c r="CY18" s="262" t="s">
        <v>40</v>
      </c>
      <c r="CZ18" s="262" t="s">
        <v>40</v>
      </c>
      <c r="DA18" s="262" t="s">
        <v>40</v>
      </c>
      <c r="DB18" s="262" t="s">
        <v>40</v>
      </c>
      <c r="DC18" s="262" t="s">
        <v>40</v>
      </c>
      <c r="DD18" s="262" t="s">
        <v>40</v>
      </c>
      <c r="DE18" s="262" t="s">
        <v>40</v>
      </c>
      <c r="DF18" s="262" t="s">
        <v>43</v>
      </c>
      <c r="DG18" s="12" t="s">
        <v>233</v>
      </c>
      <c r="DH18" s="12" t="s">
        <v>141</v>
      </c>
      <c r="DI18" s="12" t="s">
        <v>140</v>
      </c>
    </row>
    <row r="19" spans="2:113" x14ac:dyDescent="0.2">
      <c r="B19" s="67"/>
      <c r="C19" s="266" t="s">
        <v>43</v>
      </c>
      <c r="D19" s="266" t="s">
        <v>125</v>
      </c>
      <c r="E19" s="266" t="s">
        <v>127</v>
      </c>
      <c r="F19" s="266" t="s">
        <v>44</v>
      </c>
      <c r="G19" s="266" t="s">
        <v>45</v>
      </c>
      <c r="H19" s="266" t="s">
        <v>46</v>
      </c>
      <c r="I19" s="266" t="s">
        <v>42</v>
      </c>
      <c r="J19" s="266" t="s">
        <v>131</v>
      </c>
      <c r="K19" s="266" t="s">
        <v>132</v>
      </c>
      <c r="L19" s="266" t="s">
        <v>133</v>
      </c>
      <c r="M19" s="266" t="s">
        <v>134</v>
      </c>
      <c r="N19" s="267" t="s">
        <v>141</v>
      </c>
      <c r="O19" s="267" t="s">
        <v>134</v>
      </c>
      <c r="P19" s="267" t="s">
        <v>41</v>
      </c>
      <c r="R19" s="67"/>
      <c r="S19" s="266" t="s">
        <v>43</v>
      </c>
      <c r="T19" s="266" t="s">
        <v>125</v>
      </c>
      <c r="U19" s="266" t="s">
        <v>127</v>
      </c>
      <c r="V19" s="266" t="s">
        <v>44</v>
      </c>
      <c r="W19" s="266" t="s">
        <v>45</v>
      </c>
      <c r="X19" s="266" t="s">
        <v>46</v>
      </c>
      <c r="Y19" s="266" t="s">
        <v>42</v>
      </c>
      <c r="Z19" s="266" t="s">
        <v>131</v>
      </c>
      <c r="AA19" s="266" t="s">
        <v>132</v>
      </c>
      <c r="AB19" s="266" t="s">
        <v>133</v>
      </c>
      <c r="AC19" s="266" t="s">
        <v>134</v>
      </c>
      <c r="AD19" s="267" t="s">
        <v>141</v>
      </c>
      <c r="AE19" s="267" t="s">
        <v>134</v>
      </c>
      <c r="AF19" s="267" t="s">
        <v>41</v>
      </c>
      <c r="AH19" s="67"/>
      <c r="AI19" s="266" t="s">
        <v>43</v>
      </c>
      <c r="AJ19" s="266" t="s">
        <v>125</v>
      </c>
      <c r="AK19" s="266" t="s">
        <v>127</v>
      </c>
      <c r="AL19" s="266" t="s">
        <v>44</v>
      </c>
      <c r="AM19" s="266" t="s">
        <v>45</v>
      </c>
      <c r="AN19" s="266" t="s">
        <v>46</v>
      </c>
      <c r="AO19" s="266" t="s">
        <v>42</v>
      </c>
      <c r="AP19" s="266" t="s">
        <v>131</v>
      </c>
      <c r="AQ19" s="266" t="s">
        <v>132</v>
      </c>
      <c r="AR19" s="266" t="s">
        <v>133</v>
      </c>
      <c r="AS19" s="266" t="s">
        <v>134</v>
      </c>
      <c r="AT19" s="267" t="s">
        <v>141</v>
      </c>
      <c r="AU19" s="267" t="s">
        <v>134</v>
      </c>
      <c r="AV19" s="267" t="s">
        <v>41</v>
      </c>
      <c r="AX19" s="67"/>
      <c r="AY19" s="266" t="s">
        <v>43</v>
      </c>
      <c r="AZ19" s="266" t="s">
        <v>125</v>
      </c>
      <c r="BA19" s="266" t="s">
        <v>127</v>
      </c>
      <c r="BB19" s="266" t="s">
        <v>44</v>
      </c>
      <c r="BC19" s="266" t="s">
        <v>45</v>
      </c>
      <c r="BD19" s="266" t="s">
        <v>46</v>
      </c>
      <c r="BE19" s="266" t="s">
        <v>42</v>
      </c>
      <c r="BF19" s="266" t="s">
        <v>131</v>
      </c>
      <c r="BG19" s="266" t="s">
        <v>132</v>
      </c>
      <c r="BH19" s="266" t="s">
        <v>133</v>
      </c>
      <c r="BI19" s="266" t="s">
        <v>134</v>
      </c>
      <c r="BJ19" s="267" t="s">
        <v>141</v>
      </c>
      <c r="BK19" s="267" t="s">
        <v>134</v>
      </c>
      <c r="BL19" s="267" t="s">
        <v>41</v>
      </c>
      <c r="BN19" s="67"/>
      <c r="BO19" s="266" t="s">
        <v>43</v>
      </c>
      <c r="BP19" s="266" t="s">
        <v>125</v>
      </c>
      <c r="BQ19" s="266" t="s">
        <v>127</v>
      </c>
      <c r="BR19" s="266" t="s">
        <v>44</v>
      </c>
      <c r="BS19" s="266" t="s">
        <v>45</v>
      </c>
      <c r="BT19" s="266" t="s">
        <v>46</v>
      </c>
      <c r="BU19" s="266" t="s">
        <v>42</v>
      </c>
      <c r="BV19" s="266" t="s">
        <v>131</v>
      </c>
      <c r="BW19" s="266" t="s">
        <v>132</v>
      </c>
      <c r="BX19" s="266" t="s">
        <v>133</v>
      </c>
      <c r="BY19" s="266" t="s">
        <v>134</v>
      </c>
      <c r="BZ19" s="267" t="s">
        <v>141</v>
      </c>
      <c r="CA19" s="267" t="s">
        <v>134</v>
      </c>
      <c r="CB19" s="267" t="s">
        <v>41</v>
      </c>
      <c r="CE19" s="67"/>
      <c r="CF19" s="266" t="s">
        <v>43</v>
      </c>
      <c r="CG19" s="266" t="s">
        <v>125</v>
      </c>
      <c r="CH19" s="266" t="s">
        <v>127</v>
      </c>
      <c r="CI19" s="266" t="s">
        <v>44</v>
      </c>
      <c r="CJ19" s="266" t="s">
        <v>45</v>
      </c>
      <c r="CK19" s="266" t="s">
        <v>46</v>
      </c>
      <c r="CL19" s="266" t="s">
        <v>42</v>
      </c>
      <c r="CM19" s="266" t="s">
        <v>131</v>
      </c>
      <c r="CN19" s="266" t="s">
        <v>132</v>
      </c>
      <c r="CO19" s="266" t="s">
        <v>133</v>
      </c>
      <c r="CP19" s="266" t="s">
        <v>134</v>
      </c>
      <c r="CQ19" s="267" t="s">
        <v>141</v>
      </c>
      <c r="CR19" s="267" t="s">
        <v>134</v>
      </c>
      <c r="CS19" s="267" t="s">
        <v>41</v>
      </c>
      <c r="CU19" s="67"/>
      <c r="CV19" s="266" t="s">
        <v>43</v>
      </c>
      <c r="CW19" s="266" t="s">
        <v>125</v>
      </c>
      <c r="CX19" s="266" t="s">
        <v>127</v>
      </c>
      <c r="CY19" s="266" t="s">
        <v>44</v>
      </c>
      <c r="CZ19" s="266" t="s">
        <v>45</v>
      </c>
      <c r="DA19" s="266" t="s">
        <v>46</v>
      </c>
      <c r="DB19" s="266" t="s">
        <v>42</v>
      </c>
      <c r="DC19" s="266" t="s">
        <v>131</v>
      </c>
      <c r="DD19" s="266" t="s">
        <v>132</v>
      </c>
      <c r="DE19" s="266" t="s">
        <v>133</v>
      </c>
      <c r="DF19" s="266" t="s">
        <v>134</v>
      </c>
      <c r="DG19" s="267" t="s">
        <v>141</v>
      </c>
      <c r="DH19" s="267" t="s">
        <v>134</v>
      </c>
      <c r="DI19" s="267" t="s">
        <v>41</v>
      </c>
    </row>
    <row r="20" spans="2:113" s="466" customFormat="1" ht="15.75" customHeight="1" x14ac:dyDescent="0.25">
      <c r="B20" s="607" t="s">
        <v>90</v>
      </c>
      <c r="C20" s="608">
        <v>948.49850000000004</v>
      </c>
      <c r="D20" s="608">
        <v>706.37070000000006</v>
      </c>
      <c r="E20" s="608">
        <v>614.99159999999995</v>
      </c>
      <c r="F20" s="608">
        <v>644.50030000000004</v>
      </c>
      <c r="G20" s="608">
        <v>743.26300000000003</v>
      </c>
      <c r="H20" s="608">
        <v>855.50319999999999</v>
      </c>
      <c r="I20" s="608">
        <v>957.69839999999999</v>
      </c>
      <c r="J20" s="608">
        <v>1108.2131999999999</v>
      </c>
      <c r="K20" s="608">
        <v>1240.4944</v>
      </c>
      <c r="L20" s="608">
        <v>1340.3887</v>
      </c>
      <c r="M20" s="608">
        <v>1560.3706</v>
      </c>
      <c r="N20" s="609">
        <v>766.17719999999997</v>
      </c>
      <c r="O20" s="609">
        <v>1324.5378000000001</v>
      </c>
      <c r="P20" s="610">
        <v>1048.1473000000001</v>
      </c>
      <c r="R20" s="607" t="s">
        <v>90</v>
      </c>
      <c r="S20" s="608">
        <v>947.24400000000003</v>
      </c>
      <c r="T20" s="608">
        <v>705.52829999999994</v>
      </c>
      <c r="U20" s="608">
        <v>614.10550000000001</v>
      </c>
      <c r="V20" s="608">
        <v>642.68730000000005</v>
      </c>
      <c r="W20" s="608">
        <v>739.77049999999997</v>
      </c>
      <c r="X20" s="608">
        <v>850.11670000000004</v>
      </c>
      <c r="Y20" s="608">
        <v>951.90070000000003</v>
      </c>
      <c r="Z20" s="608">
        <v>1103.3226</v>
      </c>
      <c r="AA20" s="608">
        <v>1236.5124000000001</v>
      </c>
      <c r="AB20" s="608">
        <v>1336.6803</v>
      </c>
      <c r="AC20" s="608">
        <v>1558.549</v>
      </c>
      <c r="AD20" s="609">
        <v>762.75310000000002</v>
      </c>
      <c r="AE20" s="609">
        <v>1321.0498</v>
      </c>
      <c r="AF20" s="610">
        <v>1044.6909000000001</v>
      </c>
      <c r="AG20" s="634"/>
      <c r="AH20" s="607" t="s">
        <v>90</v>
      </c>
      <c r="AI20" s="648">
        <v>37.646700000000003</v>
      </c>
      <c r="AJ20" s="648">
        <v>35.809100000000001</v>
      </c>
      <c r="AK20" s="648">
        <v>34.177500000000002</v>
      </c>
      <c r="AL20" s="648">
        <v>32.365000000000002</v>
      </c>
      <c r="AM20" s="648">
        <v>30.924800000000001</v>
      </c>
      <c r="AN20" s="648">
        <v>29.318200000000001</v>
      </c>
      <c r="AO20" s="648">
        <v>26.667200000000001</v>
      </c>
      <c r="AP20" s="648">
        <v>24.002600000000001</v>
      </c>
      <c r="AQ20" s="648">
        <v>22.683</v>
      </c>
      <c r="AR20" s="648">
        <v>20.6629</v>
      </c>
      <c r="AS20" s="648">
        <v>16.936599999999999</v>
      </c>
      <c r="AT20" s="649">
        <v>30.180499999999999</v>
      </c>
      <c r="AU20" s="649">
        <v>20.545200000000001</v>
      </c>
      <c r="AV20" s="642">
        <v>24.031600000000001</v>
      </c>
      <c r="AX20" s="607" t="s">
        <v>90</v>
      </c>
      <c r="AY20" s="648">
        <v>22.877600000000001</v>
      </c>
      <c r="AZ20" s="648">
        <v>28.381599999999999</v>
      </c>
      <c r="BA20" s="648">
        <v>35.154000000000003</v>
      </c>
      <c r="BB20" s="648">
        <v>44.828899999999997</v>
      </c>
      <c r="BC20" s="648">
        <v>51.480400000000003</v>
      </c>
      <c r="BD20" s="648">
        <v>54.198599999999999</v>
      </c>
      <c r="BE20" s="648">
        <v>57.975900000000003</v>
      </c>
      <c r="BF20" s="648">
        <v>60.657499999999999</v>
      </c>
      <c r="BG20" s="648">
        <v>62.447200000000002</v>
      </c>
      <c r="BH20" s="648">
        <v>62.285400000000003</v>
      </c>
      <c r="BI20" s="648">
        <v>50.509599999999999</v>
      </c>
      <c r="BJ20" s="649">
        <v>50.092300000000002</v>
      </c>
      <c r="BK20" s="649">
        <v>57.890799999999999</v>
      </c>
      <c r="BL20" s="642">
        <v>55.069000000000003</v>
      </c>
      <c r="BN20" s="607" t="s">
        <v>90</v>
      </c>
      <c r="BO20" s="648">
        <v>13.1723</v>
      </c>
      <c r="BP20" s="648">
        <v>14.263400000000001</v>
      </c>
      <c r="BQ20" s="648">
        <v>15.6746</v>
      </c>
      <c r="BR20" s="648">
        <v>10.9109</v>
      </c>
      <c r="BS20" s="648">
        <v>9.2917000000000005</v>
      </c>
      <c r="BT20" s="648">
        <v>9.1251999999999995</v>
      </c>
      <c r="BU20" s="648">
        <v>9.5508000000000006</v>
      </c>
      <c r="BV20" s="648">
        <v>10.1388</v>
      </c>
      <c r="BW20" s="648">
        <v>10.2065</v>
      </c>
      <c r="BX20" s="648">
        <v>11.710900000000001</v>
      </c>
      <c r="BY20" s="648">
        <v>27.482399999999998</v>
      </c>
      <c r="BZ20" s="649">
        <v>10.409700000000001</v>
      </c>
      <c r="CA20" s="649">
        <v>16.538499999999999</v>
      </c>
      <c r="CB20" s="642">
        <v>14.3209</v>
      </c>
      <c r="CE20" s="607" t="s">
        <v>90</v>
      </c>
      <c r="CF20" s="648">
        <v>1.3768</v>
      </c>
      <c r="CG20" s="648">
        <v>1.7450000000000001</v>
      </c>
      <c r="CH20" s="648">
        <v>1.8833</v>
      </c>
      <c r="CI20" s="648">
        <v>2.1905000000000001</v>
      </c>
      <c r="CJ20" s="648">
        <v>2.2669999999999999</v>
      </c>
      <c r="CK20" s="648">
        <v>2.1141999999999999</v>
      </c>
      <c r="CL20" s="648">
        <v>2.0236999999999998</v>
      </c>
      <c r="CM20" s="648">
        <v>1.8380000000000001</v>
      </c>
      <c r="CN20" s="648">
        <v>1.8233999999999999</v>
      </c>
      <c r="CO20" s="648">
        <v>2.1558999999999999</v>
      </c>
      <c r="CP20" s="648">
        <v>1.9817</v>
      </c>
      <c r="CQ20" s="649">
        <v>2.1027999999999998</v>
      </c>
      <c r="CR20" s="649">
        <v>1.9407000000000001</v>
      </c>
      <c r="CS20" s="642">
        <v>1.9994000000000001</v>
      </c>
      <c r="CU20" s="607" t="s">
        <v>90</v>
      </c>
      <c r="CV20" s="648">
        <v>24.926600000000001</v>
      </c>
      <c r="CW20" s="648">
        <v>19.800899999999999</v>
      </c>
      <c r="CX20" s="648">
        <v>13.1106</v>
      </c>
      <c r="CY20" s="648">
        <v>9.7047000000000008</v>
      </c>
      <c r="CZ20" s="648">
        <v>6.0361000000000002</v>
      </c>
      <c r="DA20" s="648">
        <v>5.2439</v>
      </c>
      <c r="DB20" s="648">
        <v>3.7823000000000002</v>
      </c>
      <c r="DC20" s="648">
        <v>3.3631000000000002</v>
      </c>
      <c r="DD20" s="648">
        <v>2.8399000000000001</v>
      </c>
      <c r="DE20" s="648">
        <v>3.1848999999999998</v>
      </c>
      <c r="DF20" s="648">
        <v>3.0897000000000001</v>
      </c>
      <c r="DG20" s="649">
        <v>7.2145999999999999</v>
      </c>
      <c r="DH20" s="649">
        <v>3.0849000000000002</v>
      </c>
      <c r="DI20" s="642">
        <v>4.5792000000000002</v>
      </c>
    </row>
    <row r="21" spans="2:113" s="466" customFormat="1" ht="15.75" customHeight="1" x14ac:dyDescent="0.25">
      <c r="B21" s="611" t="s">
        <v>242</v>
      </c>
      <c r="C21" s="612">
        <v>948.49850000000004</v>
      </c>
      <c r="D21" s="612">
        <v>705.65340000000003</v>
      </c>
      <c r="E21" s="612">
        <v>614.43380000000002</v>
      </c>
      <c r="F21" s="612">
        <v>642.55489999999998</v>
      </c>
      <c r="G21" s="612">
        <v>739.89350000000002</v>
      </c>
      <c r="H21" s="612">
        <v>850.24270000000001</v>
      </c>
      <c r="I21" s="612">
        <v>949.70159999999998</v>
      </c>
      <c r="J21" s="612">
        <v>1104.0451</v>
      </c>
      <c r="K21" s="612">
        <v>1235.8598</v>
      </c>
      <c r="L21" s="612">
        <v>1344.5371</v>
      </c>
      <c r="M21" s="612">
        <v>1566.7008000000001</v>
      </c>
      <c r="N21" s="613">
        <v>760.7835</v>
      </c>
      <c r="O21" s="613">
        <v>1327.1020000000001</v>
      </c>
      <c r="P21" s="614">
        <v>1040.4329</v>
      </c>
      <c r="R21" s="611" t="s">
        <v>242</v>
      </c>
      <c r="S21" s="612">
        <v>947.24400000000003</v>
      </c>
      <c r="T21" s="612">
        <v>704.81079999999997</v>
      </c>
      <c r="U21" s="612">
        <v>613.54759999999999</v>
      </c>
      <c r="V21" s="612">
        <v>640.74289999999996</v>
      </c>
      <c r="W21" s="612">
        <v>736.3886</v>
      </c>
      <c r="X21" s="612">
        <v>844.97149999999999</v>
      </c>
      <c r="Y21" s="612">
        <v>944.41139999999996</v>
      </c>
      <c r="Z21" s="612">
        <v>1099.1176</v>
      </c>
      <c r="AA21" s="612">
        <v>1232.184</v>
      </c>
      <c r="AB21" s="612">
        <v>1341.8282999999999</v>
      </c>
      <c r="AC21" s="612">
        <v>1564.9277999999999</v>
      </c>
      <c r="AD21" s="613">
        <v>757.51459999999997</v>
      </c>
      <c r="AE21" s="613">
        <v>1323.9006999999999</v>
      </c>
      <c r="AF21" s="614">
        <v>1037.1974</v>
      </c>
      <c r="AG21" s="634"/>
      <c r="AH21" s="611" t="s">
        <v>242</v>
      </c>
      <c r="AI21" s="635">
        <v>37.646700000000003</v>
      </c>
      <c r="AJ21" s="635">
        <v>35.836100000000002</v>
      </c>
      <c r="AK21" s="635">
        <v>34.179499999999997</v>
      </c>
      <c r="AL21" s="635">
        <v>32.432899999999997</v>
      </c>
      <c r="AM21" s="635">
        <v>31.035399999999999</v>
      </c>
      <c r="AN21" s="635">
        <v>29.485800000000001</v>
      </c>
      <c r="AO21" s="635">
        <v>26.981100000000001</v>
      </c>
      <c r="AP21" s="635">
        <v>24.5108</v>
      </c>
      <c r="AQ21" s="635">
        <v>23.050999999999998</v>
      </c>
      <c r="AR21" s="635">
        <v>21.473800000000001</v>
      </c>
      <c r="AS21" s="635">
        <v>16.8721</v>
      </c>
      <c r="AT21" s="644">
        <v>30.378499999999999</v>
      </c>
      <c r="AU21" s="644">
        <v>20.803899999999999</v>
      </c>
      <c r="AV21" s="636">
        <v>24.347799999999999</v>
      </c>
      <c r="AX21" s="611" t="s">
        <v>242</v>
      </c>
      <c r="AY21" s="635">
        <v>22.877600000000001</v>
      </c>
      <c r="AZ21" s="635">
        <v>28.3444</v>
      </c>
      <c r="BA21" s="635">
        <v>35.127299999999998</v>
      </c>
      <c r="BB21" s="635">
        <v>44.721600000000002</v>
      </c>
      <c r="BC21" s="635">
        <v>51.319600000000001</v>
      </c>
      <c r="BD21" s="635">
        <v>54.022300000000001</v>
      </c>
      <c r="BE21" s="635">
        <v>57.624400000000001</v>
      </c>
      <c r="BF21" s="635">
        <v>60.326500000000003</v>
      </c>
      <c r="BG21" s="635">
        <v>62.264499999999998</v>
      </c>
      <c r="BH21" s="635">
        <v>61.718200000000003</v>
      </c>
      <c r="BI21" s="635">
        <v>50.311900000000001</v>
      </c>
      <c r="BJ21" s="644">
        <v>49.802</v>
      </c>
      <c r="BK21" s="644">
        <v>57.478900000000003</v>
      </c>
      <c r="BL21" s="636">
        <v>54.6374</v>
      </c>
      <c r="BN21" s="611" t="s">
        <v>242</v>
      </c>
      <c r="BO21" s="635">
        <v>13.1723</v>
      </c>
      <c r="BP21" s="635">
        <v>14.252700000000001</v>
      </c>
      <c r="BQ21" s="635">
        <v>15.6905</v>
      </c>
      <c r="BR21" s="635">
        <v>10.9198</v>
      </c>
      <c r="BS21" s="635">
        <v>9.3023000000000007</v>
      </c>
      <c r="BT21" s="635">
        <v>9.0815000000000001</v>
      </c>
      <c r="BU21" s="635">
        <v>9.5169999999999995</v>
      </c>
      <c r="BV21" s="635">
        <v>9.9152000000000005</v>
      </c>
      <c r="BW21" s="635">
        <v>9.9246999999999996</v>
      </c>
      <c r="BX21" s="635">
        <v>11.567600000000001</v>
      </c>
      <c r="BY21" s="635">
        <v>27.715299999999999</v>
      </c>
      <c r="BZ21" s="644">
        <v>10.4123</v>
      </c>
      <c r="CA21" s="644">
        <v>16.663</v>
      </c>
      <c r="CB21" s="636">
        <v>14.349399999999999</v>
      </c>
      <c r="CE21" s="611" t="s">
        <v>242</v>
      </c>
      <c r="CF21" s="635">
        <v>1.3768</v>
      </c>
      <c r="CG21" s="635">
        <v>1.7467999999999999</v>
      </c>
      <c r="CH21" s="635">
        <v>1.885</v>
      </c>
      <c r="CI21" s="635">
        <v>2.1972</v>
      </c>
      <c r="CJ21" s="635">
        <v>2.2837000000000001</v>
      </c>
      <c r="CK21" s="635">
        <v>2.1335999999999999</v>
      </c>
      <c r="CL21" s="635">
        <v>2.0726</v>
      </c>
      <c r="CM21" s="635">
        <v>1.8763000000000001</v>
      </c>
      <c r="CN21" s="635">
        <v>1.8431999999999999</v>
      </c>
      <c r="CO21" s="635">
        <v>2.1347999999999998</v>
      </c>
      <c r="CP21" s="635">
        <v>1.9918</v>
      </c>
      <c r="CQ21" s="644">
        <v>2.1259000000000001</v>
      </c>
      <c r="CR21" s="644">
        <v>1.9529000000000001</v>
      </c>
      <c r="CS21" s="636">
        <v>2.0169000000000001</v>
      </c>
      <c r="CU21" s="611" t="s">
        <v>242</v>
      </c>
      <c r="CV21" s="635">
        <v>24.926600000000001</v>
      </c>
      <c r="CW21" s="635">
        <v>19.8201</v>
      </c>
      <c r="CX21" s="635">
        <v>13.117800000000001</v>
      </c>
      <c r="CY21" s="635">
        <v>9.7285000000000004</v>
      </c>
      <c r="CZ21" s="635">
        <v>6.0590000000000002</v>
      </c>
      <c r="DA21" s="635">
        <v>5.2767999999999997</v>
      </c>
      <c r="DB21" s="635">
        <v>3.8048999999999999</v>
      </c>
      <c r="DC21" s="635">
        <v>3.3713000000000002</v>
      </c>
      <c r="DD21" s="635">
        <v>2.9165000000000001</v>
      </c>
      <c r="DE21" s="635">
        <v>3.1055999999999999</v>
      </c>
      <c r="DF21" s="635">
        <v>3.1089000000000002</v>
      </c>
      <c r="DG21" s="644">
        <v>7.2812999999999999</v>
      </c>
      <c r="DH21" s="644">
        <v>3.1013000000000002</v>
      </c>
      <c r="DI21" s="636">
        <v>4.6485000000000003</v>
      </c>
    </row>
    <row r="22" spans="2:113" s="466" customFormat="1" ht="15.75" customHeight="1" x14ac:dyDescent="0.25">
      <c r="B22" s="615" t="s">
        <v>509</v>
      </c>
      <c r="C22" s="616"/>
      <c r="D22" s="616"/>
      <c r="E22" s="616"/>
      <c r="F22" s="616"/>
      <c r="G22" s="616"/>
      <c r="H22" s="616"/>
      <c r="I22" s="616"/>
      <c r="J22" s="616"/>
      <c r="K22" s="616"/>
      <c r="L22" s="616"/>
      <c r="M22" s="616"/>
      <c r="N22" s="617"/>
      <c r="O22" s="617"/>
      <c r="P22" s="618"/>
      <c r="R22" s="615" t="s">
        <v>509</v>
      </c>
      <c r="S22" s="616"/>
      <c r="T22" s="616"/>
      <c r="U22" s="616"/>
      <c r="V22" s="616"/>
      <c r="W22" s="616"/>
      <c r="X22" s="616"/>
      <c r="Y22" s="616"/>
      <c r="Z22" s="616"/>
      <c r="AA22" s="616"/>
      <c r="AB22" s="616"/>
      <c r="AC22" s="616"/>
      <c r="AD22" s="617"/>
      <c r="AE22" s="617"/>
      <c r="AF22" s="618"/>
      <c r="AG22" s="634"/>
      <c r="AH22" s="615" t="s">
        <v>509</v>
      </c>
      <c r="AI22" s="637"/>
      <c r="AJ22" s="637"/>
      <c r="AK22" s="637"/>
      <c r="AL22" s="637"/>
      <c r="AM22" s="637"/>
      <c r="AN22" s="637"/>
      <c r="AO22" s="637"/>
      <c r="AP22" s="637"/>
      <c r="AQ22" s="637"/>
      <c r="AR22" s="637"/>
      <c r="AS22" s="637"/>
      <c r="AT22" s="645"/>
      <c r="AU22" s="645"/>
      <c r="AV22" s="638"/>
      <c r="AX22" s="615" t="s">
        <v>509</v>
      </c>
      <c r="AY22" s="637"/>
      <c r="AZ22" s="637"/>
      <c r="BA22" s="637"/>
      <c r="BB22" s="637"/>
      <c r="BC22" s="637"/>
      <c r="BD22" s="637"/>
      <c r="BE22" s="637"/>
      <c r="BF22" s="637"/>
      <c r="BG22" s="637"/>
      <c r="BH22" s="637"/>
      <c r="BI22" s="637"/>
      <c r="BJ22" s="645"/>
      <c r="BK22" s="645"/>
      <c r="BL22" s="638"/>
      <c r="BN22" s="615" t="s">
        <v>509</v>
      </c>
      <c r="BO22" s="637"/>
      <c r="BP22" s="637"/>
      <c r="BQ22" s="637"/>
      <c r="BR22" s="637"/>
      <c r="BS22" s="637"/>
      <c r="BT22" s="637"/>
      <c r="BU22" s="637"/>
      <c r="BV22" s="637"/>
      <c r="BW22" s="637"/>
      <c r="BX22" s="637"/>
      <c r="BY22" s="637"/>
      <c r="BZ22" s="645"/>
      <c r="CA22" s="645"/>
      <c r="CB22" s="638"/>
      <c r="CE22" s="615" t="s">
        <v>509</v>
      </c>
      <c r="CF22" s="637"/>
      <c r="CG22" s="637"/>
      <c r="CH22" s="637"/>
      <c r="CI22" s="637"/>
      <c r="CJ22" s="637"/>
      <c r="CK22" s="637"/>
      <c r="CL22" s="637"/>
      <c r="CM22" s="637"/>
      <c r="CN22" s="637"/>
      <c r="CO22" s="637"/>
      <c r="CP22" s="637"/>
      <c r="CQ22" s="645"/>
      <c r="CR22" s="645"/>
      <c r="CS22" s="638"/>
      <c r="CU22" s="615" t="s">
        <v>509</v>
      </c>
      <c r="CV22" s="637"/>
      <c r="CW22" s="637"/>
      <c r="CX22" s="637"/>
      <c r="CY22" s="637"/>
      <c r="CZ22" s="637"/>
      <c r="DA22" s="637"/>
      <c r="DB22" s="637"/>
      <c r="DC22" s="637"/>
      <c r="DD22" s="637"/>
      <c r="DE22" s="637"/>
      <c r="DF22" s="637"/>
      <c r="DG22" s="645"/>
      <c r="DH22" s="645"/>
      <c r="DI22" s="638"/>
    </row>
    <row r="23" spans="2:113" s="572" customFormat="1" ht="15.75" customHeight="1" x14ac:dyDescent="0.25">
      <c r="B23" s="619" t="s">
        <v>955</v>
      </c>
      <c r="C23" s="620">
        <v>1403.8857</v>
      </c>
      <c r="D23" s="620">
        <v>1009.3526000000001</v>
      </c>
      <c r="E23" s="620">
        <v>843.03750000000002</v>
      </c>
      <c r="F23" s="620">
        <v>719.87139999999999</v>
      </c>
      <c r="G23" s="620">
        <v>802.79660000000001</v>
      </c>
      <c r="H23" s="620">
        <v>846.56140000000005</v>
      </c>
      <c r="I23" s="620">
        <v>944.76760000000002</v>
      </c>
      <c r="J23" s="620">
        <v>1057.8607999999999</v>
      </c>
      <c r="K23" s="620">
        <v>1080.2212999999999</v>
      </c>
      <c r="L23" s="620">
        <v>1279.3715999999999</v>
      </c>
      <c r="M23" s="620">
        <v>1179.2282</v>
      </c>
      <c r="N23" s="621">
        <v>822.80079999999998</v>
      </c>
      <c r="O23" s="621">
        <v>1126.5772999999999</v>
      </c>
      <c r="P23" s="622">
        <v>949.42489999999998</v>
      </c>
      <c r="R23" s="619" t="s">
        <v>955</v>
      </c>
      <c r="S23" s="620">
        <v>1401.2909999999999</v>
      </c>
      <c r="T23" s="620">
        <v>1007.8513</v>
      </c>
      <c r="U23" s="620">
        <v>841.04610000000002</v>
      </c>
      <c r="V23" s="620">
        <v>718.07529999999997</v>
      </c>
      <c r="W23" s="620">
        <v>799.09529999999995</v>
      </c>
      <c r="X23" s="620">
        <v>842.95749999999998</v>
      </c>
      <c r="Y23" s="620">
        <v>940.47839999999997</v>
      </c>
      <c r="Z23" s="620">
        <v>1052.1252999999999</v>
      </c>
      <c r="AA23" s="620">
        <v>1076.9529</v>
      </c>
      <c r="AB23" s="620">
        <v>1278.2995000000001</v>
      </c>
      <c r="AC23" s="620">
        <v>1178.6881000000001</v>
      </c>
      <c r="AD23" s="621">
        <v>819.77509999999995</v>
      </c>
      <c r="AE23" s="621">
        <v>1123.8887</v>
      </c>
      <c r="AF23" s="622">
        <v>946.53970000000004</v>
      </c>
      <c r="AG23" s="634"/>
      <c r="AH23" s="619" t="s">
        <v>955</v>
      </c>
      <c r="AI23" s="639">
        <v>39.164000000000001</v>
      </c>
      <c r="AJ23" s="639">
        <v>36.736899999999999</v>
      </c>
      <c r="AK23" s="639">
        <v>34.4221</v>
      </c>
      <c r="AL23" s="639">
        <v>32.135399999999997</v>
      </c>
      <c r="AM23" s="639">
        <v>32.067799999999998</v>
      </c>
      <c r="AN23" s="639">
        <v>30.3139</v>
      </c>
      <c r="AO23" s="639">
        <v>27.4221</v>
      </c>
      <c r="AP23" s="639">
        <v>23.198</v>
      </c>
      <c r="AQ23" s="639">
        <v>22.111699999999999</v>
      </c>
      <c r="AR23" s="639">
        <v>18.7698</v>
      </c>
      <c r="AS23" s="639">
        <v>18.488199999999999</v>
      </c>
      <c r="AT23" s="646">
        <v>30.776599999999998</v>
      </c>
      <c r="AU23" s="646">
        <v>20.6523</v>
      </c>
      <c r="AV23" s="640">
        <v>25.768999999999998</v>
      </c>
      <c r="AX23" s="619" t="s">
        <v>955</v>
      </c>
      <c r="AY23" s="639">
        <v>23.489100000000001</v>
      </c>
      <c r="AZ23" s="639">
        <v>31.317</v>
      </c>
      <c r="BA23" s="639">
        <v>37.470799999999997</v>
      </c>
      <c r="BB23" s="639">
        <v>42.224899999999998</v>
      </c>
      <c r="BC23" s="639">
        <v>45.8735</v>
      </c>
      <c r="BD23" s="639">
        <v>49.862200000000001</v>
      </c>
      <c r="BE23" s="639">
        <v>54.772599999999997</v>
      </c>
      <c r="BF23" s="639">
        <v>60.424100000000003</v>
      </c>
      <c r="BG23" s="639">
        <v>60.8123</v>
      </c>
      <c r="BH23" s="639">
        <v>65.084000000000003</v>
      </c>
      <c r="BI23" s="639">
        <v>59.8703</v>
      </c>
      <c r="BJ23" s="646">
        <v>46.934399999999997</v>
      </c>
      <c r="BK23" s="646">
        <v>60.696100000000001</v>
      </c>
      <c r="BL23" s="640">
        <v>53.741100000000003</v>
      </c>
      <c r="BN23" s="619" t="s">
        <v>955</v>
      </c>
      <c r="BO23" s="639">
        <v>12.575699999999999</v>
      </c>
      <c r="BP23" s="639">
        <v>10.628399999999999</v>
      </c>
      <c r="BQ23" s="639">
        <v>13.763299999999999</v>
      </c>
      <c r="BR23" s="639">
        <v>12.226599999999999</v>
      </c>
      <c r="BS23" s="639">
        <v>13.361599999999999</v>
      </c>
      <c r="BT23" s="639">
        <v>12.143599999999999</v>
      </c>
      <c r="BU23" s="639">
        <v>11.4842</v>
      </c>
      <c r="BV23" s="639">
        <v>11.115500000000001</v>
      </c>
      <c r="BW23" s="639">
        <v>12.088900000000001</v>
      </c>
      <c r="BX23" s="639">
        <v>11.6168</v>
      </c>
      <c r="BY23" s="639">
        <v>15.618499999999999</v>
      </c>
      <c r="BZ23" s="646">
        <v>12.2875</v>
      </c>
      <c r="CA23" s="646">
        <v>13.2257</v>
      </c>
      <c r="CB23" s="640">
        <v>12.7515</v>
      </c>
      <c r="CE23" s="619" t="s">
        <v>955</v>
      </c>
      <c r="CF23" s="639">
        <v>1.6317999999999999</v>
      </c>
      <c r="CG23" s="639">
        <v>2.7014</v>
      </c>
      <c r="CH23" s="639">
        <v>2.8565999999999998</v>
      </c>
      <c r="CI23" s="639">
        <v>2.8936000000000002</v>
      </c>
      <c r="CJ23" s="639">
        <v>2.7871000000000001</v>
      </c>
      <c r="CK23" s="639">
        <v>2.2347999999999999</v>
      </c>
      <c r="CL23" s="639">
        <v>2.2321</v>
      </c>
      <c r="CM23" s="639">
        <v>1.9705999999999999</v>
      </c>
      <c r="CN23" s="639">
        <v>1.4925999999999999</v>
      </c>
      <c r="CO23" s="639">
        <v>1.6395999999999999</v>
      </c>
      <c r="CP23" s="639">
        <v>2.5415000000000001</v>
      </c>
      <c r="CQ23" s="646">
        <v>2.5863</v>
      </c>
      <c r="CR23" s="646">
        <v>2.0333000000000001</v>
      </c>
      <c r="CS23" s="640">
        <v>2.3128000000000002</v>
      </c>
      <c r="CU23" s="619" t="s">
        <v>955</v>
      </c>
      <c r="CV23" s="639">
        <v>23.139399999999998</v>
      </c>
      <c r="CW23" s="639">
        <v>18.616299999999999</v>
      </c>
      <c r="CX23" s="639">
        <v>11.4872</v>
      </c>
      <c r="CY23" s="639">
        <v>10.519500000000001</v>
      </c>
      <c r="CZ23" s="639">
        <v>5.9100999999999999</v>
      </c>
      <c r="DA23" s="639">
        <v>5.4455999999999998</v>
      </c>
      <c r="DB23" s="639">
        <v>4.0891000000000002</v>
      </c>
      <c r="DC23" s="639">
        <v>3.2917999999999998</v>
      </c>
      <c r="DD23" s="639">
        <v>3.4946000000000002</v>
      </c>
      <c r="DE23" s="639">
        <v>2.8898000000000001</v>
      </c>
      <c r="DF23" s="639">
        <v>3.4815</v>
      </c>
      <c r="DG23" s="646">
        <v>7.4151999999999996</v>
      </c>
      <c r="DH23" s="646">
        <v>3.3925999999999998</v>
      </c>
      <c r="DI23" s="640">
        <v>5.4256000000000002</v>
      </c>
    </row>
    <row r="24" spans="2:113" s="466" customFormat="1" ht="15.75" customHeight="1" x14ac:dyDescent="0.25">
      <c r="B24" s="623" t="s">
        <v>956</v>
      </c>
      <c r="C24" s="624">
        <v>839.06280000000004</v>
      </c>
      <c r="D24" s="624">
        <v>636.87339999999995</v>
      </c>
      <c r="E24" s="624">
        <v>548.63009999999997</v>
      </c>
      <c r="F24" s="624">
        <v>581.72619999999995</v>
      </c>
      <c r="G24" s="624">
        <v>651.41610000000003</v>
      </c>
      <c r="H24" s="624">
        <v>913.71169999999995</v>
      </c>
      <c r="I24" s="624">
        <v>950.74839999999995</v>
      </c>
      <c r="J24" s="624">
        <v>1028.4550999999999</v>
      </c>
      <c r="K24" s="624">
        <v>1212.1973</v>
      </c>
      <c r="L24" s="624" t="s">
        <v>102</v>
      </c>
      <c r="M24" s="624">
        <v>1040.703</v>
      </c>
      <c r="N24" s="625">
        <v>673.11239999999998</v>
      </c>
      <c r="O24" s="625">
        <v>1110.6061</v>
      </c>
      <c r="P24" s="610">
        <v>788.22220000000004</v>
      </c>
      <c r="R24" s="623" t="s">
        <v>956</v>
      </c>
      <c r="S24" s="624">
        <v>838.61090000000002</v>
      </c>
      <c r="T24" s="624">
        <v>636.60550000000001</v>
      </c>
      <c r="U24" s="624">
        <v>548.10379999999998</v>
      </c>
      <c r="V24" s="624">
        <v>580.67660000000001</v>
      </c>
      <c r="W24" s="624">
        <v>648.39649999999995</v>
      </c>
      <c r="X24" s="624">
        <v>908.76239999999996</v>
      </c>
      <c r="Y24" s="624">
        <v>945.85889999999995</v>
      </c>
      <c r="Z24" s="624">
        <v>1024.2102</v>
      </c>
      <c r="AA24" s="624">
        <v>1203.8219999999999</v>
      </c>
      <c r="AB24" s="624" t="s">
        <v>102</v>
      </c>
      <c r="AC24" s="624">
        <v>1038.1675</v>
      </c>
      <c r="AD24" s="625">
        <v>671.09289999999999</v>
      </c>
      <c r="AE24" s="625">
        <v>1105.2479000000001</v>
      </c>
      <c r="AF24" s="610">
        <v>785.32420000000002</v>
      </c>
      <c r="AG24" s="634"/>
      <c r="AH24" s="623" t="s">
        <v>956</v>
      </c>
      <c r="AI24" s="641">
        <v>40.575299999999999</v>
      </c>
      <c r="AJ24" s="641">
        <v>39.779499999999999</v>
      </c>
      <c r="AK24" s="641">
        <v>37.178699999999999</v>
      </c>
      <c r="AL24" s="641">
        <v>33.686999999999998</v>
      </c>
      <c r="AM24" s="641">
        <v>31.859000000000002</v>
      </c>
      <c r="AN24" s="641">
        <v>29.117899999999999</v>
      </c>
      <c r="AO24" s="641">
        <v>25.921299999999999</v>
      </c>
      <c r="AP24" s="641">
        <v>24.417999999999999</v>
      </c>
      <c r="AQ24" s="641">
        <v>23.459499999999998</v>
      </c>
      <c r="AR24" s="641" t="s">
        <v>102</v>
      </c>
      <c r="AS24" s="641">
        <v>21.6204</v>
      </c>
      <c r="AT24" s="647">
        <v>32.339500000000001</v>
      </c>
      <c r="AU24" s="647">
        <v>23.007200000000001</v>
      </c>
      <c r="AV24" s="642">
        <v>28.879799999999999</v>
      </c>
      <c r="AX24" s="623" t="s">
        <v>956</v>
      </c>
      <c r="AY24" s="641">
        <v>16.355699999999999</v>
      </c>
      <c r="AZ24" s="641">
        <v>21.783000000000001</v>
      </c>
      <c r="BA24" s="641">
        <v>29.954599999999999</v>
      </c>
      <c r="BB24" s="641">
        <v>42.0642</v>
      </c>
      <c r="BC24" s="641">
        <v>50.318800000000003</v>
      </c>
      <c r="BD24" s="641">
        <v>54.0625</v>
      </c>
      <c r="BE24" s="641">
        <v>59.516599999999997</v>
      </c>
      <c r="BF24" s="641">
        <v>59.830300000000001</v>
      </c>
      <c r="BG24" s="641">
        <v>60.266500000000001</v>
      </c>
      <c r="BH24" s="641" t="s">
        <v>102</v>
      </c>
      <c r="BI24" s="641">
        <v>56.043599999999998</v>
      </c>
      <c r="BJ24" s="647">
        <v>44.561300000000003</v>
      </c>
      <c r="BK24" s="647">
        <v>58.720100000000002</v>
      </c>
      <c r="BL24" s="642">
        <v>49.810299999999998</v>
      </c>
      <c r="BN24" s="623" t="s">
        <v>956</v>
      </c>
      <c r="BO24" s="641">
        <v>15.3779</v>
      </c>
      <c r="BP24" s="641">
        <v>15.7715</v>
      </c>
      <c r="BQ24" s="641">
        <v>16.340800000000002</v>
      </c>
      <c r="BR24" s="641">
        <v>11.430899999999999</v>
      </c>
      <c r="BS24" s="641">
        <v>8.8988999999999994</v>
      </c>
      <c r="BT24" s="641">
        <v>9.2667999999999999</v>
      </c>
      <c r="BU24" s="641">
        <v>8.8994</v>
      </c>
      <c r="BV24" s="641">
        <v>9.7911000000000001</v>
      </c>
      <c r="BW24" s="641">
        <v>11.2105</v>
      </c>
      <c r="BX24" s="641" t="s">
        <v>102</v>
      </c>
      <c r="BY24" s="641">
        <v>18.124600000000001</v>
      </c>
      <c r="BZ24" s="647">
        <v>11.400399999999999</v>
      </c>
      <c r="CA24" s="647">
        <v>13.3314</v>
      </c>
      <c r="CB24" s="642">
        <v>12.116300000000001</v>
      </c>
      <c r="CE24" s="623" t="s">
        <v>956</v>
      </c>
      <c r="CF24" s="641">
        <v>1.2533000000000001</v>
      </c>
      <c r="CG24" s="641">
        <v>1.7828999999999999</v>
      </c>
      <c r="CH24" s="641">
        <v>1.7871999999999999</v>
      </c>
      <c r="CI24" s="641">
        <v>2.0550999999999999</v>
      </c>
      <c r="CJ24" s="641">
        <v>2.2143999999999999</v>
      </c>
      <c r="CK24" s="641">
        <v>1.9722</v>
      </c>
      <c r="CL24" s="641">
        <v>1.7309000000000001</v>
      </c>
      <c r="CM24" s="641">
        <v>2.2622</v>
      </c>
      <c r="CN24" s="641">
        <v>1.9953000000000001</v>
      </c>
      <c r="CO24" s="641" t="s">
        <v>102</v>
      </c>
      <c r="CP24" s="641">
        <v>2.1149</v>
      </c>
      <c r="CQ24" s="647">
        <v>1.9249000000000001</v>
      </c>
      <c r="CR24" s="647">
        <v>2.0880999999999998</v>
      </c>
      <c r="CS24" s="642">
        <v>1.9854000000000001</v>
      </c>
      <c r="CU24" s="623" t="s">
        <v>956</v>
      </c>
      <c r="CV24" s="641">
        <v>26.437799999999999</v>
      </c>
      <c r="CW24" s="641">
        <v>20.883099999999999</v>
      </c>
      <c r="CX24" s="641">
        <v>14.7387</v>
      </c>
      <c r="CY24" s="641">
        <v>10.7628</v>
      </c>
      <c r="CZ24" s="641">
        <v>6.7088999999999999</v>
      </c>
      <c r="DA24" s="641">
        <v>5.5805999999999996</v>
      </c>
      <c r="DB24" s="641">
        <v>3.9318</v>
      </c>
      <c r="DC24" s="641">
        <v>3.6985000000000001</v>
      </c>
      <c r="DD24" s="641">
        <v>3.0682</v>
      </c>
      <c r="DE24" s="641" t="s">
        <v>102</v>
      </c>
      <c r="DF24" s="641">
        <v>2.0964999999999998</v>
      </c>
      <c r="DG24" s="647">
        <v>9.7738999999999994</v>
      </c>
      <c r="DH24" s="647">
        <v>2.8531</v>
      </c>
      <c r="DI24" s="642">
        <v>7.2081999999999997</v>
      </c>
    </row>
    <row r="25" spans="2:113" s="572" customFormat="1" ht="15.75" customHeight="1" x14ac:dyDescent="0.25">
      <c r="B25" s="619" t="s">
        <v>51</v>
      </c>
      <c r="C25" s="620">
        <v>764.41399999999999</v>
      </c>
      <c r="D25" s="620">
        <v>820.88120000000004</v>
      </c>
      <c r="E25" s="620">
        <v>680.90769999999998</v>
      </c>
      <c r="F25" s="620">
        <v>607.99839999999995</v>
      </c>
      <c r="G25" s="620">
        <v>682.47640000000001</v>
      </c>
      <c r="H25" s="620">
        <v>759.78520000000003</v>
      </c>
      <c r="I25" s="620">
        <v>828.59939999999995</v>
      </c>
      <c r="J25" s="620">
        <v>921.53710000000001</v>
      </c>
      <c r="K25" s="620">
        <v>1188.2819</v>
      </c>
      <c r="L25" s="620">
        <v>1069.9015999999999</v>
      </c>
      <c r="M25" s="620">
        <v>1059.6425999999999</v>
      </c>
      <c r="N25" s="621">
        <v>715.84929999999997</v>
      </c>
      <c r="O25" s="621">
        <v>1031.08</v>
      </c>
      <c r="P25" s="622">
        <v>820.73289999999997</v>
      </c>
      <c r="R25" s="619" t="s">
        <v>51</v>
      </c>
      <c r="S25" s="620">
        <v>734.20360000000005</v>
      </c>
      <c r="T25" s="620">
        <v>820.88120000000004</v>
      </c>
      <c r="U25" s="620">
        <v>680.59289999999999</v>
      </c>
      <c r="V25" s="620">
        <v>605.3229</v>
      </c>
      <c r="W25" s="620">
        <v>677.42830000000004</v>
      </c>
      <c r="X25" s="620">
        <v>753.13930000000005</v>
      </c>
      <c r="Y25" s="620">
        <v>820.59810000000004</v>
      </c>
      <c r="Z25" s="620">
        <v>910.85990000000004</v>
      </c>
      <c r="AA25" s="620">
        <v>1173.1729</v>
      </c>
      <c r="AB25" s="620">
        <v>1060.1338000000001</v>
      </c>
      <c r="AC25" s="620">
        <v>1056.4149</v>
      </c>
      <c r="AD25" s="621">
        <v>710.49990000000003</v>
      </c>
      <c r="AE25" s="621">
        <v>1022.2284</v>
      </c>
      <c r="AF25" s="622">
        <v>814.2183</v>
      </c>
      <c r="AG25" s="634"/>
      <c r="AH25" s="619" t="s">
        <v>51</v>
      </c>
      <c r="AI25" s="639">
        <v>31.631499999999999</v>
      </c>
      <c r="AJ25" s="639">
        <v>33.7224</v>
      </c>
      <c r="AK25" s="639">
        <v>34.369500000000002</v>
      </c>
      <c r="AL25" s="639">
        <v>30.699000000000002</v>
      </c>
      <c r="AM25" s="639">
        <v>29.2301</v>
      </c>
      <c r="AN25" s="639">
        <v>28.1189</v>
      </c>
      <c r="AO25" s="639">
        <v>25.331600000000002</v>
      </c>
      <c r="AP25" s="639">
        <v>24.592199999999998</v>
      </c>
      <c r="AQ25" s="639">
        <v>21.017600000000002</v>
      </c>
      <c r="AR25" s="639">
        <v>21.2912</v>
      </c>
      <c r="AS25" s="639">
        <v>19.2239</v>
      </c>
      <c r="AT25" s="646">
        <v>28.2531</v>
      </c>
      <c r="AU25" s="646">
        <v>21.6403</v>
      </c>
      <c r="AV25" s="640">
        <v>25.489000000000001</v>
      </c>
      <c r="AX25" s="619" t="s">
        <v>51</v>
      </c>
      <c r="AY25" s="639">
        <v>32.316600000000001</v>
      </c>
      <c r="AZ25" s="639">
        <v>37.207799999999999</v>
      </c>
      <c r="BA25" s="639">
        <v>39.790700000000001</v>
      </c>
      <c r="BB25" s="639">
        <v>47.232700000000001</v>
      </c>
      <c r="BC25" s="639">
        <v>51.998600000000003</v>
      </c>
      <c r="BD25" s="639">
        <v>53.899000000000001</v>
      </c>
      <c r="BE25" s="639">
        <v>57.638399999999997</v>
      </c>
      <c r="BF25" s="639">
        <v>59.410600000000002</v>
      </c>
      <c r="BG25" s="639">
        <v>61.491</v>
      </c>
      <c r="BH25" s="639">
        <v>57.811599999999999</v>
      </c>
      <c r="BI25" s="639">
        <v>55.689300000000003</v>
      </c>
      <c r="BJ25" s="646">
        <v>52.690199999999997</v>
      </c>
      <c r="BK25" s="646">
        <v>58.3048</v>
      </c>
      <c r="BL25" s="640">
        <v>55.036999999999999</v>
      </c>
      <c r="BN25" s="619" t="s">
        <v>51</v>
      </c>
      <c r="BO25" s="639">
        <v>4.5862999999999996</v>
      </c>
      <c r="BP25" s="639">
        <v>8.2733000000000008</v>
      </c>
      <c r="BQ25" s="639">
        <v>11.8207</v>
      </c>
      <c r="BR25" s="639">
        <v>10.5741</v>
      </c>
      <c r="BS25" s="639">
        <v>9.5611999999999995</v>
      </c>
      <c r="BT25" s="639">
        <v>9.2414000000000005</v>
      </c>
      <c r="BU25" s="639">
        <v>10.866099999999999</v>
      </c>
      <c r="BV25" s="639">
        <v>10.520799999999999</v>
      </c>
      <c r="BW25" s="639">
        <v>12.1479</v>
      </c>
      <c r="BX25" s="639">
        <v>14.797700000000001</v>
      </c>
      <c r="BY25" s="639">
        <v>21.9895</v>
      </c>
      <c r="BZ25" s="646">
        <v>10.218400000000001</v>
      </c>
      <c r="CA25" s="646">
        <v>15.2822</v>
      </c>
      <c r="CB25" s="640">
        <v>12.335000000000001</v>
      </c>
      <c r="CE25" s="619" t="s">
        <v>51</v>
      </c>
      <c r="CF25" s="639">
        <v>0.66790000000000005</v>
      </c>
      <c r="CG25" s="639">
        <v>1.8967000000000001</v>
      </c>
      <c r="CH25" s="639">
        <v>2.6482999999999999</v>
      </c>
      <c r="CI25" s="639">
        <v>2.3029000000000002</v>
      </c>
      <c r="CJ25" s="639">
        <v>2.6152000000000002</v>
      </c>
      <c r="CK25" s="639">
        <v>3.0198999999999998</v>
      </c>
      <c r="CL25" s="639">
        <v>2.4302999999999999</v>
      </c>
      <c r="CM25" s="639">
        <v>1.9633</v>
      </c>
      <c r="CN25" s="639">
        <v>2.0743999999999998</v>
      </c>
      <c r="CO25" s="639">
        <v>1.4478</v>
      </c>
      <c r="CP25" s="639">
        <v>0.86350000000000005</v>
      </c>
      <c r="CQ25" s="646">
        <v>2.5566</v>
      </c>
      <c r="CR25" s="646">
        <v>1.538</v>
      </c>
      <c r="CS25" s="640">
        <v>2.1309</v>
      </c>
      <c r="CU25" s="619" t="s">
        <v>51</v>
      </c>
      <c r="CV25" s="639">
        <v>30.797699999999999</v>
      </c>
      <c r="CW25" s="639">
        <v>18.899799999999999</v>
      </c>
      <c r="CX25" s="639">
        <v>11.370799999999999</v>
      </c>
      <c r="CY25" s="639">
        <v>9.1913</v>
      </c>
      <c r="CZ25" s="639">
        <v>6.5949</v>
      </c>
      <c r="DA25" s="639">
        <v>5.7207999999999997</v>
      </c>
      <c r="DB25" s="639">
        <v>3.7336</v>
      </c>
      <c r="DC25" s="639">
        <v>3.5131000000000001</v>
      </c>
      <c r="DD25" s="639">
        <v>3.2688999999999999</v>
      </c>
      <c r="DE25" s="639">
        <v>4.6516999999999999</v>
      </c>
      <c r="DF25" s="639">
        <v>2.2339000000000002</v>
      </c>
      <c r="DG25" s="646">
        <v>6.2816999999999998</v>
      </c>
      <c r="DH25" s="646">
        <v>3.2347999999999999</v>
      </c>
      <c r="DI25" s="640">
        <v>5.0080999999999998</v>
      </c>
    </row>
    <row r="26" spans="2:113" s="466" customFormat="1" ht="15.75" customHeight="1" x14ac:dyDescent="0.25">
      <c r="B26" s="623" t="s">
        <v>957</v>
      </c>
      <c r="C26" s="624">
        <v>850.43960000000004</v>
      </c>
      <c r="D26" s="624">
        <v>707.5231</v>
      </c>
      <c r="E26" s="624">
        <v>613.44449999999995</v>
      </c>
      <c r="F26" s="624">
        <v>640.56579999999997</v>
      </c>
      <c r="G26" s="624">
        <v>719.57740000000001</v>
      </c>
      <c r="H26" s="624">
        <v>811.79100000000005</v>
      </c>
      <c r="I26" s="624">
        <v>932.46540000000005</v>
      </c>
      <c r="J26" s="624">
        <v>1141.7626</v>
      </c>
      <c r="K26" s="624">
        <v>1255.8993</v>
      </c>
      <c r="L26" s="624">
        <v>1135.9911</v>
      </c>
      <c r="M26" s="624">
        <v>1156.6629</v>
      </c>
      <c r="N26" s="625">
        <v>723.5566</v>
      </c>
      <c r="O26" s="625">
        <v>1181.3827000000001</v>
      </c>
      <c r="P26" s="610">
        <v>885.95989999999995</v>
      </c>
      <c r="R26" s="623" t="s">
        <v>957</v>
      </c>
      <c r="S26" s="624">
        <v>850.03060000000005</v>
      </c>
      <c r="T26" s="624">
        <v>706.81669999999997</v>
      </c>
      <c r="U26" s="624">
        <v>612.50440000000003</v>
      </c>
      <c r="V26" s="624">
        <v>639.68939999999998</v>
      </c>
      <c r="W26" s="624">
        <v>717.55640000000005</v>
      </c>
      <c r="X26" s="624">
        <v>808.64110000000005</v>
      </c>
      <c r="Y26" s="624">
        <v>927.86839999999995</v>
      </c>
      <c r="Z26" s="624">
        <v>1136.7910999999999</v>
      </c>
      <c r="AA26" s="624">
        <v>1249.7618</v>
      </c>
      <c r="AB26" s="624">
        <v>1129.3208999999999</v>
      </c>
      <c r="AC26" s="624">
        <v>1152.7258999999999</v>
      </c>
      <c r="AD26" s="625">
        <v>721.56870000000004</v>
      </c>
      <c r="AE26" s="625">
        <v>1176.2085</v>
      </c>
      <c r="AF26" s="610">
        <v>882.84169999999995</v>
      </c>
      <c r="AG26" s="634"/>
      <c r="AH26" s="623" t="s">
        <v>957</v>
      </c>
      <c r="AI26" s="641">
        <v>32.0227</v>
      </c>
      <c r="AJ26" s="641">
        <v>31.714099999999998</v>
      </c>
      <c r="AK26" s="641">
        <v>30.1511</v>
      </c>
      <c r="AL26" s="641">
        <v>30.941700000000001</v>
      </c>
      <c r="AM26" s="641">
        <v>30.5867</v>
      </c>
      <c r="AN26" s="641">
        <v>29.275400000000001</v>
      </c>
      <c r="AO26" s="641">
        <v>27.099299999999999</v>
      </c>
      <c r="AP26" s="641">
        <v>23.625599999999999</v>
      </c>
      <c r="AQ26" s="641">
        <v>20.8565</v>
      </c>
      <c r="AR26" s="641">
        <v>19.626300000000001</v>
      </c>
      <c r="AS26" s="641">
        <v>20.101500000000001</v>
      </c>
      <c r="AT26" s="647">
        <v>29.735499999999998</v>
      </c>
      <c r="AU26" s="647">
        <v>21.471399999999999</v>
      </c>
      <c r="AV26" s="642">
        <v>25.826499999999999</v>
      </c>
      <c r="AX26" s="623" t="s">
        <v>957</v>
      </c>
      <c r="AY26" s="641">
        <v>29.858599999999999</v>
      </c>
      <c r="AZ26" s="641">
        <v>34.007199999999997</v>
      </c>
      <c r="BA26" s="641">
        <v>38.979799999999997</v>
      </c>
      <c r="BB26" s="641">
        <v>46.136699999999998</v>
      </c>
      <c r="BC26" s="641">
        <v>54.665999999999997</v>
      </c>
      <c r="BD26" s="641">
        <v>56.323599999999999</v>
      </c>
      <c r="BE26" s="641">
        <v>59.659599999999998</v>
      </c>
      <c r="BF26" s="641">
        <v>63.627600000000001</v>
      </c>
      <c r="BG26" s="641">
        <v>63.2316</v>
      </c>
      <c r="BH26" s="641">
        <v>61.201500000000003</v>
      </c>
      <c r="BI26" s="641">
        <v>59.662199999999999</v>
      </c>
      <c r="BJ26" s="647">
        <v>51.022599999999997</v>
      </c>
      <c r="BK26" s="647">
        <v>62.256100000000004</v>
      </c>
      <c r="BL26" s="642">
        <v>56.336199999999998</v>
      </c>
      <c r="BN26" s="623" t="s">
        <v>957</v>
      </c>
      <c r="BO26" s="641">
        <v>10.978999999999999</v>
      </c>
      <c r="BP26" s="641">
        <v>13.1402</v>
      </c>
      <c r="BQ26" s="641">
        <v>16.9345</v>
      </c>
      <c r="BR26" s="641">
        <v>12.0236</v>
      </c>
      <c r="BS26" s="641">
        <v>6.4112999999999998</v>
      </c>
      <c r="BT26" s="641">
        <v>7.3101000000000003</v>
      </c>
      <c r="BU26" s="641">
        <v>7.3075000000000001</v>
      </c>
      <c r="BV26" s="641">
        <v>8.6453000000000007</v>
      </c>
      <c r="BW26" s="641">
        <v>10.611800000000001</v>
      </c>
      <c r="BX26" s="641">
        <v>11.388199999999999</v>
      </c>
      <c r="BY26" s="641">
        <v>14.4611</v>
      </c>
      <c r="BZ26" s="647">
        <v>9.8838000000000008</v>
      </c>
      <c r="CA26" s="647">
        <v>11.064399999999999</v>
      </c>
      <c r="CB26" s="642">
        <v>10.4422</v>
      </c>
      <c r="CE26" s="623" t="s">
        <v>957</v>
      </c>
      <c r="CF26" s="641">
        <v>0.64890000000000003</v>
      </c>
      <c r="CG26" s="641">
        <v>0.92800000000000005</v>
      </c>
      <c r="CH26" s="641">
        <v>1.2699</v>
      </c>
      <c r="CI26" s="641">
        <v>1.8088</v>
      </c>
      <c r="CJ26" s="641">
        <v>1.95</v>
      </c>
      <c r="CK26" s="641">
        <v>1.9951000000000001</v>
      </c>
      <c r="CL26" s="641">
        <v>2.2658</v>
      </c>
      <c r="CM26" s="641">
        <v>1.4392</v>
      </c>
      <c r="CN26" s="641">
        <v>1.6140000000000001</v>
      </c>
      <c r="CO26" s="641">
        <v>3.9304999999999999</v>
      </c>
      <c r="CP26" s="641">
        <v>3.0005999999999999</v>
      </c>
      <c r="CQ26" s="647">
        <v>1.8917999999999999</v>
      </c>
      <c r="CR26" s="647">
        <v>2.0911</v>
      </c>
      <c r="CS26" s="642">
        <v>1.9861</v>
      </c>
      <c r="CU26" s="623" t="s">
        <v>957</v>
      </c>
      <c r="CV26" s="641">
        <v>26.4908</v>
      </c>
      <c r="CW26" s="641">
        <v>20.2105</v>
      </c>
      <c r="CX26" s="641">
        <v>12.6647</v>
      </c>
      <c r="CY26" s="641">
        <v>9.0891999999999999</v>
      </c>
      <c r="CZ26" s="641">
        <v>6.3860000000000001</v>
      </c>
      <c r="DA26" s="641">
        <v>5.0956999999999999</v>
      </c>
      <c r="DB26" s="641">
        <v>3.6678000000000002</v>
      </c>
      <c r="DC26" s="641">
        <v>2.6623000000000001</v>
      </c>
      <c r="DD26" s="641">
        <v>3.6861000000000002</v>
      </c>
      <c r="DE26" s="641">
        <v>3.8534000000000002</v>
      </c>
      <c r="DF26" s="641">
        <v>2.7746</v>
      </c>
      <c r="DG26" s="647">
        <v>7.4663000000000004</v>
      </c>
      <c r="DH26" s="647">
        <v>3.1171000000000002</v>
      </c>
      <c r="DI26" s="642">
        <v>5.4089999999999998</v>
      </c>
    </row>
    <row r="27" spans="2:113" s="572" customFormat="1" ht="15.75" customHeight="1" x14ac:dyDescent="0.25">
      <c r="B27" s="619" t="s">
        <v>54</v>
      </c>
      <c r="C27" s="620">
        <v>1608.9709</v>
      </c>
      <c r="D27" s="620">
        <v>1274.6018999999999</v>
      </c>
      <c r="E27" s="620">
        <v>1086.3264999999999</v>
      </c>
      <c r="F27" s="620">
        <v>988.32669999999996</v>
      </c>
      <c r="G27" s="620">
        <v>997.96360000000004</v>
      </c>
      <c r="H27" s="620">
        <v>886.07079999999996</v>
      </c>
      <c r="I27" s="620">
        <v>1052.3179</v>
      </c>
      <c r="J27" s="620">
        <v>1908.374</v>
      </c>
      <c r="K27" s="620">
        <v>1021.5196</v>
      </c>
      <c r="L27" s="620">
        <v>1276.0061000000001</v>
      </c>
      <c r="M27" s="639" t="s">
        <v>102</v>
      </c>
      <c r="N27" s="621">
        <v>1039.8353</v>
      </c>
      <c r="O27" s="621">
        <v>1239.3006</v>
      </c>
      <c r="P27" s="622">
        <v>1116.6470999999999</v>
      </c>
      <c r="R27" s="619" t="s">
        <v>54</v>
      </c>
      <c r="S27" s="620">
        <v>1608.9709</v>
      </c>
      <c r="T27" s="620">
        <v>1271.0036</v>
      </c>
      <c r="U27" s="620">
        <v>1086.3264999999999</v>
      </c>
      <c r="V27" s="620">
        <v>987.2713</v>
      </c>
      <c r="W27" s="620">
        <v>995.68960000000004</v>
      </c>
      <c r="X27" s="620">
        <v>876.46849999999995</v>
      </c>
      <c r="Y27" s="620">
        <v>1048.4351999999999</v>
      </c>
      <c r="Z27" s="620">
        <v>1908.374</v>
      </c>
      <c r="AA27" s="620">
        <v>1012.2087</v>
      </c>
      <c r="AB27" s="620">
        <v>1276.0061000000001</v>
      </c>
      <c r="AC27" s="639" t="s">
        <v>102</v>
      </c>
      <c r="AD27" s="621">
        <v>1037.2536</v>
      </c>
      <c r="AE27" s="621">
        <v>1235.8716999999999</v>
      </c>
      <c r="AF27" s="622">
        <v>1113.7392</v>
      </c>
      <c r="AG27" s="634"/>
      <c r="AH27" s="619" t="s">
        <v>54</v>
      </c>
      <c r="AI27" s="639">
        <v>42.553600000000003</v>
      </c>
      <c r="AJ27" s="639">
        <v>39.747799999999998</v>
      </c>
      <c r="AK27" s="639">
        <v>39.899900000000002</v>
      </c>
      <c r="AL27" s="639">
        <v>31.6554</v>
      </c>
      <c r="AM27" s="639">
        <v>26.849599999999999</v>
      </c>
      <c r="AN27" s="639">
        <v>36.472999999999999</v>
      </c>
      <c r="AO27" s="639">
        <v>29.328099999999999</v>
      </c>
      <c r="AP27" s="639">
        <v>19.3687</v>
      </c>
      <c r="AQ27" s="639">
        <v>19.032900000000001</v>
      </c>
      <c r="AR27" s="639">
        <v>15.5175</v>
      </c>
      <c r="AS27" s="639" t="s">
        <v>102</v>
      </c>
      <c r="AT27" s="646">
        <v>32.173099999999998</v>
      </c>
      <c r="AU27" s="646">
        <v>17.119299999999999</v>
      </c>
      <c r="AV27" s="640">
        <v>25.7393</v>
      </c>
      <c r="AX27" s="619" t="s">
        <v>54</v>
      </c>
      <c r="AY27" s="639">
        <v>26.312100000000001</v>
      </c>
      <c r="AZ27" s="639">
        <v>38.497900000000001</v>
      </c>
      <c r="BA27" s="639">
        <v>43.169600000000003</v>
      </c>
      <c r="BB27" s="639">
        <v>49.161700000000003</v>
      </c>
      <c r="BC27" s="639">
        <v>51.627099999999999</v>
      </c>
      <c r="BD27" s="639">
        <v>48.627699999999997</v>
      </c>
      <c r="BE27" s="639">
        <v>54.314500000000002</v>
      </c>
      <c r="BF27" s="639">
        <v>64.1417</v>
      </c>
      <c r="BG27" s="639">
        <v>65.903599999999997</v>
      </c>
      <c r="BH27" s="639">
        <v>70.233900000000006</v>
      </c>
      <c r="BI27" s="639" t="s">
        <v>102</v>
      </c>
      <c r="BJ27" s="646">
        <v>48.375399999999999</v>
      </c>
      <c r="BK27" s="646">
        <v>68.073599999999999</v>
      </c>
      <c r="BL27" s="640">
        <v>56.794199999999996</v>
      </c>
      <c r="BN27" s="619" t="s">
        <v>54</v>
      </c>
      <c r="BO27" s="639">
        <v>6.7903000000000002</v>
      </c>
      <c r="BP27" s="639">
        <v>6.1281999999999996</v>
      </c>
      <c r="BQ27" s="639">
        <v>7.1749999999999998</v>
      </c>
      <c r="BR27" s="639">
        <v>10.4688</v>
      </c>
      <c r="BS27" s="639">
        <v>14.707800000000001</v>
      </c>
      <c r="BT27" s="639">
        <v>7.0141</v>
      </c>
      <c r="BU27" s="639">
        <v>11.3796</v>
      </c>
      <c r="BV27" s="639">
        <v>9.1798000000000002</v>
      </c>
      <c r="BW27" s="639">
        <v>8.5021000000000004</v>
      </c>
      <c r="BX27" s="639">
        <v>8.7052999999999994</v>
      </c>
      <c r="BY27" s="639" t="s">
        <v>102</v>
      </c>
      <c r="BZ27" s="646">
        <v>10.6869</v>
      </c>
      <c r="CA27" s="646">
        <v>8.7095000000000002</v>
      </c>
      <c r="CB27" s="640">
        <v>9.8417999999999992</v>
      </c>
      <c r="CE27" s="619" t="s">
        <v>54</v>
      </c>
      <c r="CF27" s="639">
        <v>1.6168</v>
      </c>
      <c r="CG27" s="639">
        <v>1.3958999999999999</v>
      </c>
      <c r="CH27" s="639">
        <v>1.8278000000000001</v>
      </c>
      <c r="CI27" s="639">
        <v>1.8680000000000001</v>
      </c>
      <c r="CJ27" s="639">
        <v>1.9169</v>
      </c>
      <c r="CK27" s="639">
        <v>2.4173</v>
      </c>
      <c r="CL27" s="639">
        <v>1.3499000000000001</v>
      </c>
      <c r="CM27" s="639">
        <v>1.2601</v>
      </c>
      <c r="CN27" s="639">
        <v>2.0548000000000002</v>
      </c>
      <c r="CO27" s="639">
        <v>2.0952000000000002</v>
      </c>
      <c r="CP27" s="639" t="s">
        <v>102</v>
      </c>
      <c r="CQ27" s="646">
        <v>1.7633000000000001</v>
      </c>
      <c r="CR27" s="646">
        <v>1.9670000000000001</v>
      </c>
      <c r="CS27" s="640">
        <v>1.8504</v>
      </c>
      <c r="CU27" s="619" t="s">
        <v>54</v>
      </c>
      <c r="CV27" s="639">
        <v>22.7272</v>
      </c>
      <c r="CW27" s="639">
        <v>14.2302</v>
      </c>
      <c r="CX27" s="639">
        <v>7.9276999999999997</v>
      </c>
      <c r="CY27" s="639">
        <v>6.8459000000000003</v>
      </c>
      <c r="CZ27" s="639">
        <v>4.8985000000000003</v>
      </c>
      <c r="DA27" s="639">
        <v>5.468</v>
      </c>
      <c r="DB27" s="639">
        <v>3.6278999999999999</v>
      </c>
      <c r="DC27" s="639">
        <v>6.0495999999999999</v>
      </c>
      <c r="DD27" s="639">
        <v>4.5065</v>
      </c>
      <c r="DE27" s="639">
        <v>3.4481000000000002</v>
      </c>
      <c r="DF27" s="639" t="s">
        <v>102</v>
      </c>
      <c r="DG27" s="646">
        <v>7.0012999999999996</v>
      </c>
      <c r="DH27" s="646">
        <v>4.1306000000000003</v>
      </c>
      <c r="DI27" s="640">
        <v>5.7744</v>
      </c>
    </row>
    <row r="28" spans="2:113" s="466" customFormat="1" ht="15.75" customHeight="1" x14ac:dyDescent="0.25">
      <c r="B28" s="623" t="s">
        <v>135</v>
      </c>
      <c r="C28" s="624">
        <v>779.40729999999996</v>
      </c>
      <c r="D28" s="624">
        <v>596.90369999999996</v>
      </c>
      <c r="E28" s="624">
        <v>526.33100000000002</v>
      </c>
      <c r="F28" s="624">
        <v>564.74490000000003</v>
      </c>
      <c r="G28" s="624">
        <v>651.67939999999999</v>
      </c>
      <c r="H28" s="624">
        <v>740.47379999999998</v>
      </c>
      <c r="I28" s="624">
        <v>836.92439999999999</v>
      </c>
      <c r="J28" s="624">
        <v>881.62289999999996</v>
      </c>
      <c r="K28" s="624">
        <v>1058.3626999999999</v>
      </c>
      <c r="L28" s="624">
        <v>1071.6476</v>
      </c>
      <c r="M28" s="624">
        <v>1204.7171000000001</v>
      </c>
      <c r="N28" s="625">
        <v>649.61850000000004</v>
      </c>
      <c r="O28" s="625">
        <v>1061.8391999999999</v>
      </c>
      <c r="P28" s="610">
        <v>799.01829999999995</v>
      </c>
      <c r="R28" s="623" t="s">
        <v>135</v>
      </c>
      <c r="S28" s="624">
        <v>778.9624</v>
      </c>
      <c r="T28" s="624">
        <v>596.49130000000002</v>
      </c>
      <c r="U28" s="624">
        <v>525.83339999999998</v>
      </c>
      <c r="V28" s="624">
        <v>563.76530000000002</v>
      </c>
      <c r="W28" s="624">
        <v>649.60050000000001</v>
      </c>
      <c r="X28" s="624">
        <v>736.73979999999995</v>
      </c>
      <c r="Y28" s="624">
        <v>832.88059999999996</v>
      </c>
      <c r="Z28" s="624">
        <v>878.35140000000001</v>
      </c>
      <c r="AA28" s="624">
        <v>1054.6587</v>
      </c>
      <c r="AB28" s="624">
        <v>1064.3929000000001</v>
      </c>
      <c r="AC28" s="624">
        <v>1201.4005</v>
      </c>
      <c r="AD28" s="625">
        <v>647.67560000000003</v>
      </c>
      <c r="AE28" s="625">
        <v>1058.1923999999999</v>
      </c>
      <c r="AF28" s="610">
        <v>796.45780000000002</v>
      </c>
      <c r="AG28" s="634"/>
      <c r="AH28" s="623" t="s">
        <v>135</v>
      </c>
      <c r="AI28" s="641">
        <v>39.648499999999999</v>
      </c>
      <c r="AJ28" s="641">
        <v>38.672800000000002</v>
      </c>
      <c r="AK28" s="641">
        <v>37.039200000000001</v>
      </c>
      <c r="AL28" s="641">
        <v>35.0747</v>
      </c>
      <c r="AM28" s="641">
        <v>33.634599999999999</v>
      </c>
      <c r="AN28" s="641">
        <v>32.473799999999997</v>
      </c>
      <c r="AO28" s="641">
        <v>28.6723</v>
      </c>
      <c r="AP28" s="641">
        <v>25.237200000000001</v>
      </c>
      <c r="AQ28" s="641">
        <v>23.400500000000001</v>
      </c>
      <c r="AR28" s="641">
        <v>20.663399999999999</v>
      </c>
      <c r="AS28" s="641">
        <v>20.685099999999998</v>
      </c>
      <c r="AT28" s="647">
        <v>33.344299999999997</v>
      </c>
      <c r="AU28" s="647">
        <v>22.483000000000001</v>
      </c>
      <c r="AV28" s="642">
        <v>28.113</v>
      </c>
      <c r="AX28" s="623" t="s">
        <v>135</v>
      </c>
      <c r="AY28" s="641">
        <v>19.0533</v>
      </c>
      <c r="AZ28" s="641">
        <v>23.160399999999999</v>
      </c>
      <c r="BA28" s="641">
        <v>29.820699999999999</v>
      </c>
      <c r="BB28" s="641">
        <v>41.620699999999999</v>
      </c>
      <c r="BC28" s="641">
        <v>48.216500000000003</v>
      </c>
      <c r="BD28" s="641">
        <v>49.522799999999997</v>
      </c>
      <c r="BE28" s="641">
        <v>54.698999999999998</v>
      </c>
      <c r="BF28" s="641">
        <v>57.611499999999999</v>
      </c>
      <c r="BG28" s="641">
        <v>56.6997</v>
      </c>
      <c r="BH28" s="641">
        <v>65.209699999999998</v>
      </c>
      <c r="BI28" s="641">
        <v>55.209099999999999</v>
      </c>
      <c r="BJ28" s="647">
        <v>44.603299999999997</v>
      </c>
      <c r="BK28" s="647">
        <v>56.825899999999997</v>
      </c>
      <c r="BL28" s="642">
        <v>50.490200000000002</v>
      </c>
      <c r="BN28" s="623" t="s">
        <v>135</v>
      </c>
      <c r="BO28" s="641">
        <v>12.894500000000001</v>
      </c>
      <c r="BP28" s="641">
        <v>14.2287</v>
      </c>
      <c r="BQ28" s="641">
        <v>15.2197</v>
      </c>
      <c r="BR28" s="641">
        <v>10.1113</v>
      </c>
      <c r="BS28" s="641">
        <v>8.9075000000000006</v>
      </c>
      <c r="BT28" s="641">
        <v>9.3184000000000005</v>
      </c>
      <c r="BU28" s="641">
        <v>10.464600000000001</v>
      </c>
      <c r="BV28" s="641">
        <v>10.8978</v>
      </c>
      <c r="BW28" s="641">
        <v>13.6807</v>
      </c>
      <c r="BX28" s="641">
        <v>10.1593</v>
      </c>
      <c r="BY28" s="641">
        <v>19.839099999999998</v>
      </c>
      <c r="BZ28" s="647">
        <v>10.636200000000001</v>
      </c>
      <c r="CA28" s="647">
        <v>15.482799999999999</v>
      </c>
      <c r="CB28" s="642">
        <v>12.970499999999999</v>
      </c>
      <c r="CE28" s="623" t="s">
        <v>135</v>
      </c>
      <c r="CF28" s="641">
        <v>1.5441</v>
      </c>
      <c r="CG28" s="641">
        <v>1.8126</v>
      </c>
      <c r="CH28" s="641">
        <v>2.0979000000000001</v>
      </c>
      <c r="CI28" s="641">
        <v>2.2524999999999999</v>
      </c>
      <c r="CJ28" s="641">
        <v>2.2797000000000001</v>
      </c>
      <c r="CK28" s="641">
        <v>1.9135</v>
      </c>
      <c r="CL28" s="641">
        <v>2.2328000000000001</v>
      </c>
      <c r="CM28" s="641">
        <v>1.6791</v>
      </c>
      <c r="CN28" s="641">
        <v>2.7088999999999999</v>
      </c>
      <c r="CO28" s="641">
        <v>1.1312</v>
      </c>
      <c r="CP28" s="641">
        <v>1.3173999999999999</v>
      </c>
      <c r="CQ28" s="647">
        <v>2.1686000000000001</v>
      </c>
      <c r="CR28" s="647">
        <v>1.7178</v>
      </c>
      <c r="CS28" s="642">
        <v>1.9515</v>
      </c>
      <c r="CU28" s="623" t="s">
        <v>135</v>
      </c>
      <c r="CV28" s="641">
        <v>26.8596</v>
      </c>
      <c r="CW28" s="641">
        <v>22.125399999999999</v>
      </c>
      <c r="CX28" s="641">
        <v>15.8225</v>
      </c>
      <c r="CY28" s="641">
        <v>10.9407</v>
      </c>
      <c r="CZ28" s="641">
        <v>6.9617000000000004</v>
      </c>
      <c r="DA28" s="641">
        <v>6.7714999999999996</v>
      </c>
      <c r="DB28" s="641">
        <v>3.9314</v>
      </c>
      <c r="DC28" s="641">
        <v>4.5743</v>
      </c>
      <c r="DD28" s="641">
        <v>3.5102000000000002</v>
      </c>
      <c r="DE28" s="641">
        <v>2.8363999999999998</v>
      </c>
      <c r="DF28" s="641">
        <v>2.9491999999999998</v>
      </c>
      <c r="DG28" s="647">
        <v>9.2475000000000005</v>
      </c>
      <c r="DH28" s="647">
        <v>3.4904999999999999</v>
      </c>
      <c r="DI28" s="642">
        <v>6.4747000000000003</v>
      </c>
    </row>
    <row r="29" spans="2:113" s="572" customFormat="1" ht="15.75" customHeight="1" x14ac:dyDescent="0.25">
      <c r="B29" s="619" t="s">
        <v>958</v>
      </c>
      <c r="C29" s="620">
        <v>666.06820000000005</v>
      </c>
      <c r="D29" s="620">
        <v>558.8913</v>
      </c>
      <c r="E29" s="620">
        <v>494.61860000000001</v>
      </c>
      <c r="F29" s="620">
        <v>570.73789999999997</v>
      </c>
      <c r="G29" s="620">
        <v>718.60640000000001</v>
      </c>
      <c r="H29" s="620">
        <v>874.29420000000005</v>
      </c>
      <c r="I29" s="620">
        <v>951.37159999999994</v>
      </c>
      <c r="J29" s="620">
        <v>1087.0404000000001</v>
      </c>
      <c r="K29" s="620">
        <v>1195.7824000000001</v>
      </c>
      <c r="L29" s="620">
        <v>1291.5842</v>
      </c>
      <c r="M29" s="620">
        <v>1185.4491</v>
      </c>
      <c r="N29" s="621">
        <v>714.43050000000005</v>
      </c>
      <c r="O29" s="621">
        <v>1180.0409999999999</v>
      </c>
      <c r="P29" s="622">
        <v>913.97460000000001</v>
      </c>
      <c r="R29" s="619" t="s">
        <v>958</v>
      </c>
      <c r="S29" s="620">
        <v>665.56399999999996</v>
      </c>
      <c r="T29" s="620">
        <v>558.43640000000005</v>
      </c>
      <c r="U29" s="620">
        <v>494.13729999999998</v>
      </c>
      <c r="V29" s="620">
        <v>569.63019999999995</v>
      </c>
      <c r="W29" s="620">
        <v>714.85590000000002</v>
      </c>
      <c r="X29" s="620">
        <v>866.90430000000003</v>
      </c>
      <c r="Y29" s="620">
        <v>945.89869999999996</v>
      </c>
      <c r="Z29" s="620">
        <v>1081.8246999999999</v>
      </c>
      <c r="AA29" s="620">
        <v>1192.4385</v>
      </c>
      <c r="AB29" s="620">
        <v>1287.4788000000001</v>
      </c>
      <c r="AC29" s="620">
        <v>1184.1248000000001</v>
      </c>
      <c r="AD29" s="621">
        <v>711.17160000000001</v>
      </c>
      <c r="AE29" s="621">
        <v>1176.2453</v>
      </c>
      <c r="AF29" s="622">
        <v>910.48569999999995</v>
      </c>
      <c r="AG29" s="634"/>
      <c r="AH29" s="619" t="s">
        <v>958</v>
      </c>
      <c r="AI29" s="639">
        <v>34.1297</v>
      </c>
      <c r="AJ29" s="639">
        <v>34.902799999999999</v>
      </c>
      <c r="AK29" s="639">
        <v>34.411499999999997</v>
      </c>
      <c r="AL29" s="639">
        <v>33.4816</v>
      </c>
      <c r="AM29" s="639">
        <v>32.078000000000003</v>
      </c>
      <c r="AN29" s="639">
        <v>28.761800000000001</v>
      </c>
      <c r="AO29" s="639">
        <v>27.3706</v>
      </c>
      <c r="AP29" s="639">
        <v>25.171299999999999</v>
      </c>
      <c r="AQ29" s="639">
        <v>22.087299999999999</v>
      </c>
      <c r="AR29" s="639">
        <v>19.244399999999999</v>
      </c>
      <c r="AS29" s="639">
        <v>19.516200000000001</v>
      </c>
      <c r="AT29" s="646">
        <v>30.723600000000001</v>
      </c>
      <c r="AU29" s="646">
        <v>21.9681</v>
      </c>
      <c r="AV29" s="640">
        <v>25.878900000000002</v>
      </c>
      <c r="AX29" s="619" t="s">
        <v>958</v>
      </c>
      <c r="AY29" s="639">
        <v>22.9513</v>
      </c>
      <c r="AZ29" s="639">
        <v>26.008099999999999</v>
      </c>
      <c r="BA29" s="639">
        <v>32.890799999999999</v>
      </c>
      <c r="BB29" s="639">
        <v>45.000599999999999</v>
      </c>
      <c r="BC29" s="639">
        <v>52.570799999999998</v>
      </c>
      <c r="BD29" s="639">
        <v>56.531500000000001</v>
      </c>
      <c r="BE29" s="639">
        <v>58.3277</v>
      </c>
      <c r="BF29" s="639">
        <v>59.179099999999998</v>
      </c>
      <c r="BG29" s="639">
        <v>62.709600000000002</v>
      </c>
      <c r="BH29" s="639">
        <v>62.0107</v>
      </c>
      <c r="BI29" s="639">
        <v>65.351100000000002</v>
      </c>
      <c r="BJ29" s="646">
        <v>50.801699999999997</v>
      </c>
      <c r="BK29" s="646">
        <v>61.917099999999998</v>
      </c>
      <c r="BL29" s="640">
        <v>56.952100000000002</v>
      </c>
      <c r="BN29" s="619" t="s">
        <v>958</v>
      </c>
      <c r="BO29" s="639">
        <v>14.7956</v>
      </c>
      <c r="BP29" s="639">
        <v>16.920300000000001</v>
      </c>
      <c r="BQ29" s="639">
        <v>17.140999999999998</v>
      </c>
      <c r="BR29" s="639">
        <v>10.112399999999999</v>
      </c>
      <c r="BS29" s="639">
        <v>7.4238</v>
      </c>
      <c r="BT29" s="639">
        <v>8.0365000000000002</v>
      </c>
      <c r="BU29" s="639">
        <v>8.8718000000000004</v>
      </c>
      <c r="BV29" s="639">
        <v>10.404500000000001</v>
      </c>
      <c r="BW29" s="639">
        <v>10.594200000000001</v>
      </c>
      <c r="BX29" s="639">
        <v>14.6068</v>
      </c>
      <c r="BY29" s="639">
        <v>11.433299999999999</v>
      </c>
      <c r="BZ29" s="646">
        <v>9.6390999999999991</v>
      </c>
      <c r="CA29" s="646">
        <v>11.5588</v>
      </c>
      <c r="CB29" s="640">
        <v>10.7013</v>
      </c>
      <c r="CE29" s="619" t="s">
        <v>958</v>
      </c>
      <c r="CF29" s="639">
        <v>0.99</v>
      </c>
      <c r="CG29" s="639">
        <v>1.3464</v>
      </c>
      <c r="CH29" s="639">
        <v>1.6178999999999999</v>
      </c>
      <c r="CI29" s="639">
        <v>1.8947000000000001</v>
      </c>
      <c r="CJ29" s="639">
        <v>2.0072999999999999</v>
      </c>
      <c r="CK29" s="639">
        <v>1.9096</v>
      </c>
      <c r="CL29" s="639">
        <v>1.9979</v>
      </c>
      <c r="CM29" s="639">
        <v>2.1789999999999998</v>
      </c>
      <c r="CN29" s="639">
        <v>1.8757999999999999</v>
      </c>
      <c r="CO29" s="639">
        <v>1.4222999999999999</v>
      </c>
      <c r="CP29" s="639">
        <v>1.3703000000000001</v>
      </c>
      <c r="CQ29" s="646">
        <v>1.9127000000000001</v>
      </c>
      <c r="CR29" s="646">
        <v>1.7888999999999999</v>
      </c>
      <c r="CS29" s="640">
        <v>1.8442000000000001</v>
      </c>
      <c r="CU29" s="619" t="s">
        <v>958</v>
      </c>
      <c r="CV29" s="639">
        <v>27.133500000000002</v>
      </c>
      <c r="CW29" s="639">
        <v>20.822399999999998</v>
      </c>
      <c r="CX29" s="639">
        <v>13.938800000000001</v>
      </c>
      <c r="CY29" s="639">
        <v>9.5107999999999997</v>
      </c>
      <c r="CZ29" s="639">
        <v>5.9200999999999997</v>
      </c>
      <c r="DA29" s="639">
        <v>4.7606000000000002</v>
      </c>
      <c r="DB29" s="639">
        <v>3.4319999999999999</v>
      </c>
      <c r="DC29" s="639">
        <v>3.0661</v>
      </c>
      <c r="DD29" s="639">
        <v>2.7332000000000001</v>
      </c>
      <c r="DE29" s="639">
        <v>2.7159</v>
      </c>
      <c r="DF29" s="639">
        <v>2.3290000000000002</v>
      </c>
      <c r="DG29" s="646">
        <v>6.9229000000000003</v>
      </c>
      <c r="DH29" s="646">
        <v>2.7671000000000001</v>
      </c>
      <c r="DI29" s="640">
        <v>4.6234000000000002</v>
      </c>
    </row>
    <row r="30" spans="2:113" s="466" customFormat="1" ht="15.75" customHeight="1" x14ac:dyDescent="0.25">
      <c r="B30" s="623" t="s">
        <v>136</v>
      </c>
      <c r="C30" s="624">
        <v>667.4828</v>
      </c>
      <c r="D30" s="624">
        <v>509.99450000000002</v>
      </c>
      <c r="E30" s="624">
        <v>467.7287</v>
      </c>
      <c r="F30" s="624">
        <v>551.74599999999998</v>
      </c>
      <c r="G30" s="624">
        <v>729.19359999999995</v>
      </c>
      <c r="H30" s="624">
        <v>973.50810000000001</v>
      </c>
      <c r="I30" s="624">
        <v>1066.5971999999999</v>
      </c>
      <c r="J30" s="624">
        <v>1201.4282000000001</v>
      </c>
      <c r="K30" s="624">
        <v>1217.2818</v>
      </c>
      <c r="L30" s="624">
        <v>1463.8266000000001</v>
      </c>
      <c r="M30" s="624">
        <v>1089.7447</v>
      </c>
      <c r="N30" s="625">
        <v>702.94759999999997</v>
      </c>
      <c r="O30" s="625">
        <v>1185.8415</v>
      </c>
      <c r="P30" s="610">
        <v>866.97190000000001</v>
      </c>
      <c r="R30" s="623" t="s">
        <v>136</v>
      </c>
      <c r="S30" s="624">
        <v>667.4828</v>
      </c>
      <c r="T30" s="624">
        <v>509.83109999999999</v>
      </c>
      <c r="U30" s="624">
        <v>467.51560000000001</v>
      </c>
      <c r="V30" s="624">
        <v>550.85130000000004</v>
      </c>
      <c r="W30" s="624">
        <v>725.94629999999995</v>
      </c>
      <c r="X30" s="624">
        <v>970.43150000000003</v>
      </c>
      <c r="Y30" s="624">
        <v>1061.99</v>
      </c>
      <c r="Z30" s="624">
        <v>1197.3332</v>
      </c>
      <c r="AA30" s="624">
        <v>1212.3906999999999</v>
      </c>
      <c r="AB30" s="624">
        <v>1459.8844999999999</v>
      </c>
      <c r="AC30" s="624">
        <v>1089.0117</v>
      </c>
      <c r="AD30" s="625">
        <v>700.9298</v>
      </c>
      <c r="AE30" s="625">
        <v>1182.7072000000001</v>
      </c>
      <c r="AF30" s="610">
        <v>864.57489999999996</v>
      </c>
      <c r="AG30" s="634"/>
      <c r="AH30" s="623" t="s">
        <v>136</v>
      </c>
      <c r="AI30" s="641">
        <v>30.836099999999998</v>
      </c>
      <c r="AJ30" s="641">
        <v>32.0197</v>
      </c>
      <c r="AK30" s="641">
        <v>31.996200000000002</v>
      </c>
      <c r="AL30" s="641">
        <v>31.189599999999999</v>
      </c>
      <c r="AM30" s="641">
        <v>30.148299999999999</v>
      </c>
      <c r="AN30" s="641">
        <v>27.366499999999998</v>
      </c>
      <c r="AO30" s="641">
        <v>25.573599999999999</v>
      </c>
      <c r="AP30" s="641">
        <v>24.518799999999999</v>
      </c>
      <c r="AQ30" s="641">
        <v>21.1068</v>
      </c>
      <c r="AR30" s="641">
        <v>20.883800000000001</v>
      </c>
      <c r="AS30" s="641">
        <v>18.545500000000001</v>
      </c>
      <c r="AT30" s="647">
        <v>29.061599999999999</v>
      </c>
      <c r="AU30" s="647">
        <v>21.493400000000001</v>
      </c>
      <c r="AV30" s="642">
        <v>25.545400000000001</v>
      </c>
      <c r="AX30" s="623" t="s">
        <v>136</v>
      </c>
      <c r="AY30" s="641">
        <v>28.334599999999998</v>
      </c>
      <c r="AZ30" s="641">
        <v>27.138999999999999</v>
      </c>
      <c r="BA30" s="641">
        <v>30.601800000000001</v>
      </c>
      <c r="BB30" s="641">
        <v>44.327800000000003</v>
      </c>
      <c r="BC30" s="641">
        <v>51.363</v>
      </c>
      <c r="BD30" s="641">
        <v>54.052900000000001</v>
      </c>
      <c r="BE30" s="641">
        <v>56.786299999999997</v>
      </c>
      <c r="BF30" s="641">
        <v>58.343299999999999</v>
      </c>
      <c r="BG30" s="641">
        <v>61.718699999999998</v>
      </c>
      <c r="BH30" s="641">
        <v>64.974299999999999</v>
      </c>
      <c r="BI30" s="641">
        <v>59.919600000000003</v>
      </c>
      <c r="BJ30" s="647">
        <v>48.577800000000003</v>
      </c>
      <c r="BK30" s="647">
        <v>60.248399999999997</v>
      </c>
      <c r="BL30" s="642">
        <v>53.999899999999997</v>
      </c>
      <c r="BN30" s="623" t="s">
        <v>136</v>
      </c>
      <c r="BO30" s="641">
        <v>9.7271000000000001</v>
      </c>
      <c r="BP30" s="641">
        <v>15.427099999999999</v>
      </c>
      <c r="BQ30" s="641">
        <v>21.168099999999999</v>
      </c>
      <c r="BR30" s="641">
        <v>12.553599999999999</v>
      </c>
      <c r="BS30" s="641">
        <v>10.135199999999999</v>
      </c>
      <c r="BT30" s="641">
        <v>11.4513</v>
      </c>
      <c r="BU30" s="641">
        <v>11.8719</v>
      </c>
      <c r="BV30" s="641">
        <v>12.430199999999999</v>
      </c>
      <c r="BW30" s="641">
        <v>12.910500000000001</v>
      </c>
      <c r="BX30" s="641">
        <v>12.052899999999999</v>
      </c>
      <c r="BY30" s="641">
        <v>16.0976</v>
      </c>
      <c r="BZ30" s="647">
        <v>12.6241</v>
      </c>
      <c r="CA30" s="647">
        <v>13.6608</v>
      </c>
      <c r="CB30" s="642">
        <v>13.105700000000001</v>
      </c>
      <c r="CE30" s="623" t="s">
        <v>136</v>
      </c>
      <c r="CF30" s="641">
        <v>0.56069999999999998</v>
      </c>
      <c r="CG30" s="641">
        <v>1.0919000000000001</v>
      </c>
      <c r="CH30" s="641">
        <v>1.2393000000000001</v>
      </c>
      <c r="CI30" s="641">
        <v>1.6934</v>
      </c>
      <c r="CJ30" s="641">
        <v>1.9169</v>
      </c>
      <c r="CK30" s="641">
        <v>1.9486000000000001</v>
      </c>
      <c r="CL30" s="641">
        <v>1.8454999999999999</v>
      </c>
      <c r="CM30" s="641">
        <v>1.3788</v>
      </c>
      <c r="CN30" s="641">
        <v>1.6566000000000001</v>
      </c>
      <c r="CO30" s="641">
        <v>0.56879999999999997</v>
      </c>
      <c r="CP30" s="641">
        <v>1.8791</v>
      </c>
      <c r="CQ30" s="647">
        <v>1.7527999999999999</v>
      </c>
      <c r="CR30" s="647">
        <v>1.5330999999999999</v>
      </c>
      <c r="CS30" s="642">
        <v>1.6507000000000001</v>
      </c>
      <c r="CU30" s="623" t="s">
        <v>136</v>
      </c>
      <c r="CV30" s="641">
        <v>30.541499999999999</v>
      </c>
      <c r="CW30" s="641">
        <v>24.322299999999998</v>
      </c>
      <c r="CX30" s="641">
        <v>14.9946</v>
      </c>
      <c r="CY30" s="641">
        <v>10.2355</v>
      </c>
      <c r="CZ30" s="641">
        <v>6.4364999999999997</v>
      </c>
      <c r="DA30" s="641">
        <v>5.1806999999999999</v>
      </c>
      <c r="DB30" s="641">
        <v>3.9228000000000001</v>
      </c>
      <c r="DC30" s="641">
        <v>3.3289</v>
      </c>
      <c r="DD30" s="641">
        <v>2.6074000000000002</v>
      </c>
      <c r="DE30" s="641">
        <v>1.5202</v>
      </c>
      <c r="DF30" s="641">
        <v>3.5581999999999998</v>
      </c>
      <c r="DG30" s="647">
        <v>7.9836999999999998</v>
      </c>
      <c r="DH30" s="647">
        <v>3.0642999999999998</v>
      </c>
      <c r="DI30" s="642">
        <v>5.6981999999999999</v>
      </c>
    </row>
    <row r="31" spans="2:113" s="572" customFormat="1" ht="15.75" customHeight="1" x14ac:dyDescent="0.25">
      <c r="B31" s="619" t="s">
        <v>959</v>
      </c>
      <c r="C31" s="620">
        <v>977.05930000000001</v>
      </c>
      <c r="D31" s="620">
        <v>738.50930000000005</v>
      </c>
      <c r="E31" s="620">
        <v>617.57429999999999</v>
      </c>
      <c r="F31" s="620">
        <v>648.12249999999995</v>
      </c>
      <c r="G31" s="620">
        <v>731.40219999999999</v>
      </c>
      <c r="H31" s="620">
        <v>825.76390000000004</v>
      </c>
      <c r="I31" s="620">
        <v>933.41769999999997</v>
      </c>
      <c r="J31" s="620">
        <v>1120.5981999999999</v>
      </c>
      <c r="K31" s="620">
        <v>1130.0596</v>
      </c>
      <c r="L31" s="620">
        <v>1097.7497000000001</v>
      </c>
      <c r="M31" s="620">
        <v>1159.4707000000001</v>
      </c>
      <c r="N31" s="621">
        <v>738.6771</v>
      </c>
      <c r="O31" s="621">
        <v>1125.8646000000001</v>
      </c>
      <c r="P31" s="622">
        <v>873.73239999999998</v>
      </c>
      <c r="R31" s="619" t="s">
        <v>959</v>
      </c>
      <c r="S31" s="620">
        <v>976.90129999999999</v>
      </c>
      <c r="T31" s="620">
        <v>737.61900000000003</v>
      </c>
      <c r="U31" s="620">
        <v>616.39509999999996</v>
      </c>
      <c r="V31" s="620">
        <v>645.57190000000003</v>
      </c>
      <c r="W31" s="620">
        <v>728.10320000000002</v>
      </c>
      <c r="X31" s="620">
        <v>819.12099999999998</v>
      </c>
      <c r="Y31" s="620">
        <v>926.33209999999997</v>
      </c>
      <c r="Z31" s="620">
        <v>1111.1565000000001</v>
      </c>
      <c r="AA31" s="620">
        <v>1122.9673</v>
      </c>
      <c r="AB31" s="620">
        <v>1093.7284</v>
      </c>
      <c r="AC31" s="620">
        <v>1156.6545000000001</v>
      </c>
      <c r="AD31" s="621">
        <v>734.85950000000003</v>
      </c>
      <c r="AE31" s="621">
        <v>1119.7556</v>
      </c>
      <c r="AF31" s="622">
        <v>869.1155</v>
      </c>
      <c r="AG31" s="634"/>
      <c r="AH31" s="619" t="s">
        <v>959</v>
      </c>
      <c r="AI31" s="639">
        <v>34.7913</v>
      </c>
      <c r="AJ31" s="639">
        <v>33.684100000000001</v>
      </c>
      <c r="AK31" s="639">
        <v>32.917099999999998</v>
      </c>
      <c r="AL31" s="639">
        <v>31.8276</v>
      </c>
      <c r="AM31" s="639">
        <v>30.489799999999999</v>
      </c>
      <c r="AN31" s="639">
        <v>29.6859</v>
      </c>
      <c r="AO31" s="639">
        <v>26.4621</v>
      </c>
      <c r="AP31" s="639">
        <v>23.253699999999998</v>
      </c>
      <c r="AQ31" s="639">
        <v>21.863</v>
      </c>
      <c r="AR31" s="639">
        <v>20.777699999999999</v>
      </c>
      <c r="AS31" s="639">
        <v>20.0046</v>
      </c>
      <c r="AT31" s="646">
        <v>30.135999999999999</v>
      </c>
      <c r="AU31" s="646">
        <v>21.570399999999999</v>
      </c>
      <c r="AV31" s="640">
        <v>26.286100000000001</v>
      </c>
      <c r="AX31" s="619" t="s">
        <v>959</v>
      </c>
      <c r="AY31" s="639">
        <v>26.1374</v>
      </c>
      <c r="AZ31" s="639">
        <v>31.792999999999999</v>
      </c>
      <c r="BA31" s="639">
        <v>38.1967</v>
      </c>
      <c r="BB31" s="639">
        <v>47.033900000000003</v>
      </c>
      <c r="BC31" s="639">
        <v>53.969099999999997</v>
      </c>
      <c r="BD31" s="639">
        <v>55.746000000000002</v>
      </c>
      <c r="BE31" s="639">
        <v>58.892800000000001</v>
      </c>
      <c r="BF31" s="639">
        <v>59.607799999999997</v>
      </c>
      <c r="BG31" s="639">
        <v>60.228999999999999</v>
      </c>
      <c r="BH31" s="639">
        <v>58.085999999999999</v>
      </c>
      <c r="BI31" s="639">
        <v>54.758099999999999</v>
      </c>
      <c r="BJ31" s="646">
        <v>50.980899999999998</v>
      </c>
      <c r="BK31" s="646">
        <v>58.564500000000002</v>
      </c>
      <c r="BL31" s="640">
        <v>54.389499999999998</v>
      </c>
      <c r="BN31" s="619" t="s">
        <v>959</v>
      </c>
      <c r="BO31" s="639">
        <v>14.692299999999999</v>
      </c>
      <c r="BP31" s="639">
        <v>14.678599999999999</v>
      </c>
      <c r="BQ31" s="639">
        <v>15.017799999999999</v>
      </c>
      <c r="BR31" s="639">
        <v>10.1059</v>
      </c>
      <c r="BS31" s="639">
        <v>7.4043000000000001</v>
      </c>
      <c r="BT31" s="639">
        <v>7.0885999999999996</v>
      </c>
      <c r="BU31" s="639">
        <v>8.9695</v>
      </c>
      <c r="BV31" s="639">
        <v>11.2669</v>
      </c>
      <c r="BW31" s="639">
        <v>13.366300000000001</v>
      </c>
      <c r="BX31" s="639">
        <v>17.023900000000001</v>
      </c>
      <c r="BY31" s="639">
        <v>21.0733</v>
      </c>
      <c r="BZ31" s="646">
        <v>9.5907999999999998</v>
      </c>
      <c r="CA31" s="646">
        <v>15.198700000000001</v>
      </c>
      <c r="CB31" s="640">
        <v>12.1114</v>
      </c>
      <c r="CE31" s="619" t="s">
        <v>959</v>
      </c>
      <c r="CF31" s="639">
        <v>1.2408999999999999</v>
      </c>
      <c r="CG31" s="639">
        <v>1.4245000000000001</v>
      </c>
      <c r="CH31" s="639">
        <v>1.5158</v>
      </c>
      <c r="CI31" s="639">
        <v>1.8537999999999999</v>
      </c>
      <c r="CJ31" s="639">
        <v>2.0743999999999998</v>
      </c>
      <c r="CK31" s="639">
        <v>2.1255000000000002</v>
      </c>
      <c r="CL31" s="639">
        <v>2.0015999999999998</v>
      </c>
      <c r="CM31" s="639">
        <v>2.4344000000000001</v>
      </c>
      <c r="CN31" s="639">
        <v>1.8805000000000001</v>
      </c>
      <c r="CO31" s="639">
        <v>1.05</v>
      </c>
      <c r="CP31" s="639">
        <v>1.4547000000000001</v>
      </c>
      <c r="CQ31" s="646">
        <v>1.9162999999999999</v>
      </c>
      <c r="CR31" s="646">
        <v>1.7333000000000001</v>
      </c>
      <c r="CS31" s="640">
        <v>1.8340000000000001</v>
      </c>
      <c r="CU31" s="619" t="s">
        <v>959</v>
      </c>
      <c r="CV31" s="639">
        <v>23.138100000000001</v>
      </c>
      <c r="CW31" s="639">
        <v>18.419799999999999</v>
      </c>
      <c r="CX31" s="639">
        <v>12.3527</v>
      </c>
      <c r="CY31" s="639">
        <v>9.1788000000000007</v>
      </c>
      <c r="CZ31" s="639">
        <v>6.0624000000000002</v>
      </c>
      <c r="DA31" s="639">
        <v>5.3540999999999999</v>
      </c>
      <c r="DB31" s="639">
        <v>3.6739000000000002</v>
      </c>
      <c r="DC31" s="639">
        <v>3.4371999999999998</v>
      </c>
      <c r="DD31" s="639">
        <v>2.6612</v>
      </c>
      <c r="DE31" s="639">
        <v>3.0623999999999998</v>
      </c>
      <c r="DF31" s="639">
        <v>2.7094</v>
      </c>
      <c r="DG31" s="646">
        <v>7.3760000000000003</v>
      </c>
      <c r="DH31" s="646">
        <v>2.9329999999999998</v>
      </c>
      <c r="DI31" s="640">
        <v>5.3789999999999996</v>
      </c>
    </row>
    <row r="32" spans="2:113" s="466" customFormat="1" ht="15.75" customHeight="1" x14ac:dyDescent="0.25">
      <c r="B32" s="623" t="s">
        <v>137</v>
      </c>
      <c r="C32" s="624">
        <v>1097.8204000000001</v>
      </c>
      <c r="D32" s="624">
        <v>788.43290000000002</v>
      </c>
      <c r="E32" s="624">
        <v>682.81920000000002</v>
      </c>
      <c r="F32" s="624">
        <v>715.00840000000005</v>
      </c>
      <c r="G32" s="624">
        <v>726.43320000000006</v>
      </c>
      <c r="H32" s="624">
        <v>834.00440000000003</v>
      </c>
      <c r="I32" s="624">
        <v>969.90200000000004</v>
      </c>
      <c r="J32" s="624">
        <v>1067.1738</v>
      </c>
      <c r="K32" s="624">
        <v>1265.0074</v>
      </c>
      <c r="L32" s="624">
        <v>1144.9241</v>
      </c>
      <c r="M32" s="624">
        <v>1116.4522999999999</v>
      </c>
      <c r="N32" s="625">
        <v>798.59289999999999</v>
      </c>
      <c r="O32" s="625">
        <v>1139.9301</v>
      </c>
      <c r="P32" s="610">
        <v>936.74459999999999</v>
      </c>
      <c r="R32" s="623" t="s">
        <v>137</v>
      </c>
      <c r="S32" s="624">
        <v>1094.1023</v>
      </c>
      <c r="T32" s="624">
        <v>786.33320000000003</v>
      </c>
      <c r="U32" s="624">
        <v>681.16430000000003</v>
      </c>
      <c r="V32" s="624">
        <v>710.39480000000003</v>
      </c>
      <c r="W32" s="624">
        <v>719.73940000000005</v>
      </c>
      <c r="X32" s="624">
        <v>825.99450000000002</v>
      </c>
      <c r="Y32" s="624">
        <v>962.11770000000001</v>
      </c>
      <c r="Z32" s="624">
        <v>1061.6907000000001</v>
      </c>
      <c r="AA32" s="624">
        <v>1257.5903000000001</v>
      </c>
      <c r="AB32" s="624">
        <v>1143.7534000000001</v>
      </c>
      <c r="AC32" s="624">
        <v>1113.644</v>
      </c>
      <c r="AD32" s="625">
        <v>792.83879999999999</v>
      </c>
      <c r="AE32" s="625">
        <v>1135.6268</v>
      </c>
      <c r="AF32" s="610">
        <v>931.57770000000005</v>
      </c>
      <c r="AG32" s="634"/>
      <c r="AH32" s="623" t="s">
        <v>137</v>
      </c>
      <c r="AI32" s="641">
        <v>34.971800000000002</v>
      </c>
      <c r="AJ32" s="641">
        <v>33.516300000000001</v>
      </c>
      <c r="AK32" s="641">
        <v>32.498600000000003</v>
      </c>
      <c r="AL32" s="641">
        <v>30.8781</v>
      </c>
      <c r="AM32" s="641">
        <v>29.1523</v>
      </c>
      <c r="AN32" s="641">
        <v>27.931000000000001</v>
      </c>
      <c r="AO32" s="641">
        <v>26.1188</v>
      </c>
      <c r="AP32" s="641">
        <v>23.638500000000001</v>
      </c>
      <c r="AQ32" s="641">
        <v>22.514700000000001</v>
      </c>
      <c r="AR32" s="641">
        <v>23.004899999999999</v>
      </c>
      <c r="AS32" s="641">
        <v>24.328099999999999</v>
      </c>
      <c r="AT32" s="647">
        <v>29.1069</v>
      </c>
      <c r="AU32" s="647">
        <v>23.593800000000002</v>
      </c>
      <c r="AV32" s="642">
        <v>26.391500000000001</v>
      </c>
      <c r="AX32" s="623" t="s">
        <v>137</v>
      </c>
      <c r="AY32" s="641">
        <v>26.668099999999999</v>
      </c>
      <c r="AZ32" s="641">
        <v>30.511700000000001</v>
      </c>
      <c r="BA32" s="641">
        <v>37.213700000000003</v>
      </c>
      <c r="BB32" s="641">
        <v>47.0289</v>
      </c>
      <c r="BC32" s="641">
        <v>53.266100000000002</v>
      </c>
      <c r="BD32" s="641">
        <v>55.725299999999997</v>
      </c>
      <c r="BE32" s="641">
        <v>58.130899999999997</v>
      </c>
      <c r="BF32" s="641">
        <v>60.0246</v>
      </c>
      <c r="BG32" s="641">
        <v>58.947299999999998</v>
      </c>
      <c r="BH32" s="641">
        <v>59.040700000000001</v>
      </c>
      <c r="BI32" s="641">
        <v>60.257800000000003</v>
      </c>
      <c r="BJ32" s="647">
        <v>50.642400000000002</v>
      </c>
      <c r="BK32" s="647">
        <v>59.760800000000003</v>
      </c>
      <c r="BL32" s="642">
        <v>55.133499999999998</v>
      </c>
      <c r="BN32" s="623" t="s">
        <v>137</v>
      </c>
      <c r="BO32" s="641">
        <v>13.835699999999999</v>
      </c>
      <c r="BP32" s="641">
        <v>15.9095</v>
      </c>
      <c r="BQ32" s="641">
        <v>15.594900000000001</v>
      </c>
      <c r="BR32" s="641">
        <v>10.449299999999999</v>
      </c>
      <c r="BS32" s="641">
        <v>9.0632000000000001</v>
      </c>
      <c r="BT32" s="641">
        <v>8.8157999999999994</v>
      </c>
      <c r="BU32" s="641">
        <v>9.5685000000000002</v>
      </c>
      <c r="BV32" s="641">
        <v>11.2956</v>
      </c>
      <c r="BW32" s="641">
        <v>12.522600000000001</v>
      </c>
      <c r="BX32" s="641">
        <v>12.9232</v>
      </c>
      <c r="BY32" s="641">
        <v>12.3504</v>
      </c>
      <c r="BZ32" s="647">
        <v>10.476900000000001</v>
      </c>
      <c r="CA32" s="647">
        <v>12.2105</v>
      </c>
      <c r="CB32" s="642">
        <v>11.3307</v>
      </c>
      <c r="CE32" s="623" t="s">
        <v>137</v>
      </c>
      <c r="CF32" s="641">
        <v>1.5325</v>
      </c>
      <c r="CG32" s="641">
        <v>1.9769000000000001</v>
      </c>
      <c r="CH32" s="641">
        <v>2.0402999999999998</v>
      </c>
      <c r="CI32" s="641">
        <v>2.5133000000000001</v>
      </c>
      <c r="CJ32" s="641">
        <v>2.7067000000000001</v>
      </c>
      <c r="CK32" s="641">
        <v>2.6008</v>
      </c>
      <c r="CL32" s="641">
        <v>2.4782999999999999</v>
      </c>
      <c r="CM32" s="641">
        <v>2.0379</v>
      </c>
      <c r="CN32" s="641">
        <v>1.6828000000000001</v>
      </c>
      <c r="CO32" s="641">
        <v>1.9866999999999999</v>
      </c>
      <c r="CP32" s="641">
        <v>1.2070000000000001</v>
      </c>
      <c r="CQ32" s="647">
        <v>2.4657</v>
      </c>
      <c r="CR32" s="647">
        <v>1.5923</v>
      </c>
      <c r="CS32" s="642">
        <v>2.0354999999999999</v>
      </c>
      <c r="CU32" s="623" t="s">
        <v>137</v>
      </c>
      <c r="CV32" s="641">
        <v>22.991900000000001</v>
      </c>
      <c r="CW32" s="641">
        <v>18.085699999999999</v>
      </c>
      <c r="CX32" s="641">
        <v>12.6525</v>
      </c>
      <c r="CY32" s="641">
        <v>9.1303999999999998</v>
      </c>
      <c r="CZ32" s="641">
        <v>5.8117000000000001</v>
      </c>
      <c r="DA32" s="641">
        <v>4.9272</v>
      </c>
      <c r="DB32" s="641">
        <v>3.7035</v>
      </c>
      <c r="DC32" s="641">
        <v>3.0034000000000001</v>
      </c>
      <c r="DD32" s="641">
        <v>4.3326000000000002</v>
      </c>
      <c r="DE32" s="641">
        <v>3.0445000000000002</v>
      </c>
      <c r="DF32" s="641">
        <v>1.8567</v>
      </c>
      <c r="DG32" s="647">
        <v>7.3082000000000003</v>
      </c>
      <c r="DH32" s="647">
        <v>2.8426</v>
      </c>
      <c r="DI32" s="642">
        <v>5.1087999999999996</v>
      </c>
    </row>
    <row r="33" spans="2:113" s="572" customFormat="1" ht="15.75" customHeight="1" x14ac:dyDescent="0.25">
      <c r="B33" s="619" t="s">
        <v>63</v>
      </c>
      <c r="C33" s="620">
        <v>756.01599999999996</v>
      </c>
      <c r="D33" s="620">
        <v>643.88699999999994</v>
      </c>
      <c r="E33" s="620">
        <v>573.09929999999997</v>
      </c>
      <c r="F33" s="620">
        <v>574.83320000000003</v>
      </c>
      <c r="G33" s="620">
        <v>667.05020000000002</v>
      </c>
      <c r="H33" s="620">
        <v>772.47339999999997</v>
      </c>
      <c r="I33" s="620">
        <v>815.13459999999998</v>
      </c>
      <c r="J33" s="620">
        <v>982.34479999999996</v>
      </c>
      <c r="K33" s="620">
        <v>976.89520000000005</v>
      </c>
      <c r="L33" s="620">
        <v>1075.5708</v>
      </c>
      <c r="M33" s="620">
        <v>1184.4931999999999</v>
      </c>
      <c r="N33" s="621">
        <v>699.6037</v>
      </c>
      <c r="O33" s="621">
        <v>1066.9690000000001</v>
      </c>
      <c r="P33" s="622">
        <v>863.27030000000002</v>
      </c>
      <c r="R33" s="619" t="s">
        <v>63</v>
      </c>
      <c r="S33" s="620">
        <v>756.01599999999996</v>
      </c>
      <c r="T33" s="620">
        <v>643.88699999999994</v>
      </c>
      <c r="U33" s="620">
        <v>572.78369999999995</v>
      </c>
      <c r="V33" s="620">
        <v>573.66629999999998</v>
      </c>
      <c r="W33" s="620">
        <v>664.50480000000005</v>
      </c>
      <c r="X33" s="620">
        <v>767.88379999999995</v>
      </c>
      <c r="Y33" s="620">
        <v>810.54960000000005</v>
      </c>
      <c r="Z33" s="620">
        <v>977.71389999999997</v>
      </c>
      <c r="AA33" s="620">
        <v>972.94510000000002</v>
      </c>
      <c r="AB33" s="620">
        <v>1073.0695000000001</v>
      </c>
      <c r="AC33" s="620">
        <v>1183.6496</v>
      </c>
      <c r="AD33" s="621">
        <v>696.59180000000003</v>
      </c>
      <c r="AE33" s="621">
        <v>1064.1587999999999</v>
      </c>
      <c r="AF33" s="622">
        <v>860.34829999999999</v>
      </c>
      <c r="AG33" s="634"/>
      <c r="AH33" s="619" t="s">
        <v>63</v>
      </c>
      <c r="AI33" s="639">
        <v>36.228000000000002</v>
      </c>
      <c r="AJ33" s="639">
        <v>30.684799999999999</v>
      </c>
      <c r="AK33" s="639">
        <v>31.7743</v>
      </c>
      <c r="AL33" s="639">
        <v>32.542099999999998</v>
      </c>
      <c r="AM33" s="639">
        <v>30.693100000000001</v>
      </c>
      <c r="AN33" s="639">
        <v>29.411799999999999</v>
      </c>
      <c r="AO33" s="639">
        <v>27.627600000000001</v>
      </c>
      <c r="AP33" s="639">
        <v>25.607199999999999</v>
      </c>
      <c r="AQ33" s="639">
        <v>20.8033</v>
      </c>
      <c r="AR33" s="639">
        <v>21.901299999999999</v>
      </c>
      <c r="AS33" s="639">
        <v>19.626000000000001</v>
      </c>
      <c r="AT33" s="646">
        <v>29.843</v>
      </c>
      <c r="AU33" s="646">
        <v>21.668600000000001</v>
      </c>
      <c r="AV33" s="640">
        <v>25.341899999999999</v>
      </c>
      <c r="AX33" s="619" t="s">
        <v>63</v>
      </c>
      <c r="AY33" s="639">
        <v>22.735199999999999</v>
      </c>
      <c r="AZ33" s="639">
        <v>34.009599999999999</v>
      </c>
      <c r="BA33" s="639">
        <v>39.740900000000003</v>
      </c>
      <c r="BB33" s="639">
        <v>45.1785</v>
      </c>
      <c r="BC33" s="639">
        <v>51.181100000000001</v>
      </c>
      <c r="BD33" s="639">
        <v>52.740299999999998</v>
      </c>
      <c r="BE33" s="639">
        <v>55.834499999999998</v>
      </c>
      <c r="BF33" s="639">
        <v>57.139099999999999</v>
      </c>
      <c r="BG33" s="639">
        <v>62.527299999999997</v>
      </c>
      <c r="BH33" s="639">
        <v>58.966500000000003</v>
      </c>
      <c r="BI33" s="639">
        <v>55.362900000000003</v>
      </c>
      <c r="BJ33" s="646">
        <v>51.348100000000002</v>
      </c>
      <c r="BK33" s="646">
        <v>57.830300000000001</v>
      </c>
      <c r="BL33" s="640">
        <v>54.917400000000001</v>
      </c>
      <c r="BN33" s="619" t="s">
        <v>63</v>
      </c>
      <c r="BO33" s="639">
        <v>13.0946</v>
      </c>
      <c r="BP33" s="639">
        <v>13.845499999999999</v>
      </c>
      <c r="BQ33" s="639">
        <v>13.916600000000001</v>
      </c>
      <c r="BR33" s="639">
        <v>9.7680000000000007</v>
      </c>
      <c r="BS33" s="639">
        <v>9.6669</v>
      </c>
      <c r="BT33" s="639">
        <v>10.405099999999999</v>
      </c>
      <c r="BU33" s="639">
        <v>9.9300999999999995</v>
      </c>
      <c r="BV33" s="639">
        <v>10.3642</v>
      </c>
      <c r="BW33" s="639">
        <v>12.4239</v>
      </c>
      <c r="BX33" s="639">
        <v>14.1577</v>
      </c>
      <c r="BY33" s="639">
        <v>21.256900000000002</v>
      </c>
      <c r="BZ33" s="646">
        <v>10.045500000000001</v>
      </c>
      <c r="CA33" s="646">
        <v>15.699199999999999</v>
      </c>
      <c r="CB33" s="640">
        <v>13.1587</v>
      </c>
      <c r="CE33" s="619" t="s">
        <v>63</v>
      </c>
      <c r="CF33" s="639">
        <v>0.42070000000000002</v>
      </c>
      <c r="CG33" s="639">
        <v>1.2085999999999999</v>
      </c>
      <c r="CH33" s="639">
        <v>1.8956</v>
      </c>
      <c r="CI33" s="639">
        <v>2.2743000000000002</v>
      </c>
      <c r="CJ33" s="639">
        <v>2.2195999999999998</v>
      </c>
      <c r="CK33" s="639">
        <v>1.8877999999999999</v>
      </c>
      <c r="CL33" s="639">
        <v>2.3378000000000001</v>
      </c>
      <c r="CM33" s="639">
        <v>2.4255</v>
      </c>
      <c r="CN33" s="639">
        <v>1.3783000000000001</v>
      </c>
      <c r="CO33" s="639">
        <v>2.2503000000000002</v>
      </c>
      <c r="CP33" s="639">
        <v>0.68559999999999999</v>
      </c>
      <c r="CQ33" s="646">
        <v>2.2035</v>
      </c>
      <c r="CR33" s="646">
        <v>1.4802</v>
      </c>
      <c r="CS33" s="640">
        <v>1.8051999999999999</v>
      </c>
      <c r="CU33" s="619" t="s">
        <v>63</v>
      </c>
      <c r="CV33" s="639">
        <v>27.5214</v>
      </c>
      <c r="CW33" s="639">
        <v>20.2516</v>
      </c>
      <c r="CX33" s="639">
        <v>12.672599999999999</v>
      </c>
      <c r="CY33" s="639">
        <v>10.2371</v>
      </c>
      <c r="CZ33" s="639">
        <v>6.2393000000000001</v>
      </c>
      <c r="DA33" s="639">
        <v>5.5548999999999999</v>
      </c>
      <c r="DB33" s="639">
        <v>4.2701000000000002</v>
      </c>
      <c r="DC33" s="639">
        <v>4.4638999999999998</v>
      </c>
      <c r="DD33" s="639">
        <v>2.8671000000000002</v>
      </c>
      <c r="DE33" s="639">
        <v>2.7242999999999999</v>
      </c>
      <c r="DF33" s="639">
        <v>3.0686</v>
      </c>
      <c r="DG33" s="646">
        <v>6.5598999999999998</v>
      </c>
      <c r="DH33" s="646">
        <v>3.3216999999999999</v>
      </c>
      <c r="DI33" s="640">
        <v>4.7767999999999997</v>
      </c>
    </row>
    <row r="34" spans="2:113" s="466" customFormat="1" ht="15.75" customHeight="1" x14ac:dyDescent="0.25">
      <c r="B34" s="623" t="s">
        <v>93</v>
      </c>
      <c r="C34" s="624">
        <v>1436.7831000000001</v>
      </c>
      <c r="D34" s="624">
        <v>1295.1765</v>
      </c>
      <c r="E34" s="624">
        <v>1278.0862999999999</v>
      </c>
      <c r="F34" s="624">
        <v>1081.6600000000001</v>
      </c>
      <c r="G34" s="624">
        <v>993.13109999999995</v>
      </c>
      <c r="H34" s="624">
        <v>1020.8507</v>
      </c>
      <c r="I34" s="624">
        <v>1103.5568000000001</v>
      </c>
      <c r="J34" s="624">
        <v>1305.8801000000001</v>
      </c>
      <c r="K34" s="624">
        <v>1390.7639999999999</v>
      </c>
      <c r="L34" s="624">
        <v>1563.9448</v>
      </c>
      <c r="M34" s="624">
        <v>1215.5202999999999</v>
      </c>
      <c r="N34" s="625">
        <v>1076.0282999999999</v>
      </c>
      <c r="O34" s="625">
        <v>1325.9009000000001</v>
      </c>
      <c r="P34" s="610">
        <v>1256.2194999999999</v>
      </c>
      <c r="R34" s="623" t="s">
        <v>93</v>
      </c>
      <c r="S34" s="624">
        <v>1436.7831000000001</v>
      </c>
      <c r="T34" s="624">
        <v>1294.5536</v>
      </c>
      <c r="U34" s="624">
        <v>1276.8196</v>
      </c>
      <c r="V34" s="624">
        <v>1078.3603000000001</v>
      </c>
      <c r="W34" s="624">
        <v>989.78650000000005</v>
      </c>
      <c r="X34" s="624">
        <v>1012.6595</v>
      </c>
      <c r="Y34" s="624">
        <v>1097.0998</v>
      </c>
      <c r="Z34" s="624">
        <v>1301.0056</v>
      </c>
      <c r="AA34" s="624">
        <v>1387.8483000000001</v>
      </c>
      <c r="AB34" s="624">
        <v>1562.9074000000001</v>
      </c>
      <c r="AC34" s="624">
        <v>1214.7820999999999</v>
      </c>
      <c r="AD34" s="625">
        <v>1070.6868999999999</v>
      </c>
      <c r="AE34" s="625">
        <v>1323.7856999999999</v>
      </c>
      <c r="AF34" s="610">
        <v>1253.2046</v>
      </c>
      <c r="AG34" s="634"/>
      <c r="AH34" s="623" t="s">
        <v>93</v>
      </c>
      <c r="AI34" s="641">
        <v>37.4664</v>
      </c>
      <c r="AJ34" s="641">
        <v>35.558300000000003</v>
      </c>
      <c r="AK34" s="641">
        <v>35.688200000000002</v>
      </c>
      <c r="AL34" s="641">
        <v>32.605899999999998</v>
      </c>
      <c r="AM34" s="641">
        <v>29.049800000000001</v>
      </c>
      <c r="AN34" s="641">
        <v>31.3552</v>
      </c>
      <c r="AO34" s="641">
        <v>25.857199999999999</v>
      </c>
      <c r="AP34" s="641">
        <v>23.621200000000002</v>
      </c>
      <c r="AQ34" s="641">
        <v>21.325500000000002</v>
      </c>
      <c r="AR34" s="641">
        <v>18.1098</v>
      </c>
      <c r="AS34" s="641">
        <v>20.080400000000001</v>
      </c>
      <c r="AT34" s="647">
        <v>29.199300000000001</v>
      </c>
      <c r="AU34" s="647">
        <v>20.745200000000001</v>
      </c>
      <c r="AV34" s="642">
        <v>22.764600000000002</v>
      </c>
      <c r="AX34" s="623" t="s">
        <v>93</v>
      </c>
      <c r="AY34" s="641">
        <v>28.0959</v>
      </c>
      <c r="AZ34" s="641">
        <v>35.737499999999997</v>
      </c>
      <c r="BA34" s="641">
        <v>41.3658</v>
      </c>
      <c r="BB34" s="641">
        <v>47.501199999999997</v>
      </c>
      <c r="BC34" s="641">
        <v>55.490600000000001</v>
      </c>
      <c r="BD34" s="641">
        <v>54.649000000000001</v>
      </c>
      <c r="BE34" s="641">
        <v>59.537100000000002</v>
      </c>
      <c r="BF34" s="641">
        <v>60.259399999999999</v>
      </c>
      <c r="BG34" s="641">
        <v>63.453099999999999</v>
      </c>
      <c r="BH34" s="641">
        <v>60.108400000000003</v>
      </c>
      <c r="BI34" s="641">
        <v>59.779400000000003</v>
      </c>
      <c r="BJ34" s="647">
        <v>54.490900000000003</v>
      </c>
      <c r="BK34" s="647">
        <v>60.895699999999998</v>
      </c>
      <c r="BL34" s="642">
        <v>59.3658</v>
      </c>
      <c r="BN34" s="623" t="s">
        <v>93</v>
      </c>
      <c r="BO34" s="641">
        <v>10.4091</v>
      </c>
      <c r="BP34" s="641">
        <v>9.1824999999999992</v>
      </c>
      <c r="BQ34" s="641">
        <v>11.9497</v>
      </c>
      <c r="BR34" s="641">
        <v>9.4913000000000007</v>
      </c>
      <c r="BS34" s="641">
        <v>8.2302</v>
      </c>
      <c r="BT34" s="641">
        <v>7.7781000000000002</v>
      </c>
      <c r="BU34" s="641">
        <v>8.4481999999999999</v>
      </c>
      <c r="BV34" s="641">
        <v>10.738300000000001</v>
      </c>
      <c r="BW34" s="641">
        <v>10.377700000000001</v>
      </c>
      <c r="BX34" s="641">
        <v>13.5939</v>
      </c>
      <c r="BY34" s="641">
        <v>12.780799999999999</v>
      </c>
      <c r="BZ34" s="647">
        <v>8.6800999999999995</v>
      </c>
      <c r="CA34" s="647">
        <v>11.8978</v>
      </c>
      <c r="CB34" s="642">
        <v>11.129200000000001</v>
      </c>
      <c r="CE34" s="623" t="s">
        <v>93</v>
      </c>
      <c r="CF34" s="641">
        <v>0.88319999999999999</v>
      </c>
      <c r="CG34" s="641">
        <v>1.8019000000000001</v>
      </c>
      <c r="CH34" s="641">
        <v>1.7823</v>
      </c>
      <c r="CI34" s="641">
        <v>2.5226000000000002</v>
      </c>
      <c r="CJ34" s="641">
        <v>1.8512</v>
      </c>
      <c r="CK34" s="641">
        <v>1.8473999999999999</v>
      </c>
      <c r="CL34" s="641">
        <v>1.7727999999999999</v>
      </c>
      <c r="CM34" s="641">
        <v>1.8731</v>
      </c>
      <c r="CN34" s="641">
        <v>2.1682999999999999</v>
      </c>
      <c r="CO34" s="641">
        <v>2.7103999999999999</v>
      </c>
      <c r="CP34" s="641">
        <v>2.4062000000000001</v>
      </c>
      <c r="CQ34" s="647">
        <v>1.9342999999999999</v>
      </c>
      <c r="CR34" s="647">
        <v>2.294</v>
      </c>
      <c r="CS34" s="642">
        <v>2.2081</v>
      </c>
      <c r="CU34" s="623" t="s">
        <v>93</v>
      </c>
      <c r="CV34" s="641">
        <v>23.145399999999999</v>
      </c>
      <c r="CW34" s="641">
        <v>17.719799999999999</v>
      </c>
      <c r="CX34" s="641">
        <v>9.2140000000000004</v>
      </c>
      <c r="CY34" s="641">
        <v>7.8789999999999996</v>
      </c>
      <c r="CZ34" s="641">
        <v>5.3783000000000003</v>
      </c>
      <c r="DA34" s="641">
        <v>4.3703000000000003</v>
      </c>
      <c r="DB34" s="641">
        <v>4.3846999999999996</v>
      </c>
      <c r="DC34" s="641">
        <v>3.5081000000000002</v>
      </c>
      <c r="DD34" s="641">
        <v>2.6753999999999998</v>
      </c>
      <c r="DE34" s="641">
        <v>5.4774000000000003</v>
      </c>
      <c r="DF34" s="641">
        <v>4.9532999999999996</v>
      </c>
      <c r="DG34" s="647">
        <v>5.6952999999999996</v>
      </c>
      <c r="DH34" s="647">
        <v>4.1672000000000002</v>
      </c>
      <c r="DI34" s="642">
        <v>4.5321999999999996</v>
      </c>
    </row>
    <row r="35" spans="2:113" s="572" customFormat="1" ht="15.75" customHeight="1" x14ac:dyDescent="0.25">
      <c r="B35" s="619" t="s">
        <v>138</v>
      </c>
      <c r="C35" s="620">
        <v>1242.3364999999999</v>
      </c>
      <c r="D35" s="620">
        <v>833.00840000000005</v>
      </c>
      <c r="E35" s="620">
        <v>707.57600000000002</v>
      </c>
      <c r="F35" s="620">
        <v>697.76900000000001</v>
      </c>
      <c r="G35" s="620">
        <v>889.73400000000004</v>
      </c>
      <c r="H35" s="620">
        <v>964.91539999999998</v>
      </c>
      <c r="I35" s="620">
        <v>1090.1697999999999</v>
      </c>
      <c r="J35" s="620">
        <v>1220.4395999999999</v>
      </c>
      <c r="K35" s="620">
        <v>1321.8715999999999</v>
      </c>
      <c r="L35" s="620">
        <v>1442.261</v>
      </c>
      <c r="M35" s="620">
        <v>2690.2393000000002</v>
      </c>
      <c r="N35" s="621">
        <v>932.46630000000005</v>
      </c>
      <c r="O35" s="621">
        <v>1687.192</v>
      </c>
      <c r="P35" s="622">
        <v>1571.8859</v>
      </c>
      <c r="R35" s="619" t="s">
        <v>138</v>
      </c>
      <c r="S35" s="620">
        <v>1242.3364999999999</v>
      </c>
      <c r="T35" s="620">
        <v>833.00840000000005</v>
      </c>
      <c r="U35" s="620">
        <v>707.34259999999995</v>
      </c>
      <c r="V35" s="620">
        <v>697.50909999999999</v>
      </c>
      <c r="W35" s="620">
        <v>889.07079999999996</v>
      </c>
      <c r="X35" s="620">
        <v>964.17449999999997</v>
      </c>
      <c r="Y35" s="620">
        <v>1088.7233000000001</v>
      </c>
      <c r="Z35" s="620">
        <v>1218.6514</v>
      </c>
      <c r="AA35" s="620">
        <v>1320.3427999999999</v>
      </c>
      <c r="AB35" s="620">
        <v>1440.2030999999999</v>
      </c>
      <c r="AC35" s="620">
        <v>2688.3571000000002</v>
      </c>
      <c r="AD35" s="621">
        <v>931.57929999999999</v>
      </c>
      <c r="AE35" s="621">
        <v>1685.4059999999999</v>
      </c>
      <c r="AF35" s="622">
        <v>1570.2373</v>
      </c>
      <c r="AG35" s="634"/>
      <c r="AH35" s="619" t="s">
        <v>138</v>
      </c>
      <c r="AI35" s="639">
        <v>44.163699999999999</v>
      </c>
      <c r="AJ35" s="639">
        <v>35.195300000000003</v>
      </c>
      <c r="AK35" s="639">
        <v>34.510300000000001</v>
      </c>
      <c r="AL35" s="639">
        <v>35.2562</v>
      </c>
      <c r="AM35" s="639">
        <v>33.084899999999998</v>
      </c>
      <c r="AN35" s="639">
        <v>29.7714</v>
      </c>
      <c r="AO35" s="639">
        <v>28.528199999999998</v>
      </c>
      <c r="AP35" s="639">
        <v>25.8642</v>
      </c>
      <c r="AQ35" s="639">
        <v>24.700199999999999</v>
      </c>
      <c r="AR35" s="639">
        <v>22.995200000000001</v>
      </c>
      <c r="AS35" s="639">
        <v>12.7196</v>
      </c>
      <c r="AT35" s="646">
        <v>30.801400000000001</v>
      </c>
      <c r="AU35" s="646">
        <v>19.586200000000002</v>
      </c>
      <c r="AV35" s="640">
        <v>20.602599999999999</v>
      </c>
      <c r="AX35" s="619" t="s">
        <v>138</v>
      </c>
      <c r="AY35" s="639">
        <v>19.1631</v>
      </c>
      <c r="AZ35" s="639">
        <v>28.2623</v>
      </c>
      <c r="BA35" s="639">
        <v>33.606699999999996</v>
      </c>
      <c r="BB35" s="639">
        <v>43.561199999999999</v>
      </c>
      <c r="BC35" s="639">
        <v>53.7209</v>
      </c>
      <c r="BD35" s="639">
        <v>57.595100000000002</v>
      </c>
      <c r="BE35" s="639">
        <v>60.116700000000002</v>
      </c>
      <c r="BF35" s="639">
        <v>63.2729</v>
      </c>
      <c r="BG35" s="639">
        <v>63.618600000000001</v>
      </c>
      <c r="BH35" s="639">
        <v>62.399799999999999</v>
      </c>
      <c r="BI35" s="639">
        <v>40.228400000000001</v>
      </c>
      <c r="BJ35" s="646">
        <v>54.947699999999998</v>
      </c>
      <c r="BK35" s="646">
        <v>53.861199999999997</v>
      </c>
      <c r="BL35" s="640">
        <v>53.959600000000002</v>
      </c>
      <c r="BN35" s="619" t="s">
        <v>138</v>
      </c>
      <c r="BO35" s="639">
        <v>13.0122</v>
      </c>
      <c r="BP35" s="639">
        <v>17.933700000000002</v>
      </c>
      <c r="BQ35" s="639">
        <v>19.573599999999999</v>
      </c>
      <c r="BR35" s="639">
        <v>11.3354</v>
      </c>
      <c r="BS35" s="639">
        <v>6.6814</v>
      </c>
      <c r="BT35" s="639">
        <v>6.2900999999999998</v>
      </c>
      <c r="BU35" s="639">
        <v>6.6829999999999998</v>
      </c>
      <c r="BV35" s="639">
        <v>6.3895</v>
      </c>
      <c r="BW35" s="639">
        <v>7.2667000000000002</v>
      </c>
      <c r="BX35" s="639">
        <v>9.4940999999999995</v>
      </c>
      <c r="BY35" s="639">
        <v>41.908900000000003</v>
      </c>
      <c r="BZ35" s="646">
        <v>7.8525</v>
      </c>
      <c r="CA35" s="646">
        <v>21.6859</v>
      </c>
      <c r="CB35" s="640">
        <v>20.432200000000002</v>
      </c>
      <c r="CE35" s="619" t="s">
        <v>138</v>
      </c>
      <c r="CF35" s="639">
        <v>1.1714</v>
      </c>
      <c r="CG35" s="639">
        <v>0.84619999999999995</v>
      </c>
      <c r="CH35" s="639">
        <v>1.1053999999999999</v>
      </c>
      <c r="CI35" s="639">
        <v>1.4222999999999999</v>
      </c>
      <c r="CJ35" s="639">
        <v>1.8128</v>
      </c>
      <c r="CK35" s="639">
        <v>1.665</v>
      </c>
      <c r="CL35" s="639">
        <v>1.5094000000000001</v>
      </c>
      <c r="CM35" s="639">
        <v>1.5150999999999999</v>
      </c>
      <c r="CN35" s="639">
        <v>1.8006</v>
      </c>
      <c r="CO35" s="639">
        <v>2.4235000000000002</v>
      </c>
      <c r="CP35" s="639">
        <v>2.2160000000000002</v>
      </c>
      <c r="CQ35" s="646">
        <v>1.5502</v>
      </c>
      <c r="CR35" s="646">
        <v>2.0792999999999999</v>
      </c>
      <c r="CS35" s="640">
        <v>2.0312999999999999</v>
      </c>
      <c r="CU35" s="619" t="s">
        <v>138</v>
      </c>
      <c r="CV35" s="639">
        <v>22.489699999999999</v>
      </c>
      <c r="CW35" s="639">
        <v>17.7624</v>
      </c>
      <c r="CX35" s="639">
        <v>11.204000000000001</v>
      </c>
      <c r="CY35" s="639">
        <v>8.4248999999999992</v>
      </c>
      <c r="CZ35" s="639">
        <v>4.7</v>
      </c>
      <c r="DA35" s="639">
        <v>4.6784999999999997</v>
      </c>
      <c r="DB35" s="639">
        <v>3.1627999999999998</v>
      </c>
      <c r="DC35" s="639">
        <v>2.9584000000000001</v>
      </c>
      <c r="DD35" s="639">
        <v>2.6139000000000001</v>
      </c>
      <c r="DE35" s="639">
        <v>2.6875</v>
      </c>
      <c r="DF35" s="639">
        <v>2.9270999999999998</v>
      </c>
      <c r="DG35" s="646">
        <v>4.8482000000000003</v>
      </c>
      <c r="DH35" s="646">
        <v>2.7875000000000001</v>
      </c>
      <c r="DI35" s="640">
        <v>2.9742999999999999</v>
      </c>
    </row>
    <row r="36" spans="2:113" s="466" customFormat="1" ht="15.75" customHeight="1" x14ac:dyDescent="0.25">
      <c r="B36" s="623" t="s">
        <v>578</v>
      </c>
      <c r="C36" s="626" t="s">
        <v>102</v>
      </c>
      <c r="D36" s="624">
        <v>4283.9196000000002</v>
      </c>
      <c r="E36" s="624">
        <v>4572.3779999999997</v>
      </c>
      <c r="F36" s="624">
        <v>1665.8068000000001</v>
      </c>
      <c r="G36" s="624">
        <v>1691.7877000000001</v>
      </c>
      <c r="H36" s="624">
        <v>1505.4054000000001</v>
      </c>
      <c r="I36" s="624">
        <v>1207.7263</v>
      </c>
      <c r="J36" s="624">
        <v>1178.8017</v>
      </c>
      <c r="K36" s="624">
        <v>1315.9483</v>
      </c>
      <c r="L36" s="624">
        <v>1298.7750000000001</v>
      </c>
      <c r="M36" s="624">
        <v>1313.0650000000001</v>
      </c>
      <c r="N36" s="625">
        <v>1301.9493</v>
      </c>
      <c r="O36" s="625">
        <v>1279.0108</v>
      </c>
      <c r="P36" s="610">
        <v>1282.5628999999999</v>
      </c>
      <c r="R36" s="623" t="s">
        <v>578</v>
      </c>
      <c r="S36" s="626" t="s">
        <v>102</v>
      </c>
      <c r="T36" s="624">
        <v>4283.9196000000002</v>
      </c>
      <c r="U36" s="624">
        <v>4572.3779999999997</v>
      </c>
      <c r="V36" s="624">
        <v>1663.5154</v>
      </c>
      <c r="W36" s="624">
        <v>1691.7877000000001</v>
      </c>
      <c r="X36" s="624">
        <v>1485.7763</v>
      </c>
      <c r="Y36" s="624">
        <v>1186.0596</v>
      </c>
      <c r="Z36" s="624">
        <v>1174.5351000000001</v>
      </c>
      <c r="AA36" s="624">
        <v>1306.9803999999999</v>
      </c>
      <c r="AB36" s="624">
        <v>1285.0395000000001</v>
      </c>
      <c r="AC36" s="624">
        <v>1309.3439000000001</v>
      </c>
      <c r="AD36" s="625">
        <v>1283.1051</v>
      </c>
      <c r="AE36" s="625">
        <v>1270.4332999999999</v>
      </c>
      <c r="AF36" s="610">
        <v>1272.3956000000001</v>
      </c>
      <c r="AG36" s="634"/>
      <c r="AH36" s="623" t="s">
        <v>578</v>
      </c>
      <c r="AI36" s="643" t="s">
        <v>102</v>
      </c>
      <c r="AJ36" s="641">
        <v>13.6639</v>
      </c>
      <c r="AK36" s="641">
        <v>32.3048</v>
      </c>
      <c r="AL36" s="641">
        <v>18.6067</v>
      </c>
      <c r="AM36" s="641">
        <v>17.311299999999999</v>
      </c>
      <c r="AN36" s="641">
        <v>17.621400000000001</v>
      </c>
      <c r="AO36" s="641">
        <v>18.950600000000001</v>
      </c>
      <c r="AP36" s="641">
        <v>15.941800000000001</v>
      </c>
      <c r="AQ36" s="641">
        <v>17.056000000000001</v>
      </c>
      <c r="AR36" s="641">
        <v>12.242100000000001</v>
      </c>
      <c r="AS36" s="641">
        <v>19.944900000000001</v>
      </c>
      <c r="AT36" s="647">
        <v>18.691800000000001</v>
      </c>
      <c r="AU36" s="647">
        <v>15.779299999999999</v>
      </c>
      <c r="AV36" s="642">
        <v>16.237100000000002</v>
      </c>
      <c r="AX36" s="623" t="s">
        <v>578</v>
      </c>
      <c r="AY36" s="643" t="s">
        <v>102</v>
      </c>
      <c r="AZ36" s="641">
        <v>58.9709</v>
      </c>
      <c r="BA36" s="641">
        <v>60.619500000000002</v>
      </c>
      <c r="BB36" s="641">
        <v>66.560699999999997</v>
      </c>
      <c r="BC36" s="641">
        <v>71.279899999999998</v>
      </c>
      <c r="BD36" s="641">
        <v>66.501000000000005</v>
      </c>
      <c r="BE36" s="641">
        <v>66.618099999999998</v>
      </c>
      <c r="BF36" s="641">
        <v>65.9084</v>
      </c>
      <c r="BG36" s="641">
        <v>65.2393</v>
      </c>
      <c r="BH36" s="641">
        <v>68.175200000000004</v>
      </c>
      <c r="BI36" s="641">
        <v>59.726999999999997</v>
      </c>
      <c r="BJ36" s="647">
        <v>66.941599999999994</v>
      </c>
      <c r="BK36" s="647">
        <v>65.477500000000006</v>
      </c>
      <c r="BL36" s="642">
        <v>65.707700000000003</v>
      </c>
      <c r="BN36" s="623" t="s">
        <v>578</v>
      </c>
      <c r="BO36" s="643" t="s">
        <v>102</v>
      </c>
      <c r="BP36" s="641">
        <v>23.053999999999998</v>
      </c>
      <c r="BQ36" s="641">
        <v>0.58120000000000005</v>
      </c>
      <c r="BR36" s="641">
        <v>9.1001999999999992</v>
      </c>
      <c r="BS36" s="641">
        <v>7.9877000000000002</v>
      </c>
      <c r="BT36" s="641">
        <v>12.17</v>
      </c>
      <c r="BU36" s="641">
        <v>10.381600000000001</v>
      </c>
      <c r="BV36" s="641">
        <v>13.686199999999999</v>
      </c>
      <c r="BW36" s="641">
        <v>14.514699999999999</v>
      </c>
      <c r="BX36" s="641">
        <v>13.1995</v>
      </c>
      <c r="BY36" s="641">
        <v>16.624500000000001</v>
      </c>
      <c r="BZ36" s="647">
        <v>10.2593</v>
      </c>
      <c r="CA36" s="647">
        <v>14.2448</v>
      </c>
      <c r="CB36" s="642">
        <v>13.6183</v>
      </c>
      <c r="CE36" s="623" t="s">
        <v>578</v>
      </c>
      <c r="CF36" s="643" t="s">
        <v>102</v>
      </c>
      <c r="CG36" s="641">
        <v>0.27360000000000001</v>
      </c>
      <c r="CH36" s="641">
        <v>0.26029999999999998</v>
      </c>
      <c r="CI36" s="641">
        <v>0.84689999999999999</v>
      </c>
      <c r="CJ36" s="641">
        <v>0.20880000000000001</v>
      </c>
      <c r="CK36" s="641">
        <v>0.76329999999999998</v>
      </c>
      <c r="CL36" s="641">
        <v>0.82179999999999997</v>
      </c>
      <c r="CM36" s="641">
        <v>1.2303999999999999</v>
      </c>
      <c r="CN36" s="641">
        <v>1.5208999999999999</v>
      </c>
      <c r="CO36" s="641">
        <v>2.3746</v>
      </c>
      <c r="CP36" s="641">
        <v>1.5111000000000001</v>
      </c>
      <c r="CQ36" s="647">
        <v>0.76380000000000003</v>
      </c>
      <c r="CR36" s="647">
        <v>1.7163999999999999</v>
      </c>
      <c r="CS36" s="642">
        <v>1.5666</v>
      </c>
      <c r="CU36" s="623" t="s">
        <v>578</v>
      </c>
      <c r="CV36" s="643" t="s">
        <v>102</v>
      </c>
      <c r="CW36" s="641">
        <v>4.0376000000000003</v>
      </c>
      <c r="CX36" s="641">
        <v>6.2342000000000004</v>
      </c>
      <c r="CY36" s="641">
        <v>4.8855000000000004</v>
      </c>
      <c r="CZ36" s="641">
        <v>3.2122999999999999</v>
      </c>
      <c r="DA36" s="641">
        <v>2.9441999999999999</v>
      </c>
      <c r="DB36" s="641">
        <v>3.2279</v>
      </c>
      <c r="DC36" s="641">
        <v>3.2332000000000001</v>
      </c>
      <c r="DD36" s="641">
        <v>1.669</v>
      </c>
      <c r="DE36" s="641">
        <v>4.0086000000000004</v>
      </c>
      <c r="DF36" s="641">
        <v>2.1924999999999999</v>
      </c>
      <c r="DG36" s="647">
        <v>3.3435999999999999</v>
      </c>
      <c r="DH36" s="647">
        <v>2.782</v>
      </c>
      <c r="DI36" s="642">
        <v>2.8702999999999999</v>
      </c>
    </row>
    <row r="37" spans="2:113" s="466" customFormat="1" ht="15.75" customHeight="1" x14ac:dyDescent="0.25">
      <c r="B37" s="854" t="s">
        <v>573</v>
      </c>
      <c r="C37" s="620" t="s">
        <v>102</v>
      </c>
      <c r="D37" s="620" t="s">
        <v>102</v>
      </c>
      <c r="E37" s="620" t="s">
        <v>102</v>
      </c>
      <c r="F37" s="620">
        <v>1730.8561999999999</v>
      </c>
      <c r="G37" s="620">
        <v>1369.1547</v>
      </c>
      <c r="H37" s="620">
        <v>1643.8766000000001</v>
      </c>
      <c r="I37" s="620">
        <v>1213.5802000000001</v>
      </c>
      <c r="J37" s="620">
        <v>1568.7663</v>
      </c>
      <c r="K37" s="620">
        <v>1478.269</v>
      </c>
      <c r="L37" s="620">
        <v>1425.261</v>
      </c>
      <c r="M37" s="620" t="s">
        <v>102</v>
      </c>
      <c r="N37" s="621">
        <v>1298.3602000000001</v>
      </c>
      <c r="O37" s="621">
        <v>1504.7455</v>
      </c>
      <c r="P37" s="622">
        <v>1458.0015000000001</v>
      </c>
      <c r="R37" s="854" t="s">
        <v>573</v>
      </c>
      <c r="S37" s="620" t="s">
        <v>102</v>
      </c>
      <c r="T37" s="620" t="s">
        <v>102</v>
      </c>
      <c r="U37" s="620" t="s">
        <v>102</v>
      </c>
      <c r="V37" s="620">
        <v>1730.8561999999999</v>
      </c>
      <c r="W37" s="620">
        <v>1369.1547</v>
      </c>
      <c r="X37" s="620">
        <v>1638.2720999999999</v>
      </c>
      <c r="Y37" s="620">
        <v>1205.1193000000001</v>
      </c>
      <c r="Z37" s="620">
        <v>1568.4626000000001</v>
      </c>
      <c r="AA37" s="620">
        <v>1468.5930000000001</v>
      </c>
      <c r="AB37" s="620">
        <v>1409.6224999999999</v>
      </c>
      <c r="AC37" s="620" t="s">
        <v>102</v>
      </c>
      <c r="AD37" s="621">
        <v>1291.2825</v>
      </c>
      <c r="AE37" s="621">
        <v>1497.7283</v>
      </c>
      <c r="AF37" s="622">
        <v>1450.9706000000001</v>
      </c>
      <c r="AG37" s="634"/>
      <c r="AH37" s="854" t="s">
        <v>573</v>
      </c>
      <c r="AI37" s="884" t="s">
        <v>102</v>
      </c>
      <c r="AJ37" s="884" t="s">
        <v>102</v>
      </c>
      <c r="AK37" s="884" t="s">
        <v>102</v>
      </c>
      <c r="AL37" s="884">
        <v>16.2944</v>
      </c>
      <c r="AM37" s="884">
        <v>18.182200000000002</v>
      </c>
      <c r="AN37" s="884">
        <v>13.994</v>
      </c>
      <c r="AO37" s="884">
        <v>15.395200000000001</v>
      </c>
      <c r="AP37" s="884">
        <v>13.4802</v>
      </c>
      <c r="AQ37" s="884">
        <v>17.932400000000001</v>
      </c>
      <c r="AR37" s="884">
        <v>9.1778999999999993</v>
      </c>
      <c r="AS37" s="884" t="s">
        <v>102</v>
      </c>
      <c r="AT37" s="885">
        <v>15.5017</v>
      </c>
      <c r="AU37" s="885">
        <v>14.635300000000001</v>
      </c>
      <c r="AV37" s="886">
        <v>14.8101</v>
      </c>
      <c r="AX37" s="854" t="s">
        <v>573</v>
      </c>
      <c r="AY37" s="639" t="s">
        <v>102</v>
      </c>
      <c r="AZ37" s="639" t="s">
        <v>102</v>
      </c>
      <c r="BA37" s="639" t="s">
        <v>102</v>
      </c>
      <c r="BB37" s="639">
        <v>64.537899999999993</v>
      </c>
      <c r="BC37" s="639">
        <v>64.983000000000004</v>
      </c>
      <c r="BD37" s="639">
        <v>68.512200000000007</v>
      </c>
      <c r="BE37" s="639">
        <v>70.220799999999997</v>
      </c>
      <c r="BF37" s="639">
        <v>67.732799999999997</v>
      </c>
      <c r="BG37" s="639">
        <v>72.5886</v>
      </c>
      <c r="BH37" s="639">
        <v>67.685100000000006</v>
      </c>
      <c r="BI37" s="639" t="s">
        <v>102</v>
      </c>
      <c r="BJ37" s="646">
        <v>69.152900000000002</v>
      </c>
      <c r="BK37" s="646">
        <v>69.767399999999995</v>
      </c>
      <c r="BL37" s="640">
        <v>69.6434</v>
      </c>
      <c r="BN37" s="854" t="s">
        <v>573</v>
      </c>
      <c r="BO37" s="639" t="s">
        <v>102</v>
      </c>
      <c r="BP37" s="639" t="s">
        <v>102</v>
      </c>
      <c r="BQ37" s="639" t="s">
        <v>102</v>
      </c>
      <c r="BR37" s="639">
        <v>11.119199999999999</v>
      </c>
      <c r="BS37" s="639">
        <v>12.178000000000001</v>
      </c>
      <c r="BT37" s="639">
        <v>15.0383</v>
      </c>
      <c r="BU37" s="639">
        <v>8.9885000000000002</v>
      </c>
      <c r="BV37" s="639">
        <v>12.6137</v>
      </c>
      <c r="BW37" s="639">
        <v>7.0308999999999999</v>
      </c>
      <c r="BX37" s="639">
        <v>19.761700000000001</v>
      </c>
      <c r="BY37" s="639" t="s">
        <v>102</v>
      </c>
      <c r="BZ37" s="646">
        <v>10.111000000000001</v>
      </c>
      <c r="CA37" s="646">
        <v>11.457700000000001</v>
      </c>
      <c r="CB37" s="640">
        <v>11.1861</v>
      </c>
      <c r="CE37" s="854" t="s">
        <v>573</v>
      </c>
      <c r="CF37" s="639" t="s">
        <v>102</v>
      </c>
      <c r="CG37" s="639" t="s">
        <v>102</v>
      </c>
      <c r="CH37" s="639" t="s">
        <v>102</v>
      </c>
      <c r="CI37" s="639">
        <v>0.98580000000000001</v>
      </c>
      <c r="CJ37" s="639">
        <v>0.24590000000000001</v>
      </c>
      <c r="CK37" s="639">
        <v>0.34449999999999997</v>
      </c>
      <c r="CL37" s="639">
        <v>1.429</v>
      </c>
      <c r="CM37" s="639">
        <v>1.8582000000000001</v>
      </c>
      <c r="CN37" s="639">
        <v>1.4119999999999999</v>
      </c>
      <c r="CO37" s="639">
        <v>2.3569</v>
      </c>
      <c r="CP37" s="639" t="s">
        <v>102</v>
      </c>
      <c r="CQ37" s="646">
        <v>1.1802999999999999</v>
      </c>
      <c r="CR37" s="646">
        <v>1.7537</v>
      </c>
      <c r="CS37" s="640">
        <v>1.6380999999999999</v>
      </c>
      <c r="CU37" s="854" t="s">
        <v>573</v>
      </c>
      <c r="CV37" s="639" t="s">
        <v>102</v>
      </c>
      <c r="CW37" s="639" t="s">
        <v>102</v>
      </c>
      <c r="CX37" s="639" t="s">
        <v>102</v>
      </c>
      <c r="CY37" s="639">
        <v>7.0627000000000004</v>
      </c>
      <c r="CZ37" s="639">
        <v>4.4108000000000001</v>
      </c>
      <c r="DA37" s="639">
        <v>2.1110000000000002</v>
      </c>
      <c r="DB37" s="639">
        <v>3.9666000000000001</v>
      </c>
      <c r="DC37" s="639">
        <v>4.3151000000000002</v>
      </c>
      <c r="DD37" s="639">
        <v>1.0361</v>
      </c>
      <c r="DE37" s="639">
        <v>1.0184</v>
      </c>
      <c r="DF37" s="639" t="s">
        <v>102</v>
      </c>
      <c r="DG37" s="646">
        <v>4.0541</v>
      </c>
      <c r="DH37" s="646">
        <v>2.3858999999999999</v>
      </c>
      <c r="DI37" s="640">
        <v>2.7223999999999999</v>
      </c>
    </row>
    <row r="38" spans="2:113" s="466" customFormat="1" ht="15.75" customHeight="1" x14ac:dyDescent="0.25">
      <c r="B38" s="855" t="s">
        <v>574</v>
      </c>
      <c r="C38" s="624" t="s">
        <v>102</v>
      </c>
      <c r="D38" s="624" t="s">
        <v>102</v>
      </c>
      <c r="E38" s="624" t="s">
        <v>102</v>
      </c>
      <c r="F38" s="624">
        <v>1846.96</v>
      </c>
      <c r="G38" s="624">
        <v>1382.5418</v>
      </c>
      <c r="H38" s="624">
        <v>1536.6123</v>
      </c>
      <c r="I38" s="624">
        <v>1263.6565000000001</v>
      </c>
      <c r="J38" s="624">
        <v>1181.5255</v>
      </c>
      <c r="K38" s="624">
        <v>1470.9385</v>
      </c>
      <c r="L38" s="624">
        <v>2082.6788000000001</v>
      </c>
      <c r="M38" s="624" t="s">
        <v>102</v>
      </c>
      <c r="N38" s="625">
        <v>1372.1558</v>
      </c>
      <c r="O38" s="625">
        <v>1540.8022000000001</v>
      </c>
      <c r="P38" s="610">
        <v>1492.1167</v>
      </c>
      <c r="R38" s="855" t="s">
        <v>574</v>
      </c>
      <c r="S38" s="624" t="s">
        <v>102</v>
      </c>
      <c r="T38" s="624" t="s">
        <v>102</v>
      </c>
      <c r="U38" s="624" t="s">
        <v>102</v>
      </c>
      <c r="V38" s="624">
        <v>1841.7366</v>
      </c>
      <c r="W38" s="624">
        <v>1382.5418</v>
      </c>
      <c r="X38" s="624">
        <v>1507.0990999999999</v>
      </c>
      <c r="Y38" s="624">
        <v>1226.7639999999999</v>
      </c>
      <c r="Z38" s="624">
        <v>1168.0941</v>
      </c>
      <c r="AA38" s="624">
        <v>1450.9842000000001</v>
      </c>
      <c r="AB38" s="624">
        <v>2037.5782999999999</v>
      </c>
      <c r="AC38" s="624" t="s">
        <v>102</v>
      </c>
      <c r="AD38" s="625">
        <v>1341.4972</v>
      </c>
      <c r="AE38" s="625">
        <v>1515.8958</v>
      </c>
      <c r="AF38" s="610">
        <v>1465.5497</v>
      </c>
      <c r="AG38" s="634"/>
      <c r="AH38" s="855" t="s">
        <v>574</v>
      </c>
      <c r="AI38" s="887" t="s">
        <v>102</v>
      </c>
      <c r="AJ38" s="887" t="s">
        <v>102</v>
      </c>
      <c r="AK38" s="887" t="s">
        <v>102</v>
      </c>
      <c r="AL38" s="887">
        <v>15.0068</v>
      </c>
      <c r="AM38" s="887">
        <v>12.2813</v>
      </c>
      <c r="AN38" s="887">
        <v>18.713200000000001</v>
      </c>
      <c r="AO38" s="887">
        <v>20.660900000000002</v>
      </c>
      <c r="AP38" s="887">
        <v>14.7454</v>
      </c>
      <c r="AQ38" s="887">
        <v>10.0611</v>
      </c>
      <c r="AR38" s="887">
        <v>9.2019000000000002</v>
      </c>
      <c r="AS38" s="887" t="s">
        <v>102</v>
      </c>
      <c r="AT38" s="888">
        <v>19.110399999999998</v>
      </c>
      <c r="AU38" s="888">
        <v>11.106299999999999</v>
      </c>
      <c r="AV38" s="889">
        <v>13.231199999999999</v>
      </c>
      <c r="AX38" s="855" t="s">
        <v>574</v>
      </c>
      <c r="AY38" s="641" t="s">
        <v>102</v>
      </c>
      <c r="AZ38" s="641" t="s">
        <v>102</v>
      </c>
      <c r="BA38" s="641" t="s">
        <v>102</v>
      </c>
      <c r="BB38" s="641">
        <v>71.082800000000006</v>
      </c>
      <c r="BC38" s="641">
        <v>72.702699999999993</v>
      </c>
      <c r="BD38" s="641">
        <v>65.161900000000003</v>
      </c>
      <c r="BE38" s="641">
        <v>64.363299999999995</v>
      </c>
      <c r="BF38" s="641">
        <v>60.355899999999998</v>
      </c>
      <c r="BG38" s="641">
        <v>66.874399999999994</v>
      </c>
      <c r="BH38" s="641">
        <v>64.616</v>
      </c>
      <c r="BI38" s="641" t="s">
        <v>102</v>
      </c>
      <c r="BJ38" s="647">
        <v>65.793800000000005</v>
      </c>
      <c r="BK38" s="647">
        <v>64.031599999999997</v>
      </c>
      <c r="BL38" s="642">
        <v>64.499399999999994</v>
      </c>
      <c r="BN38" s="855" t="s">
        <v>574</v>
      </c>
      <c r="BO38" s="641" t="s">
        <v>102</v>
      </c>
      <c r="BP38" s="641" t="s">
        <v>102</v>
      </c>
      <c r="BQ38" s="641" t="s">
        <v>102</v>
      </c>
      <c r="BR38" s="641">
        <v>10.525</v>
      </c>
      <c r="BS38" s="641">
        <v>11.2195</v>
      </c>
      <c r="BT38" s="641">
        <v>12.0223</v>
      </c>
      <c r="BU38" s="641">
        <v>11.786899999999999</v>
      </c>
      <c r="BV38" s="641">
        <v>21.241599999999998</v>
      </c>
      <c r="BW38" s="641">
        <v>21.145499999999998</v>
      </c>
      <c r="BX38" s="641">
        <v>13.7369</v>
      </c>
      <c r="BY38" s="641" t="s">
        <v>102</v>
      </c>
      <c r="BZ38" s="647">
        <v>11.6569</v>
      </c>
      <c r="CA38" s="647">
        <v>18.196300000000001</v>
      </c>
      <c r="CB38" s="642">
        <v>16.4603</v>
      </c>
      <c r="CE38" s="855" t="s">
        <v>574</v>
      </c>
      <c r="CF38" s="641" t="s">
        <v>102</v>
      </c>
      <c r="CG38" s="641" t="s">
        <v>102</v>
      </c>
      <c r="CH38" s="641" t="s">
        <v>102</v>
      </c>
      <c r="CI38" s="641">
        <v>0.34470000000000001</v>
      </c>
      <c r="CJ38" s="641">
        <v>2.7900000000000001E-2</v>
      </c>
      <c r="CK38" s="641">
        <v>0.87239999999999995</v>
      </c>
      <c r="CL38" s="641">
        <v>0.57399999999999995</v>
      </c>
      <c r="CM38" s="641">
        <v>1.0115000000000001</v>
      </c>
      <c r="CN38" s="641">
        <v>0.8468</v>
      </c>
      <c r="CO38" s="641">
        <v>4.0810000000000004</v>
      </c>
      <c r="CP38" s="641" t="s">
        <v>102</v>
      </c>
      <c r="CQ38" s="647">
        <v>0.5786</v>
      </c>
      <c r="CR38" s="647">
        <v>2.1956000000000002</v>
      </c>
      <c r="CS38" s="642">
        <v>1.7663</v>
      </c>
      <c r="CU38" s="855" t="s">
        <v>574</v>
      </c>
      <c r="CV38" s="641" t="s">
        <v>102</v>
      </c>
      <c r="CW38" s="641" t="s">
        <v>102</v>
      </c>
      <c r="CX38" s="641" t="s">
        <v>102</v>
      </c>
      <c r="CY38" s="641">
        <v>3.0407000000000002</v>
      </c>
      <c r="CZ38" s="641">
        <v>3.7686000000000002</v>
      </c>
      <c r="DA38" s="641">
        <v>3.2302</v>
      </c>
      <c r="DB38" s="641">
        <v>2.6149</v>
      </c>
      <c r="DC38" s="641">
        <v>2.6456</v>
      </c>
      <c r="DD38" s="641">
        <v>1.0723</v>
      </c>
      <c r="DE38" s="641">
        <v>8.3641000000000005</v>
      </c>
      <c r="DF38" s="641" t="s">
        <v>102</v>
      </c>
      <c r="DG38" s="647">
        <v>2.8603999999999998</v>
      </c>
      <c r="DH38" s="647">
        <v>4.4701000000000004</v>
      </c>
      <c r="DI38" s="642">
        <v>4.0427999999999997</v>
      </c>
    </row>
    <row r="39" spans="2:113" s="466" customFormat="1" ht="15.75" customHeight="1" x14ac:dyDescent="0.25">
      <c r="B39" s="854" t="s">
        <v>577</v>
      </c>
      <c r="C39" s="620" t="s">
        <v>102</v>
      </c>
      <c r="D39" s="620">
        <v>4283.9196000000002</v>
      </c>
      <c r="E39" s="620">
        <v>4572.3779999999997</v>
      </c>
      <c r="F39" s="620">
        <v>1318.6505999999999</v>
      </c>
      <c r="G39" s="620">
        <v>2104.2130000000002</v>
      </c>
      <c r="H39" s="620">
        <v>1088.8669</v>
      </c>
      <c r="I39" s="620">
        <v>867.12530000000004</v>
      </c>
      <c r="J39" s="620">
        <v>1026.1396999999999</v>
      </c>
      <c r="K39" s="620">
        <v>1148.9376999999999</v>
      </c>
      <c r="L39" s="620">
        <v>1220.5697</v>
      </c>
      <c r="M39" s="620" t="s">
        <v>102</v>
      </c>
      <c r="N39" s="621">
        <v>1254.0992000000001</v>
      </c>
      <c r="O39" s="621">
        <v>1147.9137000000001</v>
      </c>
      <c r="P39" s="622">
        <v>1164.8264999999999</v>
      </c>
      <c r="R39" s="854" t="s">
        <v>577</v>
      </c>
      <c r="S39" s="620" t="s">
        <v>102</v>
      </c>
      <c r="T39" s="620">
        <v>4283.9196000000002</v>
      </c>
      <c r="U39" s="620">
        <v>4572.3779999999997</v>
      </c>
      <c r="V39" s="620">
        <v>1318.6505999999999</v>
      </c>
      <c r="W39" s="620">
        <v>2104.2130000000002</v>
      </c>
      <c r="X39" s="620">
        <v>1088.8669</v>
      </c>
      <c r="Y39" s="620">
        <v>850.99779999999998</v>
      </c>
      <c r="Z39" s="620">
        <v>1026.1396999999999</v>
      </c>
      <c r="AA39" s="620">
        <v>1144.8716999999999</v>
      </c>
      <c r="AB39" s="620">
        <v>1220.5697</v>
      </c>
      <c r="AC39" s="620" t="s">
        <v>102</v>
      </c>
      <c r="AD39" s="621">
        <v>1245.2547999999999</v>
      </c>
      <c r="AE39" s="621">
        <v>1145.6420000000001</v>
      </c>
      <c r="AF39" s="622">
        <v>1161.5079000000001</v>
      </c>
      <c r="AG39" s="634"/>
      <c r="AH39" s="854" t="s">
        <v>577</v>
      </c>
      <c r="AI39" s="884" t="s">
        <v>102</v>
      </c>
      <c r="AJ39" s="884">
        <v>13.6639</v>
      </c>
      <c r="AK39" s="884">
        <v>32.3048</v>
      </c>
      <c r="AL39" s="884">
        <v>29.4878</v>
      </c>
      <c r="AM39" s="884">
        <v>19.175599999999999</v>
      </c>
      <c r="AN39" s="884">
        <v>20.945399999999999</v>
      </c>
      <c r="AO39" s="884">
        <v>30.141500000000001</v>
      </c>
      <c r="AP39" s="884">
        <v>21.997399999999999</v>
      </c>
      <c r="AQ39" s="884">
        <v>25.460699999999999</v>
      </c>
      <c r="AR39" s="884">
        <v>16.742999999999999</v>
      </c>
      <c r="AS39" s="884" t="s">
        <v>102</v>
      </c>
      <c r="AT39" s="885">
        <v>25.349699999999999</v>
      </c>
      <c r="AU39" s="885">
        <v>22.406400000000001</v>
      </c>
      <c r="AV39" s="886">
        <v>22.911100000000001</v>
      </c>
      <c r="AX39" s="854" t="s">
        <v>577</v>
      </c>
      <c r="AY39" s="639" t="s">
        <v>102</v>
      </c>
      <c r="AZ39" s="639">
        <v>58.9709</v>
      </c>
      <c r="BA39" s="639">
        <v>60.619500000000002</v>
      </c>
      <c r="BB39" s="639">
        <v>59.327500000000001</v>
      </c>
      <c r="BC39" s="639">
        <v>73.246499999999997</v>
      </c>
      <c r="BD39" s="639">
        <v>69.565399999999997</v>
      </c>
      <c r="BE39" s="639">
        <v>63.556699999999999</v>
      </c>
      <c r="BF39" s="639">
        <v>67.233199999999997</v>
      </c>
      <c r="BG39" s="639">
        <v>54.811999999999998</v>
      </c>
      <c r="BH39" s="639">
        <v>64.386200000000002</v>
      </c>
      <c r="BI39" s="639" t="s">
        <v>102</v>
      </c>
      <c r="BJ39" s="646">
        <v>66.660399999999996</v>
      </c>
      <c r="BK39" s="646">
        <v>59.459400000000002</v>
      </c>
      <c r="BL39" s="640">
        <v>60.694299999999998</v>
      </c>
      <c r="BN39" s="854" t="s">
        <v>577</v>
      </c>
      <c r="BO39" s="639" t="s">
        <v>102</v>
      </c>
      <c r="BP39" s="639">
        <v>23.053999999999998</v>
      </c>
      <c r="BQ39" s="639">
        <v>0.58120000000000005</v>
      </c>
      <c r="BR39" s="639">
        <v>3.3519000000000001</v>
      </c>
      <c r="BS39" s="639">
        <v>4.8319999999999999</v>
      </c>
      <c r="BT39" s="639">
        <v>4.7561</v>
      </c>
      <c r="BU39" s="639">
        <v>2.5746000000000002</v>
      </c>
      <c r="BV39" s="639">
        <v>7.7590000000000003</v>
      </c>
      <c r="BW39" s="639">
        <v>16.230899999999998</v>
      </c>
      <c r="BX39" s="639">
        <v>11.3627</v>
      </c>
      <c r="BY39" s="639" t="s">
        <v>102</v>
      </c>
      <c r="BZ39" s="646">
        <v>3.8298000000000001</v>
      </c>
      <c r="CA39" s="646">
        <v>13.5444</v>
      </c>
      <c r="CB39" s="640">
        <v>11.878500000000001</v>
      </c>
      <c r="CE39" s="854" t="s">
        <v>577</v>
      </c>
      <c r="CF39" s="639" t="s">
        <v>102</v>
      </c>
      <c r="CG39" s="639">
        <v>0.27360000000000001</v>
      </c>
      <c r="CH39" s="639">
        <v>0.26029999999999998</v>
      </c>
      <c r="CI39" s="639">
        <v>1.7625</v>
      </c>
      <c r="CJ39" s="639">
        <v>0.27350000000000002</v>
      </c>
      <c r="CK39" s="639">
        <v>1.2605999999999999</v>
      </c>
      <c r="CL39" s="639">
        <v>0.44069999999999998</v>
      </c>
      <c r="CM39" s="639">
        <v>0.41799999999999998</v>
      </c>
      <c r="CN39" s="639">
        <v>1.2669999999999999</v>
      </c>
      <c r="CO39" s="639">
        <v>1.3806</v>
      </c>
      <c r="CP39" s="639" t="s">
        <v>102</v>
      </c>
      <c r="CQ39" s="646">
        <v>0.63029999999999997</v>
      </c>
      <c r="CR39" s="646">
        <v>1.1726000000000001</v>
      </c>
      <c r="CS39" s="640">
        <v>1.0795999999999999</v>
      </c>
      <c r="CU39" s="854" t="s">
        <v>577</v>
      </c>
      <c r="CV39" s="639" t="s">
        <v>102</v>
      </c>
      <c r="CW39" s="639">
        <v>4.0376000000000003</v>
      </c>
      <c r="CX39" s="639">
        <v>6.2342000000000004</v>
      </c>
      <c r="CY39" s="639">
        <v>6.0702999999999996</v>
      </c>
      <c r="CZ39" s="639">
        <v>2.4723999999999999</v>
      </c>
      <c r="DA39" s="639">
        <v>3.4725999999999999</v>
      </c>
      <c r="DB39" s="639">
        <v>3.2866</v>
      </c>
      <c r="DC39" s="639">
        <v>2.5924</v>
      </c>
      <c r="DD39" s="639">
        <v>2.2294</v>
      </c>
      <c r="DE39" s="639">
        <v>6.1273999999999997</v>
      </c>
      <c r="DF39" s="639" t="s">
        <v>102</v>
      </c>
      <c r="DG39" s="646">
        <v>3.5297999999999998</v>
      </c>
      <c r="DH39" s="646">
        <v>3.4171999999999998</v>
      </c>
      <c r="DI39" s="640">
        <v>3.4365000000000001</v>
      </c>
    </row>
    <row r="40" spans="2:113" s="466" customFormat="1" ht="15.75" customHeight="1" x14ac:dyDescent="0.25">
      <c r="B40" s="855" t="s">
        <v>575</v>
      </c>
      <c r="C40" s="624" t="s">
        <v>102</v>
      </c>
      <c r="D40" s="624" t="s">
        <v>102</v>
      </c>
      <c r="E40" s="624" t="s">
        <v>102</v>
      </c>
      <c r="F40" s="624" t="s">
        <v>102</v>
      </c>
      <c r="G40" s="624" t="s">
        <v>102</v>
      </c>
      <c r="H40" s="624" t="s">
        <v>102</v>
      </c>
      <c r="I40" s="624">
        <v>1681.1579999999999</v>
      </c>
      <c r="J40" s="624">
        <v>1223.7035000000001</v>
      </c>
      <c r="K40" s="624">
        <v>1379.4402</v>
      </c>
      <c r="L40" s="624">
        <v>1226.1996999999999</v>
      </c>
      <c r="M40" s="624">
        <v>1313.0650000000001</v>
      </c>
      <c r="N40" s="625">
        <v>1681.1579999999999</v>
      </c>
      <c r="O40" s="625">
        <v>1297.078</v>
      </c>
      <c r="P40" s="610">
        <v>1317.1681000000001</v>
      </c>
      <c r="R40" s="855" t="s">
        <v>575</v>
      </c>
      <c r="S40" s="624" t="s">
        <v>102</v>
      </c>
      <c r="T40" s="624" t="s">
        <v>102</v>
      </c>
      <c r="U40" s="624" t="s">
        <v>102</v>
      </c>
      <c r="V40" s="624" t="s">
        <v>102</v>
      </c>
      <c r="W40" s="624" t="s">
        <v>102</v>
      </c>
      <c r="X40" s="624" t="s">
        <v>102</v>
      </c>
      <c r="Y40" s="624">
        <v>1636.6932999999999</v>
      </c>
      <c r="Z40" s="624">
        <v>1216.3338000000001</v>
      </c>
      <c r="AA40" s="624">
        <v>1370.8089</v>
      </c>
      <c r="AB40" s="624">
        <v>1214.9852000000001</v>
      </c>
      <c r="AC40" s="624">
        <v>1309.3439000000001</v>
      </c>
      <c r="AD40" s="625">
        <v>1636.6932999999999</v>
      </c>
      <c r="AE40" s="625">
        <v>1289.1886</v>
      </c>
      <c r="AF40" s="610">
        <v>1307.3655000000001</v>
      </c>
      <c r="AG40" s="634"/>
      <c r="AH40" s="855" t="s">
        <v>575</v>
      </c>
      <c r="AI40" s="887" t="s">
        <v>102</v>
      </c>
      <c r="AJ40" s="887" t="s">
        <v>102</v>
      </c>
      <c r="AK40" s="887" t="s">
        <v>102</v>
      </c>
      <c r="AL40" s="887" t="s">
        <v>102</v>
      </c>
      <c r="AM40" s="887" t="s">
        <v>102</v>
      </c>
      <c r="AN40" s="887" t="s">
        <v>102</v>
      </c>
      <c r="AO40" s="887">
        <v>15.944800000000001</v>
      </c>
      <c r="AP40" s="887">
        <v>14.5806</v>
      </c>
      <c r="AQ40" s="887">
        <v>15.2699</v>
      </c>
      <c r="AR40" s="887">
        <v>12.6127</v>
      </c>
      <c r="AS40" s="887">
        <v>19.944900000000001</v>
      </c>
      <c r="AT40" s="888">
        <v>15.944800000000001</v>
      </c>
      <c r="AU40" s="888">
        <v>15.861000000000001</v>
      </c>
      <c r="AV40" s="889">
        <v>15.8666</v>
      </c>
      <c r="AX40" s="855" t="s">
        <v>575</v>
      </c>
      <c r="AY40" s="641" t="s">
        <v>102</v>
      </c>
      <c r="AZ40" s="641" t="s">
        <v>102</v>
      </c>
      <c r="BA40" s="641" t="s">
        <v>102</v>
      </c>
      <c r="BB40" s="641" t="s">
        <v>102</v>
      </c>
      <c r="BC40" s="641" t="s">
        <v>102</v>
      </c>
      <c r="BD40" s="641" t="s">
        <v>102</v>
      </c>
      <c r="BE40" s="641">
        <v>66.53</v>
      </c>
      <c r="BF40" s="641">
        <v>70.355599999999995</v>
      </c>
      <c r="BG40" s="641">
        <v>65.145899999999997</v>
      </c>
      <c r="BH40" s="641">
        <v>71.508899999999997</v>
      </c>
      <c r="BI40" s="641">
        <v>59.726999999999997</v>
      </c>
      <c r="BJ40" s="647">
        <v>66.53</v>
      </c>
      <c r="BK40" s="647">
        <v>65.770700000000005</v>
      </c>
      <c r="BL40" s="642">
        <v>65.821399999999997</v>
      </c>
      <c r="BN40" s="855" t="s">
        <v>575</v>
      </c>
      <c r="BO40" s="641" t="s">
        <v>102</v>
      </c>
      <c r="BP40" s="641" t="s">
        <v>102</v>
      </c>
      <c r="BQ40" s="641" t="s">
        <v>102</v>
      </c>
      <c r="BR40" s="641" t="s">
        <v>102</v>
      </c>
      <c r="BS40" s="641" t="s">
        <v>102</v>
      </c>
      <c r="BT40" s="641" t="s">
        <v>102</v>
      </c>
      <c r="BU40" s="641">
        <v>13.590199999999999</v>
      </c>
      <c r="BV40" s="641">
        <v>11.3301</v>
      </c>
      <c r="BW40" s="641">
        <v>15.610799999999999</v>
      </c>
      <c r="BX40" s="641">
        <v>11.9617</v>
      </c>
      <c r="BY40" s="641">
        <v>16.624500000000001</v>
      </c>
      <c r="BZ40" s="647">
        <v>13.590199999999999</v>
      </c>
      <c r="CA40" s="647">
        <v>14.512600000000001</v>
      </c>
      <c r="CB40" s="642">
        <v>14.451000000000001</v>
      </c>
      <c r="CE40" s="855" t="s">
        <v>575</v>
      </c>
      <c r="CF40" s="641" t="s">
        <v>102</v>
      </c>
      <c r="CG40" s="641" t="s">
        <v>102</v>
      </c>
      <c r="CH40" s="641" t="s">
        <v>102</v>
      </c>
      <c r="CI40" s="641" t="s">
        <v>102</v>
      </c>
      <c r="CJ40" s="641" t="s">
        <v>102</v>
      </c>
      <c r="CK40" s="641" t="s">
        <v>102</v>
      </c>
      <c r="CL40" s="641">
        <v>0.76890000000000003</v>
      </c>
      <c r="CM40" s="641">
        <v>1.4191</v>
      </c>
      <c r="CN40" s="641">
        <v>2.0059</v>
      </c>
      <c r="CO40" s="641">
        <v>2.0394000000000001</v>
      </c>
      <c r="CP40" s="641">
        <v>1.5111000000000001</v>
      </c>
      <c r="CQ40" s="647">
        <v>0.76890000000000003</v>
      </c>
      <c r="CR40" s="647">
        <v>1.8252999999999999</v>
      </c>
      <c r="CS40" s="642">
        <v>1.7546999999999999</v>
      </c>
      <c r="CU40" s="855" t="s">
        <v>575</v>
      </c>
      <c r="CV40" s="641" t="s">
        <v>102</v>
      </c>
      <c r="CW40" s="641" t="s">
        <v>102</v>
      </c>
      <c r="CX40" s="641" t="s">
        <v>102</v>
      </c>
      <c r="CY40" s="641" t="s">
        <v>102</v>
      </c>
      <c r="CZ40" s="641" t="s">
        <v>102</v>
      </c>
      <c r="DA40" s="641" t="s">
        <v>102</v>
      </c>
      <c r="DB40" s="641">
        <v>3.1661000000000001</v>
      </c>
      <c r="DC40" s="641">
        <v>2.3146</v>
      </c>
      <c r="DD40" s="641">
        <v>1.9676</v>
      </c>
      <c r="DE40" s="641">
        <v>1.8773</v>
      </c>
      <c r="DF40" s="641">
        <v>2.1924999999999999</v>
      </c>
      <c r="DG40" s="647">
        <v>3.1661000000000001</v>
      </c>
      <c r="DH40" s="647">
        <v>2.0304000000000002</v>
      </c>
      <c r="DI40" s="642">
        <v>2.1061999999999999</v>
      </c>
    </row>
    <row r="41" spans="2:113" s="466" customFormat="1" ht="15.75" customHeight="1" x14ac:dyDescent="0.25">
      <c r="B41" s="854" t="s">
        <v>576</v>
      </c>
      <c r="C41" s="620" t="s">
        <v>102</v>
      </c>
      <c r="D41" s="620" t="s">
        <v>102</v>
      </c>
      <c r="E41" s="620" t="s">
        <v>102</v>
      </c>
      <c r="F41" s="620" t="s">
        <v>102</v>
      </c>
      <c r="G41" s="620" t="s">
        <v>102</v>
      </c>
      <c r="H41" s="620" t="s">
        <v>102</v>
      </c>
      <c r="I41" s="620">
        <v>856.17750000000001</v>
      </c>
      <c r="J41" s="620">
        <v>772.45240000000001</v>
      </c>
      <c r="K41" s="620">
        <v>485.39789999999999</v>
      </c>
      <c r="L41" s="620">
        <v>701.36950000000002</v>
      </c>
      <c r="M41" s="620" t="s">
        <v>102</v>
      </c>
      <c r="N41" s="621">
        <v>856.17750000000001</v>
      </c>
      <c r="O41" s="621">
        <v>703.91780000000006</v>
      </c>
      <c r="P41" s="622">
        <v>732.89170000000001</v>
      </c>
      <c r="R41" s="854" t="s">
        <v>576</v>
      </c>
      <c r="S41" s="620" t="s">
        <v>102</v>
      </c>
      <c r="T41" s="620" t="s">
        <v>102</v>
      </c>
      <c r="U41" s="620" t="s">
        <v>102</v>
      </c>
      <c r="V41" s="620" t="s">
        <v>102</v>
      </c>
      <c r="W41" s="620" t="s">
        <v>102</v>
      </c>
      <c r="X41" s="620" t="s">
        <v>102</v>
      </c>
      <c r="Y41" s="620">
        <v>856.17750000000001</v>
      </c>
      <c r="Z41" s="620">
        <v>772.45240000000001</v>
      </c>
      <c r="AA41" s="620">
        <v>485.39789999999999</v>
      </c>
      <c r="AB41" s="620">
        <v>701.36950000000002</v>
      </c>
      <c r="AC41" s="620" t="s">
        <v>102</v>
      </c>
      <c r="AD41" s="621">
        <v>856.17750000000001</v>
      </c>
      <c r="AE41" s="621">
        <v>703.91780000000006</v>
      </c>
      <c r="AF41" s="622">
        <v>732.89170000000001</v>
      </c>
      <c r="AG41" s="634"/>
      <c r="AH41" s="854" t="s">
        <v>576</v>
      </c>
      <c r="AI41" s="884" t="s">
        <v>102</v>
      </c>
      <c r="AJ41" s="884" t="s">
        <v>102</v>
      </c>
      <c r="AK41" s="884" t="s">
        <v>102</v>
      </c>
      <c r="AL41" s="884" t="s">
        <v>102</v>
      </c>
      <c r="AM41" s="884" t="s">
        <v>102</v>
      </c>
      <c r="AN41" s="884" t="s">
        <v>102</v>
      </c>
      <c r="AO41" s="884">
        <v>22.095800000000001</v>
      </c>
      <c r="AP41" s="884">
        <v>21.3978</v>
      </c>
      <c r="AQ41" s="884">
        <v>17.6402</v>
      </c>
      <c r="AR41" s="884">
        <v>17.257400000000001</v>
      </c>
      <c r="AS41" s="884" t="s">
        <v>102</v>
      </c>
      <c r="AT41" s="885">
        <v>22.095800000000001</v>
      </c>
      <c r="AU41" s="885">
        <v>19.584900000000001</v>
      </c>
      <c r="AV41" s="886">
        <v>20.1431</v>
      </c>
      <c r="AX41" s="854" t="s">
        <v>576</v>
      </c>
      <c r="AY41" s="639" t="s">
        <v>102</v>
      </c>
      <c r="AZ41" s="639" t="s">
        <v>102</v>
      </c>
      <c r="BA41" s="639" t="s">
        <v>102</v>
      </c>
      <c r="BB41" s="639" t="s">
        <v>102</v>
      </c>
      <c r="BC41" s="639" t="s">
        <v>102</v>
      </c>
      <c r="BD41" s="639" t="s">
        <v>102</v>
      </c>
      <c r="BE41" s="639">
        <v>66.033299999999997</v>
      </c>
      <c r="BF41" s="639">
        <v>65.893500000000003</v>
      </c>
      <c r="BG41" s="639">
        <v>63.985100000000003</v>
      </c>
      <c r="BH41" s="639">
        <v>63.9681</v>
      </c>
      <c r="BI41" s="639" t="s">
        <v>102</v>
      </c>
      <c r="BJ41" s="646">
        <v>66.033299999999997</v>
      </c>
      <c r="BK41" s="646">
        <v>65.0334</v>
      </c>
      <c r="BL41" s="640">
        <v>65.255700000000004</v>
      </c>
      <c r="BN41" s="854" t="s">
        <v>576</v>
      </c>
      <c r="BO41" s="639" t="s">
        <v>102</v>
      </c>
      <c r="BP41" s="639" t="s">
        <v>102</v>
      </c>
      <c r="BQ41" s="639" t="s">
        <v>102</v>
      </c>
      <c r="BR41" s="639" t="s">
        <v>102</v>
      </c>
      <c r="BS41" s="639" t="s">
        <v>102</v>
      </c>
      <c r="BT41" s="639" t="s">
        <v>102</v>
      </c>
      <c r="BU41" s="639">
        <v>8.2594999999999992</v>
      </c>
      <c r="BV41" s="639">
        <v>9.7027999999999999</v>
      </c>
      <c r="BW41" s="639">
        <v>15.181699999999999</v>
      </c>
      <c r="BX41" s="639">
        <v>12.715400000000001</v>
      </c>
      <c r="BY41" s="639" t="s">
        <v>102</v>
      </c>
      <c r="BZ41" s="646">
        <v>8.2594999999999992</v>
      </c>
      <c r="CA41" s="646">
        <v>11.3131</v>
      </c>
      <c r="CB41" s="640">
        <v>10.6343</v>
      </c>
      <c r="CE41" s="854" t="s">
        <v>576</v>
      </c>
      <c r="CF41" s="639" t="s">
        <v>102</v>
      </c>
      <c r="CG41" s="639" t="s">
        <v>102</v>
      </c>
      <c r="CH41" s="639" t="s">
        <v>102</v>
      </c>
      <c r="CI41" s="639" t="s">
        <v>102</v>
      </c>
      <c r="CJ41" s="639" t="s">
        <v>102</v>
      </c>
      <c r="CK41" s="639" t="s">
        <v>102</v>
      </c>
      <c r="CL41" s="639">
        <v>0.44309999999999999</v>
      </c>
      <c r="CM41" s="639">
        <v>0.372</v>
      </c>
      <c r="CN41" s="639">
        <v>0.59960000000000002</v>
      </c>
      <c r="CO41" s="639">
        <v>0.65859999999999996</v>
      </c>
      <c r="CP41" s="639" t="s">
        <v>102</v>
      </c>
      <c r="CQ41" s="646">
        <v>0.44309999999999999</v>
      </c>
      <c r="CR41" s="646">
        <v>0.49399999999999999</v>
      </c>
      <c r="CS41" s="640">
        <v>0.48270000000000002</v>
      </c>
      <c r="CU41" s="854" t="s">
        <v>576</v>
      </c>
      <c r="CV41" s="639" t="s">
        <v>102</v>
      </c>
      <c r="CW41" s="639" t="s">
        <v>102</v>
      </c>
      <c r="CX41" s="639" t="s">
        <v>102</v>
      </c>
      <c r="CY41" s="639" t="s">
        <v>102</v>
      </c>
      <c r="CZ41" s="639" t="s">
        <v>102</v>
      </c>
      <c r="DA41" s="639" t="s">
        <v>102</v>
      </c>
      <c r="DB41" s="639">
        <v>3.1682000000000001</v>
      </c>
      <c r="DC41" s="639">
        <v>2.6339000000000001</v>
      </c>
      <c r="DD41" s="639">
        <v>2.5931999999999999</v>
      </c>
      <c r="DE41" s="639">
        <v>5.4005000000000001</v>
      </c>
      <c r="DF41" s="639" t="s">
        <v>102</v>
      </c>
      <c r="DG41" s="646">
        <v>3.1682000000000001</v>
      </c>
      <c r="DH41" s="646">
        <v>3.5746000000000002</v>
      </c>
      <c r="DI41" s="640">
        <v>3.4843000000000002</v>
      </c>
    </row>
    <row r="42" spans="2:113" s="572" customFormat="1" ht="15.75" customHeight="1" x14ac:dyDescent="0.25">
      <c r="B42" s="856" t="s">
        <v>877</v>
      </c>
      <c r="C42" s="559"/>
      <c r="D42" s="559"/>
      <c r="E42" s="559"/>
      <c r="F42" s="559"/>
      <c r="G42" s="559"/>
      <c r="H42" s="559"/>
      <c r="I42" s="559"/>
      <c r="J42" s="559"/>
      <c r="K42" s="559"/>
      <c r="L42" s="559"/>
      <c r="M42" s="559"/>
      <c r="N42" s="560"/>
      <c r="O42" s="560"/>
      <c r="P42" s="857"/>
      <c r="R42" s="856" t="s">
        <v>877</v>
      </c>
      <c r="S42" s="559"/>
      <c r="T42" s="559"/>
      <c r="U42" s="559"/>
      <c r="V42" s="559"/>
      <c r="W42" s="559"/>
      <c r="X42" s="559"/>
      <c r="Y42" s="559"/>
      <c r="Z42" s="559"/>
      <c r="AA42" s="559"/>
      <c r="AB42" s="559"/>
      <c r="AC42" s="559"/>
      <c r="AD42" s="560"/>
      <c r="AE42" s="560"/>
      <c r="AF42" s="857"/>
      <c r="AG42" s="634"/>
      <c r="AH42" s="856" t="s">
        <v>877</v>
      </c>
      <c r="AI42" s="559"/>
      <c r="AJ42" s="559"/>
      <c r="AK42" s="559"/>
      <c r="AL42" s="559"/>
      <c r="AM42" s="559"/>
      <c r="AN42" s="559"/>
      <c r="AO42" s="559"/>
      <c r="AP42" s="559"/>
      <c r="AQ42" s="559"/>
      <c r="AR42" s="559"/>
      <c r="AS42" s="559"/>
      <c r="AT42" s="560"/>
      <c r="AU42" s="560"/>
      <c r="AV42" s="857"/>
      <c r="AX42" s="856" t="s">
        <v>877</v>
      </c>
      <c r="AY42" s="890"/>
      <c r="AZ42" s="890"/>
      <c r="BA42" s="890"/>
      <c r="BB42" s="890"/>
      <c r="BC42" s="890"/>
      <c r="BD42" s="890"/>
      <c r="BE42" s="890"/>
      <c r="BF42" s="890"/>
      <c r="BG42" s="890"/>
      <c r="BH42" s="890"/>
      <c r="BI42" s="890"/>
      <c r="BJ42" s="891"/>
      <c r="BK42" s="891"/>
      <c r="BL42" s="892"/>
      <c r="BN42" s="856" t="s">
        <v>877</v>
      </c>
      <c r="BO42" s="890"/>
      <c r="BP42" s="890"/>
      <c r="BQ42" s="890"/>
      <c r="BR42" s="890"/>
      <c r="BS42" s="890"/>
      <c r="BT42" s="890"/>
      <c r="BU42" s="890"/>
      <c r="BV42" s="890"/>
      <c r="BW42" s="890"/>
      <c r="BX42" s="890"/>
      <c r="BY42" s="890"/>
      <c r="BZ42" s="891"/>
      <c r="CA42" s="891"/>
      <c r="CB42" s="892"/>
      <c r="CE42" s="856" t="s">
        <v>877</v>
      </c>
      <c r="CF42" s="890"/>
      <c r="CG42" s="890"/>
      <c r="CH42" s="890"/>
      <c r="CI42" s="890"/>
      <c r="CJ42" s="890"/>
      <c r="CK42" s="890"/>
      <c r="CL42" s="890"/>
      <c r="CM42" s="890"/>
      <c r="CN42" s="890"/>
      <c r="CO42" s="890"/>
      <c r="CP42" s="890"/>
      <c r="CQ42" s="891"/>
      <c r="CR42" s="891"/>
      <c r="CS42" s="892"/>
      <c r="CU42" s="856" t="s">
        <v>877</v>
      </c>
      <c r="CV42" s="890"/>
      <c r="CW42" s="890"/>
      <c r="CX42" s="890"/>
      <c r="CY42" s="890"/>
      <c r="CZ42" s="890"/>
      <c r="DA42" s="890"/>
      <c r="DB42" s="890"/>
      <c r="DC42" s="890"/>
      <c r="DD42" s="890"/>
      <c r="DE42" s="890"/>
      <c r="DF42" s="890"/>
      <c r="DG42" s="891"/>
      <c r="DH42" s="891"/>
      <c r="DI42" s="892"/>
    </row>
    <row r="43" spans="2:113" s="466" customFormat="1" ht="15.75" customHeight="1" x14ac:dyDescent="0.25">
      <c r="B43" s="858" t="s">
        <v>510</v>
      </c>
      <c r="C43" s="859">
        <v>723.76700000000005</v>
      </c>
      <c r="D43" s="859">
        <v>689.67039999999997</v>
      </c>
      <c r="E43" s="859">
        <v>514.88049999999998</v>
      </c>
      <c r="F43" s="859">
        <v>627.68589999999995</v>
      </c>
      <c r="G43" s="859">
        <v>709.86590000000001</v>
      </c>
      <c r="H43" s="859">
        <v>837.17219999999998</v>
      </c>
      <c r="I43" s="859">
        <v>968.66409999999996</v>
      </c>
      <c r="J43" s="859">
        <v>1107.2642000000001</v>
      </c>
      <c r="K43" s="859">
        <v>1292.9618</v>
      </c>
      <c r="L43" s="859">
        <v>1395.0039999999999</v>
      </c>
      <c r="M43" s="859">
        <v>1585.0320999999999</v>
      </c>
      <c r="N43" s="860">
        <v>852.61429999999996</v>
      </c>
      <c r="O43" s="860">
        <v>1430.9375</v>
      </c>
      <c r="P43" s="861">
        <v>1343.1441</v>
      </c>
      <c r="R43" s="858" t="s">
        <v>510</v>
      </c>
      <c r="S43" s="859">
        <v>723.76700000000005</v>
      </c>
      <c r="T43" s="859">
        <v>689.39300000000003</v>
      </c>
      <c r="U43" s="859">
        <v>514.19129999999996</v>
      </c>
      <c r="V43" s="859">
        <v>627.10029999999995</v>
      </c>
      <c r="W43" s="859">
        <v>708.09259999999995</v>
      </c>
      <c r="X43" s="859">
        <v>834.59900000000005</v>
      </c>
      <c r="Y43" s="859">
        <v>964.95839999999998</v>
      </c>
      <c r="Z43" s="859">
        <v>1104.5826999999999</v>
      </c>
      <c r="AA43" s="859">
        <v>1290.8507</v>
      </c>
      <c r="AB43" s="859">
        <v>1392.8245999999999</v>
      </c>
      <c r="AC43" s="859">
        <v>1583.3055999999999</v>
      </c>
      <c r="AD43" s="860">
        <v>849.87720000000002</v>
      </c>
      <c r="AE43" s="860">
        <v>1428.9378999999999</v>
      </c>
      <c r="AF43" s="861">
        <v>1341.0325</v>
      </c>
      <c r="AG43" s="634"/>
      <c r="AH43" s="858" t="s">
        <v>510</v>
      </c>
      <c r="AI43" s="873">
        <v>46.156100000000002</v>
      </c>
      <c r="AJ43" s="873">
        <v>36.531700000000001</v>
      </c>
      <c r="AK43" s="873">
        <v>34.448700000000002</v>
      </c>
      <c r="AL43" s="873">
        <v>33.353400000000001</v>
      </c>
      <c r="AM43" s="873">
        <v>30.984100000000002</v>
      </c>
      <c r="AN43" s="873">
        <v>28.921099999999999</v>
      </c>
      <c r="AO43" s="873">
        <v>25.8308</v>
      </c>
      <c r="AP43" s="873">
        <v>23.691500000000001</v>
      </c>
      <c r="AQ43" s="873">
        <v>22.860600000000002</v>
      </c>
      <c r="AR43" s="873">
        <v>21.555099999999999</v>
      </c>
      <c r="AS43" s="873">
        <v>16.535299999999999</v>
      </c>
      <c r="AT43" s="874">
        <v>27.8431</v>
      </c>
      <c r="AU43" s="874">
        <v>19.2806</v>
      </c>
      <c r="AV43" s="875">
        <v>20.105699999999999</v>
      </c>
      <c r="AX43" s="858" t="s">
        <v>510</v>
      </c>
      <c r="AY43" s="893">
        <v>18.608799999999999</v>
      </c>
      <c r="AZ43" s="893">
        <v>29.585799999999999</v>
      </c>
      <c r="BA43" s="893">
        <v>36.955599999999997</v>
      </c>
      <c r="BB43" s="893">
        <v>46.8292</v>
      </c>
      <c r="BC43" s="893">
        <v>54.656500000000001</v>
      </c>
      <c r="BD43" s="893">
        <v>55.687399999999997</v>
      </c>
      <c r="BE43" s="893">
        <v>59.558300000000003</v>
      </c>
      <c r="BF43" s="893">
        <v>62.377600000000001</v>
      </c>
      <c r="BG43" s="893">
        <v>63.650100000000002</v>
      </c>
      <c r="BH43" s="893">
        <v>62.387799999999999</v>
      </c>
      <c r="BI43" s="893">
        <v>49.975900000000003</v>
      </c>
      <c r="BJ43" s="894">
        <v>56.761000000000003</v>
      </c>
      <c r="BK43" s="894">
        <v>55.864899999999999</v>
      </c>
      <c r="BL43" s="895">
        <v>55.951300000000003</v>
      </c>
      <c r="BN43" s="858" t="s">
        <v>510</v>
      </c>
      <c r="BO43" s="893">
        <v>7.9295999999999998</v>
      </c>
      <c r="BP43" s="893">
        <v>11.467000000000001</v>
      </c>
      <c r="BQ43" s="893">
        <v>11.5665</v>
      </c>
      <c r="BR43" s="893">
        <v>8.9492999999999991</v>
      </c>
      <c r="BS43" s="893">
        <v>7.2171000000000003</v>
      </c>
      <c r="BT43" s="893">
        <v>8.8937000000000008</v>
      </c>
      <c r="BU43" s="893">
        <v>9.2356999999999996</v>
      </c>
      <c r="BV43" s="893">
        <v>9.5016999999999996</v>
      </c>
      <c r="BW43" s="893">
        <v>9.5783000000000005</v>
      </c>
      <c r="BX43" s="893">
        <v>11.1492</v>
      </c>
      <c r="BY43" s="893">
        <v>28.3812</v>
      </c>
      <c r="BZ43" s="894">
        <v>8.9138999999999999</v>
      </c>
      <c r="CA43" s="894">
        <v>20.090499999999999</v>
      </c>
      <c r="CB43" s="895">
        <v>19.013500000000001</v>
      </c>
      <c r="CE43" s="858" t="s">
        <v>510</v>
      </c>
      <c r="CF43" s="893">
        <v>0.46060000000000001</v>
      </c>
      <c r="CG43" s="893">
        <v>1.0430999999999999</v>
      </c>
      <c r="CH43" s="893">
        <v>1.6366000000000001</v>
      </c>
      <c r="CI43" s="893">
        <v>1.7265999999999999</v>
      </c>
      <c r="CJ43" s="893">
        <v>1.7144999999999999</v>
      </c>
      <c r="CK43" s="893">
        <v>1.6915</v>
      </c>
      <c r="CL43" s="893">
        <v>1.6890000000000001</v>
      </c>
      <c r="CM43" s="893">
        <v>1.6343000000000001</v>
      </c>
      <c r="CN43" s="893">
        <v>1.5366</v>
      </c>
      <c r="CO43" s="893">
        <v>2.2917000000000001</v>
      </c>
      <c r="CP43" s="893">
        <v>2.0028000000000001</v>
      </c>
      <c r="CQ43" s="894">
        <v>1.6948000000000001</v>
      </c>
      <c r="CR43" s="894">
        <v>1.9149</v>
      </c>
      <c r="CS43" s="895">
        <v>1.8936999999999999</v>
      </c>
      <c r="CU43" s="858" t="s">
        <v>510</v>
      </c>
      <c r="CV43" s="893">
        <v>26.844899999999999</v>
      </c>
      <c r="CW43" s="893">
        <v>21.372399999999999</v>
      </c>
      <c r="CX43" s="893">
        <v>15.3927</v>
      </c>
      <c r="CY43" s="893">
        <v>9.1415000000000006</v>
      </c>
      <c r="CZ43" s="893">
        <v>5.4278000000000004</v>
      </c>
      <c r="DA43" s="893">
        <v>4.8063000000000002</v>
      </c>
      <c r="DB43" s="893">
        <v>3.6861999999999999</v>
      </c>
      <c r="DC43" s="893">
        <v>2.7949000000000002</v>
      </c>
      <c r="DD43" s="893">
        <v>2.3744000000000001</v>
      </c>
      <c r="DE43" s="893">
        <v>2.6162000000000001</v>
      </c>
      <c r="DF43" s="893">
        <v>3.1048</v>
      </c>
      <c r="DG43" s="894">
        <v>4.7873999999999999</v>
      </c>
      <c r="DH43" s="894">
        <v>2.8491</v>
      </c>
      <c r="DI43" s="895">
        <v>3.0358000000000001</v>
      </c>
    </row>
    <row r="44" spans="2:113" s="572" customFormat="1" ht="15.75" customHeight="1" x14ac:dyDescent="0.25">
      <c r="B44" s="862" t="s">
        <v>480</v>
      </c>
      <c r="C44" s="863">
        <v>992.69050000000004</v>
      </c>
      <c r="D44" s="863">
        <v>676.65260000000001</v>
      </c>
      <c r="E44" s="863">
        <v>578.70410000000004</v>
      </c>
      <c r="F44" s="863">
        <v>606.33489999999995</v>
      </c>
      <c r="G44" s="863">
        <v>714.96079999999995</v>
      </c>
      <c r="H44" s="863">
        <v>845.52800000000002</v>
      </c>
      <c r="I44" s="863">
        <v>959.17870000000005</v>
      </c>
      <c r="J44" s="863">
        <v>1128.8733</v>
      </c>
      <c r="K44" s="863">
        <v>1205.8115</v>
      </c>
      <c r="L44" s="863">
        <v>1286.7258999999999</v>
      </c>
      <c r="M44" s="863">
        <v>1262.5271</v>
      </c>
      <c r="N44" s="864">
        <v>767.59529999999995</v>
      </c>
      <c r="O44" s="864">
        <v>1208.3444999999999</v>
      </c>
      <c r="P44" s="865">
        <v>1011.4475</v>
      </c>
      <c r="R44" s="862" t="s">
        <v>480</v>
      </c>
      <c r="S44" s="863">
        <v>991.83280000000002</v>
      </c>
      <c r="T44" s="863">
        <v>675.79089999999997</v>
      </c>
      <c r="U44" s="863">
        <v>577.86410000000001</v>
      </c>
      <c r="V44" s="863">
        <v>604.46860000000004</v>
      </c>
      <c r="W44" s="863">
        <v>711.58479999999997</v>
      </c>
      <c r="X44" s="863">
        <v>839.98299999999995</v>
      </c>
      <c r="Y44" s="863">
        <v>952.65679999999998</v>
      </c>
      <c r="Z44" s="863">
        <v>1123.7797</v>
      </c>
      <c r="AA44" s="863">
        <v>1200.3327999999999</v>
      </c>
      <c r="AB44" s="863">
        <v>1281.5152</v>
      </c>
      <c r="AC44" s="863">
        <v>1259.5571</v>
      </c>
      <c r="AD44" s="864">
        <v>763.57090000000005</v>
      </c>
      <c r="AE44" s="864">
        <v>1203.1799000000001</v>
      </c>
      <c r="AF44" s="865">
        <v>1006.7923</v>
      </c>
      <c r="AG44" s="634"/>
      <c r="AH44" s="862" t="s">
        <v>480</v>
      </c>
      <c r="AI44" s="876">
        <v>36.5535</v>
      </c>
      <c r="AJ44" s="876">
        <v>33.964100000000002</v>
      </c>
      <c r="AK44" s="876">
        <v>33.651299999999999</v>
      </c>
      <c r="AL44" s="876">
        <v>31.803100000000001</v>
      </c>
      <c r="AM44" s="876">
        <v>30.530100000000001</v>
      </c>
      <c r="AN44" s="876">
        <v>28.486000000000001</v>
      </c>
      <c r="AO44" s="876">
        <v>26.239000000000001</v>
      </c>
      <c r="AP44" s="876">
        <v>23.5367</v>
      </c>
      <c r="AQ44" s="876">
        <v>22.457000000000001</v>
      </c>
      <c r="AR44" s="876">
        <v>19.712399999999999</v>
      </c>
      <c r="AS44" s="876">
        <v>23.0212</v>
      </c>
      <c r="AT44" s="877">
        <v>29.050899999999999</v>
      </c>
      <c r="AU44" s="877">
        <v>22.068300000000001</v>
      </c>
      <c r="AV44" s="878">
        <v>24.435600000000001</v>
      </c>
      <c r="AX44" s="862" t="s">
        <v>480</v>
      </c>
      <c r="AY44" s="890">
        <v>27.040299999999998</v>
      </c>
      <c r="AZ44" s="890">
        <v>29.521899999999999</v>
      </c>
      <c r="BA44" s="890">
        <v>35.502699999999997</v>
      </c>
      <c r="BB44" s="890">
        <v>46.531199999999998</v>
      </c>
      <c r="BC44" s="890">
        <v>52.936100000000003</v>
      </c>
      <c r="BD44" s="890">
        <v>55.869599999999998</v>
      </c>
      <c r="BE44" s="890">
        <v>59.407499999999999</v>
      </c>
      <c r="BF44" s="890">
        <v>60.864199999999997</v>
      </c>
      <c r="BG44" s="890">
        <v>61.518999999999998</v>
      </c>
      <c r="BH44" s="890">
        <v>62.176200000000001</v>
      </c>
      <c r="BI44" s="890">
        <v>58.601199999999999</v>
      </c>
      <c r="BJ44" s="891">
        <v>53.437399999999997</v>
      </c>
      <c r="BK44" s="891">
        <v>61.340499999999999</v>
      </c>
      <c r="BL44" s="892">
        <v>58.661099999999998</v>
      </c>
      <c r="BN44" s="862" t="s">
        <v>480</v>
      </c>
      <c r="BO44" s="890">
        <v>10.812099999999999</v>
      </c>
      <c r="BP44" s="890">
        <v>13.791700000000001</v>
      </c>
      <c r="BQ44" s="890">
        <v>15.5669</v>
      </c>
      <c r="BR44" s="890">
        <v>9.8063000000000002</v>
      </c>
      <c r="BS44" s="890">
        <v>8.3401999999999994</v>
      </c>
      <c r="BT44" s="890">
        <v>8.5376999999999992</v>
      </c>
      <c r="BU44" s="890">
        <v>8.9139999999999997</v>
      </c>
      <c r="BV44" s="890">
        <v>10.112299999999999</v>
      </c>
      <c r="BW44" s="890">
        <v>10.7372</v>
      </c>
      <c r="BX44" s="890">
        <v>12.3093</v>
      </c>
      <c r="BY44" s="890">
        <v>13.8551</v>
      </c>
      <c r="BZ44" s="891">
        <v>9.2545999999999999</v>
      </c>
      <c r="CA44" s="891">
        <v>11.176</v>
      </c>
      <c r="CB44" s="892">
        <v>10.5246</v>
      </c>
      <c r="CE44" s="862" t="s">
        <v>480</v>
      </c>
      <c r="CF44" s="890">
        <v>1.0924</v>
      </c>
      <c r="CG44" s="890">
        <v>1.5726</v>
      </c>
      <c r="CH44" s="890">
        <v>1.8724000000000001</v>
      </c>
      <c r="CI44" s="890">
        <v>2.1360000000000001</v>
      </c>
      <c r="CJ44" s="890">
        <v>2.2155999999999998</v>
      </c>
      <c r="CK44" s="890">
        <v>2.0385</v>
      </c>
      <c r="CL44" s="890">
        <v>1.9439</v>
      </c>
      <c r="CM44" s="890">
        <v>1.8885000000000001</v>
      </c>
      <c r="CN44" s="890">
        <v>2.0571999999999999</v>
      </c>
      <c r="CO44" s="890">
        <v>2.0112000000000001</v>
      </c>
      <c r="CP44" s="890">
        <v>1.6618999999999999</v>
      </c>
      <c r="CQ44" s="891">
        <v>2.0472999999999999</v>
      </c>
      <c r="CR44" s="891">
        <v>1.98</v>
      </c>
      <c r="CS44" s="892">
        <v>2.0028999999999999</v>
      </c>
      <c r="CU44" s="862" t="s">
        <v>480</v>
      </c>
      <c r="CV44" s="890">
        <v>24.5016</v>
      </c>
      <c r="CW44" s="890">
        <v>21.149699999999999</v>
      </c>
      <c r="CX44" s="890">
        <v>13.4068</v>
      </c>
      <c r="CY44" s="890">
        <v>9.7233999999999998</v>
      </c>
      <c r="CZ44" s="890">
        <v>5.9779999999999998</v>
      </c>
      <c r="DA44" s="890">
        <v>5.0682</v>
      </c>
      <c r="DB44" s="890">
        <v>3.4956999999999998</v>
      </c>
      <c r="DC44" s="890">
        <v>3.5983000000000001</v>
      </c>
      <c r="DD44" s="890">
        <v>3.2296</v>
      </c>
      <c r="DE44" s="890">
        <v>3.7907999999999999</v>
      </c>
      <c r="DF44" s="890">
        <v>2.8605999999999998</v>
      </c>
      <c r="DG44" s="891">
        <v>6.2096999999999998</v>
      </c>
      <c r="DH44" s="891">
        <v>3.4352</v>
      </c>
      <c r="DI44" s="892">
        <v>4.3757999999999999</v>
      </c>
    </row>
    <row r="45" spans="2:113" s="466" customFormat="1" ht="15.75" customHeight="1" x14ac:dyDescent="0.25">
      <c r="B45" s="871" t="s">
        <v>97</v>
      </c>
      <c r="C45" s="859">
        <v>950.50490000000002</v>
      </c>
      <c r="D45" s="859">
        <v>717.00570000000005</v>
      </c>
      <c r="E45" s="859">
        <v>616.42229999999995</v>
      </c>
      <c r="F45" s="859">
        <v>639.78219999999999</v>
      </c>
      <c r="G45" s="859">
        <v>735.70640000000003</v>
      </c>
      <c r="H45" s="859">
        <v>834.88919999999996</v>
      </c>
      <c r="I45" s="859">
        <v>928.95740000000001</v>
      </c>
      <c r="J45" s="859">
        <v>1064.6291000000001</v>
      </c>
      <c r="K45" s="859">
        <v>1131.1736000000001</v>
      </c>
      <c r="L45" s="872" t="s">
        <v>102</v>
      </c>
      <c r="M45" s="872" t="s">
        <v>102</v>
      </c>
      <c r="N45" s="860">
        <v>731.33219999999994</v>
      </c>
      <c r="O45" s="860">
        <v>1074.3859</v>
      </c>
      <c r="P45" s="861">
        <v>767.923</v>
      </c>
      <c r="R45" s="871" t="s">
        <v>97</v>
      </c>
      <c r="S45" s="859">
        <v>948.81910000000005</v>
      </c>
      <c r="T45" s="859">
        <v>716.0761</v>
      </c>
      <c r="U45" s="859">
        <v>615.48850000000004</v>
      </c>
      <c r="V45" s="859">
        <v>637.90430000000003</v>
      </c>
      <c r="W45" s="859">
        <v>732.00450000000001</v>
      </c>
      <c r="X45" s="859">
        <v>829.11990000000003</v>
      </c>
      <c r="Y45" s="859">
        <v>922.88379999999995</v>
      </c>
      <c r="Z45" s="859">
        <v>1057.2538</v>
      </c>
      <c r="AA45" s="859">
        <v>1128.2918999999999</v>
      </c>
      <c r="AB45" s="872" t="s">
        <v>102</v>
      </c>
      <c r="AC45" s="872" t="s">
        <v>102</v>
      </c>
      <c r="AD45" s="860">
        <v>728.1069</v>
      </c>
      <c r="AE45" s="860">
        <v>1067.6695</v>
      </c>
      <c r="AF45" s="861">
        <v>764.32529999999997</v>
      </c>
      <c r="AG45" s="634"/>
      <c r="AH45" s="871" t="s">
        <v>97</v>
      </c>
      <c r="AI45" s="873">
        <v>37.683</v>
      </c>
      <c r="AJ45" s="873">
        <v>35.802900000000001</v>
      </c>
      <c r="AK45" s="873">
        <v>34.390099999999997</v>
      </c>
      <c r="AL45" s="873">
        <v>32.594000000000001</v>
      </c>
      <c r="AM45" s="873">
        <v>31.226199999999999</v>
      </c>
      <c r="AN45" s="873">
        <v>29.774899999999999</v>
      </c>
      <c r="AO45" s="873">
        <v>27.353300000000001</v>
      </c>
      <c r="AP45" s="873">
        <v>25.2193</v>
      </c>
      <c r="AQ45" s="873">
        <v>24.3142</v>
      </c>
      <c r="AR45" s="879" t="s">
        <v>102</v>
      </c>
      <c r="AS45" s="879" t="s">
        <v>102</v>
      </c>
      <c r="AT45" s="874">
        <v>31.153500000000001</v>
      </c>
      <c r="AU45" s="874">
        <v>25.079599999999999</v>
      </c>
      <c r="AV45" s="875">
        <v>30.2471</v>
      </c>
      <c r="AX45" s="871" t="s">
        <v>97</v>
      </c>
      <c r="AY45" s="893">
        <v>23.296700000000001</v>
      </c>
      <c r="AZ45" s="893">
        <v>28.4177</v>
      </c>
      <c r="BA45" s="893">
        <v>35.429400000000001</v>
      </c>
      <c r="BB45" s="893">
        <v>44.457299999999996</v>
      </c>
      <c r="BC45" s="893">
        <v>50.916600000000003</v>
      </c>
      <c r="BD45" s="893">
        <v>53.334699999999998</v>
      </c>
      <c r="BE45" s="893">
        <v>56.140300000000003</v>
      </c>
      <c r="BF45" s="893">
        <v>58.298299999999998</v>
      </c>
      <c r="BG45" s="893">
        <v>61.130200000000002</v>
      </c>
      <c r="BH45" s="896" t="s">
        <v>102</v>
      </c>
      <c r="BI45" s="896" t="s">
        <v>102</v>
      </c>
      <c r="BJ45" s="894">
        <v>47.721400000000003</v>
      </c>
      <c r="BK45" s="894">
        <v>58.735399999999998</v>
      </c>
      <c r="BL45" s="895">
        <v>49.365000000000002</v>
      </c>
      <c r="BN45" s="871" t="s">
        <v>97</v>
      </c>
      <c r="BO45" s="893">
        <v>13.080399999999999</v>
      </c>
      <c r="BP45" s="893">
        <v>14.456899999999999</v>
      </c>
      <c r="BQ45" s="893">
        <v>15.3248</v>
      </c>
      <c r="BR45" s="893">
        <v>11.062200000000001</v>
      </c>
      <c r="BS45" s="893">
        <v>9.2399000000000004</v>
      </c>
      <c r="BT45" s="893">
        <v>9.0851000000000006</v>
      </c>
      <c r="BU45" s="893">
        <v>10.155200000000001</v>
      </c>
      <c r="BV45" s="893">
        <v>11.010199999999999</v>
      </c>
      <c r="BW45" s="893">
        <v>9.9509000000000007</v>
      </c>
      <c r="BX45" s="896" t="s">
        <v>102</v>
      </c>
      <c r="BY45" s="896" t="s">
        <v>102</v>
      </c>
      <c r="BZ45" s="894">
        <v>10.8378</v>
      </c>
      <c r="CA45" s="894">
        <v>10.8467</v>
      </c>
      <c r="CB45" s="895">
        <v>10.8391</v>
      </c>
      <c r="CE45" s="871" t="s">
        <v>97</v>
      </c>
      <c r="CF45" s="893">
        <v>1.4426000000000001</v>
      </c>
      <c r="CG45" s="893">
        <v>1.7458</v>
      </c>
      <c r="CH45" s="893">
        <v>1.8287</v>
      </c>
      <c r="CI45" s="893">
        <v>2.2397999999999998</v>
      </c>
      <c r="CJ45" s="893">
        <v>2.4081999999999999</v>
      </c>
      <c r="CK45" s="893">
        <v>2.3317000000000001</v>
      </c>
      <c r="CL45" s="893">
        <v>2.2418</v>
      </c>
      <c r="CM45" s="893">
        <v>1.9924999999999999</v>
      </c>
      <c r="CN45" s="893">
        <v>1.8811</v>
      </c>
      <c r="CO45" s="896" t="s">
        <v>102</v>
      </c>
      <c r="CP45" s="896" t="s">
        <v>102</v>
      </c>
      <c r="CQ45" s="894">
        <v>2.2170999999999998</v>
      </c>
      <c r="CR45" s="894">
        <v>1.9753000000000001</v>
      </c>
      <c r="CS45" s="895">
        <v>2.181</v>
      </c>
      <c r="CU45" s="871" t="s">
        <v>97</v>
      </c>
      <c r="CV45" s="893">
        <v>24.497299999999999</v>
      </c>
      <c r="CW45" s="893">
        <v>19.576699999999999</v>
      </c>
      <c r="CX45" s="893">
        <v>13.027100000000001</v>
      </c>
      <c r="CY45" s="893">
        <v>9.6465999999999994</v>
      </c>
      <c r="CZ45" s="893">
        <v>6.2091000000000003</v>
      </c>
      <c r="DA45" s="893">
        <v>5.4737</v>
      </c>
      <c r="DB45" s="893">
        <v>4.1093000000000002</v>
      </c>
      <c r="DC45" s="893">
        <v>3.4796</v>
      </c>
      <c r="DD45" s="893">
        <v>2.7235999999999998</v>
      </c>
      <c r="DE45" s="896" t="s">
        <v>102</v>
      </c>
      <c r="DF45" s="896" t="s">
        <v>102</v>
      </c>
      <c r="DG45" s="894">
        <v>8.0701999999999998</v>
      </c>
      <c r="DH45" s="894">
        <v>3.3628999999999998</v>
      </c>
      <c r="DI45" s="895">
        <v>7.3677999999999999</v>
      </c>
    </row>
    <row r="46" spans="2:113" s="572" customFormat="1" ht="15.75" customHeight="1" x14ac:dyDescent="0.25">
      <c r="B46" s="866" t="s">
        <v>96</v>
      </c>
      <c r="C46" s="867">
        <v>935.72649999999999</v>
      </c>
      <c r="D46" s="867">
        <v>687.98810000000003</v>
      </c>
      <c r="E46" s="867">
        <v>657.65700000000004</v>
      </c>
      <c r="F46" s="867">
        <v>805.00350000000003</v>
      </c>
      <c r="G46" s="867">
        <v>1052.5962999999999</v>
      </c>
      <c r="H46" s="867">
        <v>1133.2043000000001</v>
      </c>
      <c r="I46" s="867">
        <v>1134.9830999999999</v>
      </c>
      <c r="J46" s="867">
        <v>1171.0753999999999</v>
      </c>
      <c r="K46" s="867" t="s">
        <v>102</v>
      </c>
      <c r="L46" s="868" t="s">
        <v>102</v>
      </c>
      <c r="M46" s="868" t="s">
        <v>102</v>
      </c>
      <c r="N46" s="869">
        <v>875.74670000000003</v>
      </c>
      <c r="O46" s="869">
        <v>1171.0753999999999</v>
      </c>
      <c r="P46" s="870">
        <v>892.04430000000002</v>
      </c>
      <c r="R46" s="866" t="s">
        <v>96</v>
      </c>
      <c r="S46" s="867">
        <v>935.48209999999995</v>
      </c>
      <c r="T46" s="867">
        <v>687.40679999999998</v>
      </c>
      <c r="U46" s="867">
        <v>656.91520000000003</v>
      </c>
      <c r="V46" s="867">
        <v>803.17639999999994</v>
      </c>
      <c r="W46" s="867">
        <v>1047.403</v>
      </c>
      <c r="X46" s="867">
        <v>1126.8842</v>
      </c>
      <c r="Y46" s="867">
        <v>1127.1337000000001</v>
      </c>
      <c r="Z46" s="867">
        <v>1166.1586</v>
      </c>
      <c r="AA46" s="867" t="s">
        <v>102</v>
      </c>
      <c r="AB46" s="868" t="s">
        <v>102</v>
      </c>
      <c r="AC46" s="868" t="s">
        <v>102</v>
      </c>
      <c r="AD46" s="869">
        <v>872.62080000000003</v>
      </c>
      <c r="AE46" s="869">
        <v>1166.1586</v>
      </c>
      <c r="AF46" s="870">
        <v>888.81960000000004</v>
      </c>
      <c r="AG46" s="634"/>
      <c r="AH46" s="866" t="s">
        <v>96</v>
      </c>
      <c r="AI46" s="880">
        <v>37.731400000000001</v>
      </c>
      <c r="AJ46" s="880">
        <v>36.689900000000002</v>
      </c>
      <c r="AK46" s="880">
        <v>33.857399999999998</v>
      </c>
      <c r="AL46" s="880">
        <v>32.130099999999999</v>
      </c>
      <c r="AM46" s="880">
        <v>30.629300000000001</v>
      </c>
      <c r="AN46" s="880">
        <v>31.491199999999999</v>
      </c>
      <c r="AO46" s="880">
        <v>28.8202</v>
      </c>
      <c r="AP46" s="880">
        <v>25.5639</v>
      </c>
      <c r="AQ46" s="880" t="s">
        <v>102</v>
      </c>
      <c r="AR46" s="881" t="s">
        <v>102</v>
      </c>
      <c r="AS46" s="881" t="s">
        <v>102</v>
      </c>
      <c r="AT46" s="882">
        <v>31.849299999999999</v>
      </c>
      <c r="AU46" s="882">
        <v>25.5639</v>
      </c>
      <c r="AV46" s="883">
        <v>31.393899999999999</v>
      </c>
      <c r="AX46" s="866" t="s">
        <v>96</v>
      </c>
      <c r="AY46" s="897">
        <v>20.628299999999999</v>
      </c>
      <c r="AZ46" s="897">
        <v>27.658799999999999</v>
      </c>
      <c r="BA46" s="897">
        <v>33.4621</v>
      </c>
      <c r="BB46" s="897">
        <v>41.904499999999999</v>
      </c>
      <c r="BC46" s="897">
        <v>45.153500000000001</v>
      </c>
      <c r="BD46" s="897">
        <v>48.722700000000003</v>
      </c>
      <c r="BE46" s="897">
        <v>52.968499999999999</v>
      </c>
      <c r="BF46" s="897">
        <v>56.555199999999999</v>
      </c>
      <c r="BG46" s="897" t="s">
        <v>102</v>
      </c>
      <c r="BH46" s="898" t="s">
        <v>102</v>
      </c>
      <c r="BI46" s="898" t="s">
        <v>102</v>
      </c>
      <c r="BJ46" s="899">
        <v>42.695799999999998</v>
      </c>
      <c r="BK46" s="899">
        <v>56.555199999999999</v>
      </c>
      <c r="BL46" s="900">
        <v>43.6999</v>
      </c>
      <c r="BN46" s="866" t="s">
        <v>96</v>
      </c>
      <c r="BO46" s="897">
        <v>14.172499999999999</v>
      </c>
      <c r="BP46" s="897">
        <v>13.9739</v>
      </c>
      <c r="BQ46" s="897">
        <v>17.541499999999999</v>
      </c>
      <c r="BR46" s="897">
        <v>13.525600000000001</v>
      </c>
      <c r="BS46" s="897">
        <v>16.159300000000002</v>
      </c>
      <c r="BT46" s="897">
        <v>12.566800000000001</v>
      </c>
      <c r="BU46" s="897">
        <v>11.539</v>
      </c>
      <c r="BV46" s="897">
        <v>10.6096</v>
      </c>
      <c r="BW46" s="897" t="s">
        <v>102</v>
      </c>
      <c r="BX46" s="898" t="s">
        <v>102</v>
      </c>
      <c r="BY46" s="898" t="s">
        <v>102</v>
      </c>
      <c r="BZ46" s="899">
        <v>14.069599999999999</v>
      </c>
      <c r="CA46" s="899">
        <v>10.6096</v>
      </c>
      <c r="CB46" s="900">
        <v>13.819000000000001</v>
      </c>
      <c r="CE46" s="866" t="s">
        <v>96</v>
      </c>
      <c r="CF46" s="897">
        <v>1.2948999999999999</v>
      </c>
      <c r="CG46" s="897">
        <v>1.8562000000000001</v>
      </c>
      <c r="CH46" s="897">
        <v>2.1385000000000001</v>
      </c>
      <c r="CI46" s="897">
        <v>2.2446999999999999</v>
      </c>
      <c r="CJ46" s="897">
        <v>2.2018</v>
      </c>
      <c r="CK46" s="897">
        <v>1.7464999999999999</v>
      </c>
      <c r="CL46" s="897">
        <v>2.5874999999999999</v>
      </c>
      <c r="CM46" s="897">
        <v>2.0367999999999999</v>
      </c>
      <c r="CN46" s="897" t="s">
        <v>102</v>
      </c>
      <c r="CO46" s="898" t="s">
        <v>102</v>
      </c>
      <c r="CP46" s="898" t="s">
        <v>102</v>
      </c>
      <c r="CQ46" s="899">
        <v>2.1901000000000002</v>
      </c>
      <c r="CR46" s="899">
        <v>2.0367999999999999</v>
      </c>
      <c r="CS46" s="900">
        <v>2.1789999999999998</v>
      </c>
      <c r="CU46" s="866" t="s">
        <v>96</v>
      </c>
      <c r="CV46" s="897">
        <v>26.172899999999998</v>
      </c>
      <c r="CW46" s="897">
        <v>19.821200000000001</v>
      </c>
      <c r="CX46" s="897">
        <v>13.0006</v>
      </c>
      <c r="CY46" s="897">
        <v>10.1951</v>
      </c>
      <c r="CZ46" s="897">
        <v>5.8560999999999996</v>
      </c>
      <c r="DA46" s="897">
        <v>5.4726999999999997</v>
      </c>
      <c r="DB46" s="897">
        <v>4.0849000000000002</v>
      </c>
      <c r="DC46" s="897">
        <v>5.2344999999999997</v>
      </c>
      <c r="DD46" s="897" t="s">
        <v>102</v>
      </c>
      <c r="DE46" s="898" t="s">
        <v>102</v>
      </c>
      <c r="DF46" s="898" t="s">
        <v>102</v>
      </c>
      <c r="DG46" s="899">
        <v>9.1951999999999998</v>
      </c>
      <c r="DH46" s="899">
        <v>5.2344999999999997</v>
      </c>
      <c r="DI46" s="900">
        <v>8.9083000000000006</v>
      </c>
    </row>
    <row r="47" spans="2:113" s="630" customFormat="1" x14ac:dyDescent="0.2">
      <c r="B47" s="38" t="s">
        <v>273</v>
      </c>
      <c r="C47" s="628"/>
      <c r="D47" s="628"/>
      <c r="E47" s="628"/>
      <c r="F47" s="628"/>
      <c r="G47" s="628"/>
      <c r="H47" s="628"/>
      <c r="I47" s="628"/>
      <c r="J47" s="628"/>
      <c r="K47" s="628"/>
      <c r="L47" s="628"/>
      <c r="M47" s="628"/>
      <c r="N47" s="628"/>
      <c r="O47" s="628"/>
      <c r="P47" s="629"/>
      <c r="R47" s="38" t="s">
        <v>273</v>
      </c>
      <c r="S47" s="628"/>
      <c r="T47" s="628"/>
      <c r="U47" s="628"/>
      <c r="V47" s="628"/>
      <c r="W47" s="628"/>
      <c r="X47" s="628"/>
      <c r="Y47" s="628"/>
      <c r="Z47" s="628"/>
      <c r="AA47" s="628"/>
      <c r="AB47" s="628"/>
      <c r="AC47" s="628"/>
      <c r="AD47" s="628"/>
      <c r="AE47" s="628"/>
      <c r="AF47" s="629"/>
      <c r="AG47" s="631"/>
      <c r="AH47" s="38" t="s">
        <v>273</v>
      </c>
      <c r="AI47" s="628"/>
      <c r="AJ47" s="628"/>
      <c r="AK47" s="628"/>
      <c r="AL47" s="628"/>
      <c r="AM47" s="628"/>
      <c r="AN47" s="628"/>
      <c r="AO47" s="628"/>
      <c r="AP47" s="628"/>
      <c r="AQ47" s="628"/>
      <c r="AR47" s="628"/>
      <c r="AS47" s="628"/>
      <c r="AT47" s="628"/>
      <c r="AU47" s="628"/>
      <c r="AV47" s="629"/>
      <c r="AX47" s="38" t="s">
        <v>273</v>
      </c>
      <c r="AY47" s="628"/>
      <c r="AZ47" s="628"/>
      <c r="BA47" s="628"/>
      <c r="BB47" s="628"/>
      <c r="BC47" s="628"/>
      <c r="BD47" s="628"/>
      <c r="BE47" s="628"/>
      <c r="BF47" s="628"/>
      <c r="BG47" s="628"/>
      <c r="BH47" s="628"/>
      <c r="BI47" s="628"/>
      <c r="BJ47" s="628"/>
      <c r="BK47" s="628"/>
      <c r="BL47" s="629"/>
      <c r="BN47" s="38" t="s">
        <v>273</v>
      </c>
      <c r="BO47" s="628"/>
      <c r="BP47" s="628"/>
      <c r="BQ47" s="628"/>
      <c r="BR47" s="628"/>
      <c r="BS47" s="628"/>
      <c r="BT47" s="628"/>
      <c r="BU47" s="628"/>
      <c r="BV47" s="628"/>
      <c r="BW47" s="628"/>
      <c r="BX47" s="628"/>
      <c r="BY47" s="628"/>
      <c r="BZ47" s="628"/>
      <c r="CA47" s="628"/>
      <c r="CB47" s="629"/>
      <c r="CE47" s="38" t="s">
        <v>273</v>
      </c>
      <c r="CF47" s="628"/>
      <c r="CG47" s="628"/>
      <c r="CH47" s="628"/>
      <c r="CI47" s="628"/>
      <c r="CJ47" s="628"/>
      <c r="CK47" s="628"/>
      <c r="CL47" s="628"/>
      <c r="CM47" s="628"/>
      <c r="CN47" s="628"/>
      <c r="CO47" s="628"/>
      <c r="CP47" s="628"/>
      <c r="CQ47" s="628"/>
      <c r="CR47" s="628"/>
      <c r="CS47" s="629"/>
      <c r="CU47" s="38" t="s">
        <v>273</v>
      </c>
      <c r="CV47" s="628"/>
      <c r="CW47" s="628"/>
      <c r="CX47" s="628"/>
      <c r="CY47" s="628"/>
      <c r="CZ47" s="628"/>
      <c r="DA47" s="628"/>
      <c r="DB47" s="628"/>
      <c r="DC47" s="628"/>
      <c r="DD47" s="628"/>
      <c r="DE47" s="628"/>
      <c r="DF47" s="628"/>
      <c r="DG47" s="628"/>
      <c r="DH47" s="628"/>
      <c r="DI47" s="629"/>
    </row>
    <row r="48" spans="2:113" s="288" customFormat="1" x14ac:dyDescent="0.2">
      <c r="B48" s="38" t="s">
        <v>511</v>
      </c>
      <c r="C48" s="628"/>
      <c r="D48" s="628"/>
      <c r="E48" s="628"/>
      <c r="F48" s="628"/>
      <c r="G48" s="628"/>
      <c r="H48" s="628"/>
      <c r="I48" s="628"/>
      <c r="J48" s="628"/>
      <c r="K48" s="628"/>
      <c r="L48" s="628"/>
      <c r="M48" s="628"/>
      <c r="N48" s="628"/>
      <c r="O48" s="628"/>
      <c r="P48" s="629"/>
      <c r="R48" s="38" t="s">
        <v>511</v>
      </c>
      <c r="S48" s="628"/>
      <c r="T48" s="628"/>
      <c r="U48" s="628"/>
      <c r="V48" s="628"/>
      <c r="W48" s="628"/>
      <c r="X48" s="628"/>
      <c r="Y48" s="628"/>
      <c r="Z48" s="628"/>
      <c r="AA48" s="628"/>
      <c r="AB48" s="628"/>
      <c r="AC48" s="628"/>
      <c r="AD48" s="628"/>
      <c r="AE48" s="628"/>
      <c r="AF48" s="629"/>
      <c r="AG48" s="631"/>
      <c r="AH48" s="38" t="s">
        <v>511</v>
      </c>
      <c r="AI48" s="628"/>
      <c r="AJ48" s="628"/>
      <c r="AK48" s="628"/>
      <c r="AL48" s="628"/>
      <c r="AM48" s="628"/>
      <c r="AN48" s="628"/>
      <c r="AO48" s="628"/>
      <c r="AP48" s="628"/>
      <c r="AQ48" s="628"/>
      <c r="AR48" s="628"/>
      <c r="AS48" s="628"/>
      <c r="AT48" s="628"/>
      <c r="AU48" s="628"/>
      <c r="AV48" s="629"/>
      <c r="AX48" s="38" t="s">
        <v>511</v>
      </c>
      <c r="AY48" s="628"/>
      <c r="AZ48" s="628"/>
      <c r="BA48" s="628"/>
      <c r="BB48" s="628"/>
      <c r="BC48" s="628"/>
      <c r="BD48" s="628"/>
      <c r="BE48" s="628"/>
      <c r="BF48" s="628"/>
      <c r="BG48" s="628"/>
      <c r="BH48" s="628"/>
      <c r="BI48" s="628"/>
      <c r="BJ48" s="628"/>
      <c r="BK48" s="628"/>
      <c r="BL48" s="629"/>
      <c r="BN48" s="38" t="s">
        <v>511</v>
      </c>
      <c r="BO48" s="628"/>
      <c r="BP48" s="628"/>
      <c r="BQ48" s="628"/>
      <c r="BR48" s="628"/>
      <c r="BS48" s="628"/>
      <c r="BT48" s="628"/>
      <c r="BU48" s="628"/>
      <c r="BV48" s="628"/>
      <c r="BW48" s="628"/>
      <c r="BX48" s="628"/>
      <c r="BY48" s="628"/>
      <c r="BZ48" s="628"/>
      <c r="CA48" s="628"/>
      <c r="CB48" s="629"/>
      <c r="CE48" s="38" t="s">
        <v>511</v>
      </c>
      <c r="CF48" s="628"/>
      <c r="CG48" s="628"/>
      <c r="CH48" s="628"/>
      <c r="CI48" s="628"/>
      <c r="CJ48" s="628"/>
      <c r="CK48" s="628"/>
      <c r="CL48" s="628"/>
      <c r="CM48" s="628"/>
      <c r="CN48" s="628"/>
      <c r="CO48" s="628"/>
      <c r="CP48" s="628"/>
      <c r="CQ48" s="628"/>
      <c r="CR48" s="628"/>
      <c r="CS48" s="629"/>
      <c r="CU48" s="38" t="s">
        <v>511</v>
      </c>
      <c r="CV48" s="628"/>
      <c r="CW48" s="628"/>
      <c r="CX48" s="628"/>
      <c r="CY48" s="628"/>
      <c r="CZ48" s="628"/>
      <c r="DA48" s="628"/>
      <c r="DB48" s="628"/>
      <c r="DC48" s="628"/>
      <c r="DD48" s="628"/>
      <c r="DE48" s="628"/>
      <c r="DF48" s="628"/>
      <c r="DG48" s="628"/>
      <c r="DH48" s="628"/>
      <c r="DI48" s="629"/>
    </row>
    <row r="49" spans="2:113" s="288" customFormat="1" ht="12" x14ac:dyDescent="0.2">
      <c r="B49" s="288" t="s">
        <v>481</v>
      </c>
      <c r="C49" s="632"/>
      <c r="D49" s="632"/>
      <c r="E49" s="632"/>
      <c r="F49" s="632"/>
      <c r="G49" s="632"/>
      <c r="H49" s="632"/>
      <c r="I49" s="632"/>
      <c r="J49" s="632"/>
      <c r="K49" s="632"/>
      <c r="L49" s="632"/>
      <c r="M49" s="632"/>
      <c r="N49" s="632"/>
      <c r="O49" s="632"/>
      <c r="P49" s="633"/>
      <c r="R49" s="288" t="s">
        <v>481</v>
      </c>
      <c r="S49" s="632"/>
      <c r="T49" s="632"/>
      <c r="U49" s="632"/>
      <c r="V49" s="632"/>
      <c r="W49" s="632"/>
      <c r="X49" s="632"/>
      <c r="Y49" s="632"/>
      <c r="Z49" s="632"/>
      <c r="AA49" s="632"/>
      <c r="AB49" s="632"/>
      <c r="AC49" s="632"/>
      <c r="AD49" s="632"/>
      <c r="AE49" s="632"/>
      <c r="AF49" s="633"/>
      <c r="AG49" s="631"/>
      <c r="AH49" s="288" t="s">
        <v>481</v>
      </c>
      <c r="AI49" s="632"/>
      <c r="AJ49" s="632"/>
      <c r="AK49" s="632"/>
      <c r="AL49" s="632"/>
      <c r="AM49" s="632"/>
      <c r="AN49" s="632"/>
      <c r="AO49" s="632"/>
      <c r="AP49" s="632"/>
      <c r="AQ49" s="632"/>
      <c r="AR49" s="632"/>
      <c r="AS49" s="632"/>
      <c r="AT49" s="632"/>
      <c r="AU49" s="632"/>
      <c r="AV49" s="633"/>
      <c r="AX49" s="288" t="s">
        <v>481</v>
      </c>
      <c r="AY49" s="632"/>
      <c r="AZ49" s="632"/>
      <c r="BA49" s="632"/>
      <c r="BB49" s="632"/>
      <c r="BC49" s="632"/>
      <c r="BD49" s="632"/>
      <c r="BE49" s="632"/>
      <c r="BF49" s="632"/>
      <c r="BG49" s="632"/>
      <c r="BH49" s="632"/>
      <c r="BI49" s="632"/>
      <c r="BJ49" s="632"/>
      <c r="BK49" s="632"/>
      <c r="BL49" s="633"/>
      <c r="BN49" s="288" t="s">
        <v>481</v>
      </c>
      <c r="BO49" s="632"/>
      <c r="BP49" s="632"/>
      <c r="BQ49" s="632"/>
      <c r="BR49" s="632"/>
      <c r="BS49" s="632"/>
      <c r="BT49" s="632"/>
      <c r="BU49" s="632"/>
      <c r="BV49" s="632"/>
      <c r="BW49" s="632"/>
      <c r="BX49" s="632"/>
      <c r="BY49" s="632"/>
      <c r="BZ49" s="632"/>
      <c r="CA49" s="632"/>
      <c r="CB49" s="633"/>
      <c r="CE49" s="288" t="s">
        <v>481</v>
      </c>
      <c r="CF49" s="632"/>
      <c r="CG49" s="632"/>
      <c r="CH49" s="632"/>
      <c r="CI49" s="632"/>
      <c r="CJ49" s="632"/>
      <c r="CK49" s="632"/>
      <c r="CL49" s="632"/>
      <c r="CM49" s="632"/>
      <c r="CN49" s="632"/>
      <c r="CO49" s="632"/>
      <c r="CP49" s="632"/>
      <c r="CQ49" s="632"/>
      <c r="CR49" s="632"/>
      <c r="CS49" s="633"/>
      <c r="CU49" s="288" t="s">
        <v>481</v>
      </c>
      <c r="CV49" s="632"/>
      <c r="CW49" s="632"/>
      <c r="CX49" s="632"/>
      <c r="CY49" s="632"/>
      <c r="CZ49" s="632"/>
      <c r="DA49" s="632"/>
      <c r="DB49" s="632"/>
      <c r="DC49" s="632"/>
      <c r="DD49" s="632"/>
      <c r="DE49" s="632"/>
      <c r="DF49" s="632"/>
      <c r="DG49" s="632"/>
      <c r="DH49" s="632"/>
      <c r="DI49" s="633"/>
    </row>
    <row r="50" spans="2:113" s="288" customFormat="1" ht="12" x14ac:dyDescent="0.2">
      <c r="B50" s="290" t="s">
        <v>791</v>
      </c>
      <c r="C50" s="632"/>
      <c r="D50" s="632"/>
      <c r="E50" s="632"/>
      <c r="F50" s="632"/>
      <c r="G50" s="632"/>
      <c r="H50" s="632"/>
      <c r="I50" s="632"/>
      <c r="J50" s="632"/>
      <c r="K50" s="632"/>
      <c r="L50" s="632"/>
      <c r="M50" s="632"/>
      <c r="N50" s="632"/>
      <c r="O50" s="632"/>
      <c r="P50" s="633"/>
      <c r="R50" s="290" t="s">
        <v>791</v>
      </c>
      <c r="S50" s="632"/>
      <c r="T50" s="632"/>
      <c r="U50" s="632"/>
      <c r="V50" s="632"/>
      <c r="W50" s="632"/>
      <c r="X50" s="632"/>
      <c r="Y50" s="632"/>
      <c r="Z50" s="632"/>
      <c r="AA50" s="632"/>
      <c r="AB50" s="632"/>
      <c r="AC50" s="632"/>
      <c r="AD50" s="632"/>
      <c r="AE50" s="632"/>
      <c r="AF50" s="632"/>
      <c r="AH50" s="290" t="s">
        <v>791</v>
      </c>
      <c r="AI50" s="632"/>
      <c r="AJ50" s="632"/>
      <c r="AK50" s="632"/>
      <c r="AL50" s="632"/>
      <c r="AM50" s="632"/>
      <c r="AN50" s="632"/>
      <c r="AO50" s="632"/>
      <c r="AP50" s="632"/>
      <c r="AQ50" s="632"/>
      <c r="AR50" s="632"/>
      <c r="AS50" s="632"/>
      <c r="AT50" s="632"/>
      <c r="AU50" s="632"/>
      <c r="AV50" s="633"/>
      <c r="AX50" s="290" t="s">
        <v>791</v>
      </c>
      <c r="AY50" s="632"/>
      <c r="AZ50" s="632"/>
      <c r="BA50" s="632"/>
      <c r="BB50" s="632"/>
      <c r="BC50" s="632"/>
      <c r="BD50" s="632"/>
      <c r="BE50" s="632"/>
      <c r="BF50" s="632"/>
      <c r="BG50" s="632"/>
      <c r="BH50" s="632"/>
      <c r="BI50" s="632"/>
      <c r="BJ50" s="632"/>
      <c r="BK50" s="632"/>
      <c r="BL50" s="633"/>
      <c r="BN50" s="290" t="s">
        <v>791</v>
      </c>
      <c r="BO50" s="632"/>
      <c r="BP50" s="632"/>
      <c r="BQ50" s="632"/>
      <c r="BR50" s="632"/>
      <c r="BS50" s="632"/>
      <c r="BT50" s="632"/>
      <c r="BU50" s="632"/>
      <c r="BV50" s="632"/>
      <c r="BW50" s="632"/>
      <c r="BX50" s="632"/>
      <c r="BY50" s="632"/>
      <c r="BZ50" s="632"/>
      <c r="CA50" s="632"/>
      <c r="CB50" s="633"/>
      <c r="CE50" s="290" t="s">
        <v>791</v>
      </c>
      <c r="CF50" s="632"/>
      <c r="CG50" s="632"/>
      <c r="CH50" s="632"/>
      <c r="CI50" s="632"/>
      <c r="CJ50" s="632"/>
      <c r="CK50" s="632"/>
      <c r="CL50" s="632"/>
      <c r="CM50" s="632"/>
      <c r="CN50" s="632"/>
      <c r="CO50" s="632"/>
      <c r="CP50" s="632"/>
      <c r="CQ50" s="632"/>
      <c r="CR50" s="632"/>
      <c r="CS50" s="633"/>
      <c r="CU50" s="290" t="s">
        <v>791</v>
      </c>
      <c r="CV50" s="632"/>
      <c r="CW50" s="632"/>
      <c r="CX50" s="632"/>
      <c r="CY50" s="632"/>
      <c r="CZ50" s="632"/>
      <c r="DA50" s="632"/>
      <c r="DB50" s="632"/>
      <c r="DC50" s="632"/>
      <c r="DD50" s="632"/>
      <c r="DE50" s="632"/>
      <c r="DF50" s="632"/>
      <c r="DG50" s="632"/>
      <c r="DH50" s="632"/>
      <c r="DI50" s="633"/>
    </row>
    <row r="51" spans="2:113" x14ac:dyDescent="0.2">
      <c r="C51" s="54"/>
      <c r="D51" s="54"/>
      <c r="E51" s="54"/>
      <c r="F51" s="54"/>
      <c r="G51" s="54"/>
      <c r="H51" s="54"/>
      <c r="I51" s="54"/>
      <c r="J51" s="54"/>
      <c r="K51" s="54"/>
      <c r="L51" s="54"/>
      <c r="M51" s="54"/>
      <c r="N51" s="54"/>
      <c r="O51" s="54"/>
      <c r="P51" s="91"/>
      <c r="AI51" s="54"/>
      <c r="AJ51" s="54"/>
      <c r="AK51" s="54"/>
      <c r="AL51" s="54"/>
      <c r="AM51" s="54"/>
      <c r="AN51" s="54"/>
      <c r="AO51" s="54"/>
      <c r="AP51" s="54"/>
      <c r="AQ51" s="54"/>
      <c r="AR51" s="54"/>
      <c r="AS51" s="54"/>
      <c r="AT51" s="54"/>
      <c r="AU51" s="54"/>
      <c r="AV51" s="91"/>
      <c r="AY51" s="54"/>
      <c r="AZ51" s="54"/>
      <c r="BA51" s="54"/>
      <c r="BB51" s="54"/>
      <c r="BC51" s="54"/>
      <c r="BD51" s="54"/>
      <c r="BE51" s="54"/>
      <c r="BF51" s="54"/>
      <c r="BG51" s="54"/>
      <c r="BH51" s="54"/>
      <c r="BI51" s="54"/>
      <c r="BJ51" s="54"/>
      <c r="BK51" s="54"/>
      <c r="BL51" s="91"/>
      <c r="BO51" s="54"/>
      <c r="BP51" s="54"/>
      <c r="BQ51" s="54"/>
      <c r="BR51" s="54"/>
      <c r="BS51" s="54"/>
      <c r="BT51" s="54"/>
      <c r="BU51" s="54"/>
      <c r="BV51" s="54"/>
      <c r="BW51" s="54"/>
      <c r="BX51" s="54"/>
      <c r="BY51" s="54"/>
      <c r="BZ51" s="54"/>
      <c r="CA51" s="54"/>
      <c r="CB51" s="91"/>
      <c r="CF51" s="54"/>
      <c r="CG51" s="54"/>
      <c r="CH51" s="54"/>
      <c r="CI51" s="54"/>
      <c r="CJ51" s="54"/>
      <c r="CK51" s="54"/>
      <c r="CL51" s="54"/>
      <c r="CM51" s="54"/>
      <c r="CN51" s="54"/>
      <c r="CO51" s="54"/>
      <c r="CP51" s="54"/>
      <c r="CQ51" s="54"/>
      <c r="CR51" s="54"/>
      <c r="CS51" s="91"/>
      <c r="CV51" s="54"/>
      <c r="CW51" s="54"/>
      <c r="CX51" s="54"/>
      <c r="CY51" s="54"/>
      <c r="CZ51" s="54"/>
      <c r="DA51" s="54"/>
      <c r="DB51" s="54"/>
      <c r="DC51" s="54"/>
      <c r="DD51" s="54"/>
      <c r="DE51" s="54"/>
      <c r="DF51" s="54"/>
      <c r="DG51" s="54"/>
      <c r="DH51" s="54"/>
      <c r="DI51" s="91"/>
    </row>
    <row r="52" spans="2:113" x14ac:dyDescent="0.2">
      <c r="P52"/>
    </row>
    <row r="53" spans="2:113" x14ac:dyDescent="0.2">
      <c r="P53"/>
    </row>
    <row r="54" spans="2:113" x14ac:dyDescent="0.2">
      <c r="P54"/>
    </row>
    <row r="55" spans="2:113" x14ac:dyDescent="0.2">
      <c r="P55"/>
    </row>
  </sheetData>
  <phoneticPr fontId="2" type="noConversion"/>
  <pageMargins left="0.39370078740157483" right="0.39370078740157483" top="0.78740157480314965" bottom="0.78740157480314965" header="0.39370078740157483" footer="0.39370078740157483"/>
  <pageSetup paperSize="9" scale="68" firstPageNumber="66" fitToWidth="7" orientation="landscape" useFirstPageNumber="1" r:id="rId1"/>
  <headerFooter alignWithMargins="0">
    <oddHeader>&amp;R&amp;12Les finances des communes en 2021</oddHeader>
    <oddFooter>&amp;L&amp;12Direction Générale des Collectivités Locales / DESL&amp;C&amp;12&amp;P&amp;R&amp;12Mise en ligne  : février 2023</oddFooter>
  </headerFooter>
  <colBreaks count="1" manualBreakCount="1">
    <brk id="32" max="49"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X58"/>
  <sheetViews>
    <sheetView zoomScaleNormal="100" zoomScaleSheetLayoutView="70" zoomScalePageLayoutView="85" workbookViewId="0"/>
  </sheetViews>
  <sheetFormatPr baseColWidth="10" defaultRowHeight="12.75" x14ac:dyDescent="0.2"/>
  <cols>
    <col min="1" max="1" width="3.140625" customWidth="1"/>
    <col min="2" max="2" width="31" customWidth="1"/>
    <col min="14" max="15" width="13.42578125" customWidth="1"/>
    <col min="16" max="16" width="11.42578125" style="95"/>
    <col min="17" max="17" width="3.140625" customWidth="1"/>
    <col min="18" max="18" width="31.5703125" customWidth="1"/>
    <col min="30" max="31" width="13.42578125" customWidth="1"/>
    <col min="32" max="32" width="11.42578125" style="95"/>
    <col min="33" max="33" width="3.140625" customWidth="1"/>
    <col min="34" max="34" width="29.7109375" customWidth="1"/>
    <col min="46" max="47" width="13.42578125" customWidth="1"/>
    <col min="48" max="48" width="11.42578125" style="95"/>
    <col min="49" max="49" width="3.140625" customWidth="1"/>
    <col min="50" max="50" width="28.28515625" customWidth="1"/>
    <col min="62" max="63" width="13.42578125" customWidth="1"/>
    <col min="64" max="64" width="11.42578125" style="95"/>
    <col min="65" max="65" width="3.85546875" customWidth="1"/>
    <col min="66" max="66" width="28.28515625" customWidth="1"/>
    <col min="78" max="79" width="13.42578125" customWidth="1"/>
    <col min="80" max="80" width="11.42578125" style="95"/>
    <col min="81" max="81" width="3.140625" customWidth="1"/>
    <col min="82" max="82" width="27.140625" customWidth="1"/>
    <col min="94" max="95" width="13.42578125" customWidth="1"/>
    <col min="96" max="96" width="11.42578125" style="95"/>
    <col min="97" max="97" width="3.140625" customWidth="1"/>
    <col min="98" max="98" width="28.7109375" customWidth="1"/>
    <col min="110" max="111" width="13.42578125" customWidth="1"/>
    <col min="112" max="112" width="11.42578125" style="95"/>
    <col min="113" max="113" width="3.140625" customWidth="1"/>
    <col min="114" max="114" width="29" customWidth="1"/>
    <col min="126" max="126" width="13.42578125" customWidth="1"/>
    <col min="127" max="127" width="13.42578125" style="95" customWidth="1"/>
  </cols>
  <sheetData>
    <row r="1" spans="1:128" ht="20.25" x14ac:dyDescent="0.3">
      <c r="A1" s="122" t="s">
        <v>879</v>
      </c>
      <c r="B1" s="70"/>
      <c r="C1" s="104"/>
      <c r="D1" s="104"/>
      <c r="E1" s="104"/>
      <c r="F1" s="104"/>
      <c r="G1" s="104"/>
      <c r="H1" s="104"/>
      <c r="I1" s="104"/>
      <c r="J1" s="104"/>
      <c r="K1" s="104"/>
      <c r="L1" s="104"/>
      <c r="M1" s="104"/>
      <c r="N1" s="104"/>
      <c r="O1" s="104"/>
      <c r="P1" s="123"/>
      <c r="Q1" s="103"/>
      <c r="R1" s="70"/>
      <c r="S1" s="104"/>
      <c r="T1" s="104"/>
      <c r="U1" s="104"/>
      <c r="V1" s="104"/>
      <c r="W1" s="104"/>
      <c r="X1" s="104"/>
      <c r="Y1" s="104"/>
      <c r="Z1" s="104"/>
      <c r="AA1" s="104"/>
      <c r="AB1" s="104"/>
      <c r="AC1" s="104"/>
      <c r="AD1" s="104"/>
      <c r="AE1" s="104"/>
      <c r="AF1" s="123"/>
      <c r="AG1" s="103"/>
      <c r="AH1" s="70"/>
      <c r="AI1" s="104"/>
      <c r="AJ1" s="104"/>
      <c r="AK1" s="104"/>
      <c r="AL1" s="104"/>
      <c r="AM1" s="104"/>
      <c r="AN1" s="104"/>
      <c r="AO1" s="104"/>
      <c r="AP1" s="104"/>
      <c r="AQ1" s="104"/>
      <c r="AR1" s="104"/>
      <c r="AS1" s="104"/>
      <c r="AT1" s="104"/>
      <c r="AU1" s="104"/>
      <c r="AV1" s="123"/>
      <c r="AW1" s="103"/>
      <c r="AX1" s="70"/>
      <c r="AY1" s="104"/>
      <c r="AZ1" s="104"/>
      <c r="BA1" s="104"/>
      <c r="BB1" s="104"/>
      <c r="BC1" s="104"/>
      <c r="BD1" s="104"/>
      <c r="BE1" s="104"/>
      <c r="BF1" s="104"/>
      <c r="BG1" s="104"/>
      <c r="BH1" s="104"/>
      <c r="BI1" s="104"/>
      <c r="BJ1" s="104"/>
      <c r="BK1" s="104"/>
      <c r="BL1" s="125"/>
      <c r="BM1" s="103"/>
      <c r="BN1" s="70"/>
      <c r="BO1" s="104"/>
      <c r="BP1" s="104"/>
      <c r="BQ1" s="104"/>
      <c r="BR1" s="104"/>
      <c r="BS1" s="104"/>
      <c r="BT1" s="104"/>
      <c r="BU1" s="104"/>
      <c r="BV1" s="104"/>
      <c r="BW1" s="104"/>
      <c r="BX1" s="104"/>
      <c r="BY1" s="104"/>
      <c r="BZ1" s="104"/>
      <c r="CA1" s="104"/>
      <c r="CB1" s="123"/>
      <c r="CC1" s="103"/>
      <c r="CD1" s="70"/>
      <c r="CE1" s="104"/>
      <c r="CF1" s="104"/>
      <c r="CG1" s="104"/>
      <c r="CH1" s="104"/>
      <c r="CI1" s="104"/>
      <c r="CJ1" s="104"/>
      <c r="CK1" s="104"/>
      <c r="CL1" s="104"/>
      <c r="CM1" s="104"/>
      <c r="CN1" s="104"/>
      <c r="CO1" s="104"/>
      <c r="CP1" s="104"/>
      <c r="CQ1" s="104"/>
      <c r="CR1" s="123"/>
      <c r="CS1" s="103"/>
      <c r="CT1" s="70"/>
      <c r="CU1" s="104"/>
      <c r="CV1" s="104"/>
      <c r="CW1" s="104"/>
      <c r="CX1" s="104"/>
      <c r="CY1" s="104"/>
      <c r="CZ1" s="104"/>
      <c r="DA1" s="104"/>
      <c r="DB1" s="104"/>
      <c r="DC1" s="104"/>
      <c r="DD1" s="104"/>
      <c r="DE1" s="104"/>
      <c r="DF1" s="104"/>
      <c r="DG1" s="104"/>
      <c r="DH1" s="123"/>
      <c r="DI1" s="103"/>
      <c r="DJ1" s="70"/>
      <c r="DK1" s="106"/>
      <c r="DL1" s="106"/>
      <c r="DM1" s="106"/>
      <c r="DN1" s="106"/>
      <c r="DO1" s="106"/>
      <c r="DP1" s="106"/>
      <c r="DQ1" s="106"/>
      <c r="DR1" s="106"/>
      <c r="DS1" s="106"/>
      <c r="DT1" s="106"/>
      <c r="DU1" s="106"/>
      <c r="DV1" s="106"/>
      <c r="DW1" s="125"/>
      <c r="DX1" s="103"/>
    </row>
    <row r="2" spans="1:128" ht="16.5" x14ac:dyDescent="0.25">
      <c r="A2" s="13"/>
      <c r="B2" s="13"/>
      <c r="C2" s="73"/>
      <c r="D2" s="73"/>
      <c r="E2" s="73"/>
      <c r="F2" s="73"/>
      <c r="G2" s="73"/>
      <c r="H2" s="73"/>
      <c r="I2" s="73"/>
      <c r="J2" s="73"/>
      <c r="K2" s="73"/>
      <c r="L2" s="73"/>
      <c r="M2" s="73"/>
      <c r="N2" s="73"/>
      <c r="O2" s="73"/>
      <c r="P2" s="96"/>
      <c r="Q2" s="13"/>
      <c r="R2" s="13"/>
      <c r="S2" s="73"/>
      <c r="T2" s="73"/>
      <c r="U2" s="73"/>
      <c r="V2" s="73"/>
      <c r="W2" s="73"/>
      <c r="X2" s="73"/>
      <c r="Y2" s="73"/>
      <c r="Z2" s="73"/>
      <c r="AA2" s="73"/>
      <c r="AB2" s="73"/>
      <c r="AC2" s="73"/>
      <c r="AD2" s="73"/>
      <c r="AE2" s="73"/>
      <c r="AF2" s="96"/>
      <c r="AG2" s="13"/>
      <c r="AH2" s="13"/>
      <c r="AI2" s="73"/>
      <c r="AJ2" s="73"/>
      <c r="AK2" s="73"/>
      <c r="AL2" s="73"/>
      <c r="AM2" s="73"/>
      <c r="AN2" s="73"/>
      <c r="AO2" s="73"/>
      <c r="AP2" s="73"/>
      <c r="AQ2" s="73"/>
      <c r="AR2" s="73"/>
      <c r="AS2" s="73"/>
      <c r="AT2" s="73"/>
      <c r="AU2" s="73"/>
      <c r="AV2" s="96"/>
      <c r="AW2" s="13"/>
      <c r="AX2" s="13"/>
      <c r="AY2" s="73"/>
      <c r="AZ2" s="73"/>
      <c r="BA2" s="73"/>
      <c r="BB2" s="73"/>
      <c r="BC2" s="73"/>
      <c r="BD2" s="73"/>
      <c r="BE2" s="73"/>
      <c r="BF2" s="73"/>
      <c r="BG2" s="73"/>
      <c r="BH2" s="73"/>
      <c r="BI2" s="73"/>
      <c r="BJ2" s="73"/>
      <c r="BK2" s="73"/>
      <c r="BL2" s="91"/>
      <c r="BM2" s="13"/>
      <c r="BN2" s="13"/>
      <c r="BO2" s="73"/>
      <c r="BP2" s="73"/>
      <c r="BQ2" s="73"/>
      <c r="BR2" s="73"/>
      <c r="BS2" s="73"/>
      <c r="BT2" s="73"/>
      <c r="BU2" s="73"/>
      <c r="BV2" s="73"/>
      <c r="BW2" s="73"/>
      <c r="BX2" s="73"/>
      <c r="BY2" s="73"/>
      <c r="BZ2" s="73"/>
      <c r="CA2" s="73"/>
      <c r="CB2" s="96"/>
      <c r="CC2" s="13"/>
      <c r="CD2" s="13"/>
      <c r="CE2" s="73"/>
      <c r="CF2" s="73"/>
      <c r="CG2" s="73"/>
      <c r="CH2" s="73"/>
      <c r="CI2" s="73"/>
      <c r="CJ2" s="73"/>
      <c r="CK2" s="73"/>
      <c r="CL2" s="73"/>
      <c r="CM2" s="73"/>
      <c r="CN2" s="73"/>
      <c r="CO2" s="73"/>
      <c r="CP2" s="73"/>
      <c r="CQ2" s="73"/>
      <c r="CR2" s="96"/>
      <c r="CS2" s="107" t="s">
        <v>337</v>
      </c>
      <c r="CT2" s="107"/>
      <c r="CU2" s="108"/>
      <c r="CV2" s="108"/>
      <c r="CW2" s="108"/>
      <c r="CX2" s="108"/>
      <c r="CY2" s="108"/>
      <c r="CZ2" s="108"/>
      <c r="DA2" s="108"/>
      <c r="DB2" s="108"/>
      <c r="DC2" s="108"/>
      <c r="DD2" s="108"/>
      <c r="DE2" s="108"/>
      <c r="DF2" s="108"/>
      <c r="DG2" s="108"/>
      <c r="DH2" s="124"/>
      <c r="DI2" s="13"/>
      <c r="DJ2" s="13"/>
      <c r="DK2" s="53"/>
      <c r="DL2" s="53"/>
      <c r="DM2" s="53"/>
      <c r="DN2" s="53"/>
      <c r="DO2" s="53"/>
      <c r="DP2" s="53"/>
      <c r="DQ2" s="53"/>
      <c r="DR2" s="53"/>
      <c r="DS2" s="53"/>
      <c r="DT2" s="53"/>
      <c r="DU2" s="53"/>
      <c r="DV2" s="53"/>
      <c r="DW2" s="91"/>
    </row>
    <row r="3" spans="1:128" ht="16.5" x14ac:dyDescent="0.25">
      <c r="A3" s="55" t="s">
        <v>308</v>
      </c>
      <c r="B3" s="55"/>
      <c r="C3" s="74"/>
      <c r="D3" s="74"/>
      <c r="E3" s="74"/>
      <c r="F3" s="74"/>
      <c r="G3" s="74"/>
      <c r="H3" s="74"/>
      <c r="I3" s="74"/>
      <c r="J3" s="74"/>
      <c r="K3" s="74"/>
      <c r="L3" s="74"/>
      <c r="M3" s="74"/>
      <c r="N3" s="74"/>
      <c r="O3" s="74"/>
      <c r="P3" s="97"/>
      <c r="Q3" s="55" t="s">
        <v>309</v>
      </c>
      <c r="R3" s="55"/>
      <c r="S3" s="74"/>
      <c r="T3" s="74"/>
      <c r="U3" s="74"/>
      <c r="V3" s="74"/>
      <c r="W3" s="74"/>
      <c r="X3" s="74"/>
      <c r="Y3" s="74"/>
      <c r="Z3" s="74"/>
      <c r="AA3" s="74"/>
      <c r="AB3" s="74"/>
      <c r="AC3" s="74"/>
      <c r="AD3" s="74"/>
      <c r="AE3" s="74"/>
      <c r="AF3" s="97"/>
      <c r="AG3" s="55" t="s">
        <v>333</v>
      </c>
      <c r="AH3" s="55"/>
      <c r="AI3" s="74"/>
      <c r="AJ3" s="74"/>
      <c r="AK3" s="74"/>
      <c r="AL3" s="74"/>
      <c r="AM3" s="74"/>
      <c r="AN3" s="74"/>
      <c r="AO3" s="74"/>
      <c r="AP3" s="74"/>
      <c r="AQ3" s="74"/>
      <c r="AR3" s="74"/>
      <c r="AS3" s="74"/>
      <c r="AT3" s="74"/>
      <c r="AU3" s="74"/>
      <c r="AV3" s="97"/>
      <c r="AW3" s="55" t="s">
        <v>334</v>
      </c>
      <c r="AX3" s="55"/>
      <c r="AY3" s="74"/>
      <c r="AZ3" s="74"/>
      <c r="BA3" s="74"/>
      <c r="BB3" s="74"/>
      <c r="BC3" s="74"/>
      <c r="BD3" s="74"/>
      <c r="BE3" s="74"/>
      <c r="BF3" s="74"/>
      <c r="BG3" s="74"/>
      <c r="BH3" s="74"/>
      <c r="BI3" s="74"/>
      <c r="BJ3" s="74"/>
      <c r="BK3" s="74"/>
      <c r="BL3" s="102"/>
      <c r="BM3" s="55" t="s">
        <v>335</v>
      </c>
      <c r="BN3" s="55"/>
      <c r="BO3" s="74"/>
      <c r="BP3" s="74"/>
      <c r="BQ3" s="74"/>
      <c r="BR3" s="74"/>
      <c r="BS3" s="74"/>
      <c r="BT3" s="74"/>
      <c r="BU3" s="74"/>
      <c r="BV3" s="74"/>
      <c r="BW3" s="74"/>
      <c r="BX3" s="74"/>
      <c r="BY3" s="74"/>
      <c r="BZ3" s="74"/>
      <c r="CA3" s="74"/>
      <c r="CB3" s="97"/>
      <c r="CC3" s="55" t="s">
        <v>336</v>
      </c>
      <c r="CD3" s="55"/>
      <c r="CE3" s="74"/>
      <c r="CF3" s="74"/>
      <c r="CG3" s="74"/>
      <c r="CH3" s="74"/>
      <c r="CI3" s="74"/>
      <c r="CJ3" s="74"/>
      <c r="CK3" s="74"/>
      <c r="CL3" s="74"/>
      <c r="CM3" s="74"/>
      <c r="CN3" s="74"/>
      <c r="CO3" s="74"/>
      <c r="CP3" s="74"/>
      <c r="CQ3" s="74"/>
      <c r="CR3" s="97"/>
      <c r="CS3" s="55" t="s">
        <v>0</v>
      </c>
      <c r="CT3" s="55"/>
      <c r="CU3" s="74"/>
      <c r="CV3" s="74"/>
      <c r="CW3" s="74"/>
      <c r="CX3" s="74"/>
      <c r="CY3" s="74"/>
      <c r="CZ3" s="74"/>
      <c r="DA3" s="74"/>
      <c r="DB3" s="74"/>
      <c r="DC3" s="74"/>
      <c r="DD3" s="74"/>
      <c r="DE3" s="74"/>
      <c r="DF3" s="74"/>
      <c r="DG3" s="74"/>
      <c r="DH3" s="97"/>
      <c r="DI3" s="55" t="s">
        <v>338</v>
      </c>
      <c r="DJ3" s="55"/>
      <c r="DK3" s="74"/>
      <c r="DL3" s="74"/>
      <c r="DM3" s="74"/>
      <c r="DN3" s="74"/>
      <c r="DO3" s="74"/>
      <c r="DP3" s="74"/>
      <c r="DQ3" s="74"/>
      <c r="DR3" s="74"/>
      <c r="DS3" s="74"/>
      <c r="DT3" s="74"/>
      <c r="DU3" s="74"/>
      <c r="DV3" s="74"/>
      <c r="DW3" s="102"/>
      <c r="DX3" s="102"/>
    </row>
    <row r="4" spans="1:128" ht="16.5" x14ac:dyDescent="0.25">
      <c r="A4" s="107"/>
      <c r="B4" s="107"/>
      <c r="C4" s="108"/>
      <c r="D4" s="108"/>
      <c r="E4" s="108"/>
      <c r="F4" s="108"/>
      <c r="G4" s="108"/>
      <c r="H4" s="108"/>
      <c r="I4" s="108"/>
      <c r="J4" s="108"/>
      <c r="K4" s="108"/>
      <c r="L4" s="108"/>
      <c r="M4" s="108"/>
      <c r="N4" s="108"/>
      <c r="O4" s="108"/>
      <c r="P4" s="124"/>
      <c r="Q4" s="107"/>
      <c r="R4" s="107"/>
      <c r="S4" s="108"/>
      <c r="T4" s="108"/>
      <c r="U4" s="108"/>
      <c r="V4" s="108"/>
      <c r="W4" s="108"/>
      <c r="X4" s="108"/>
      <c r="Y4" s="108"/>
      <c r="Z4" s="108"/>
      <c r="AA4" s="108"/>
      <c r="AB4" s="108"/>
      <c r="AC4" s="108"/>
      <c r="AD4" s="108"/>
      <c r="AE4" s="108"/>
      <c r="AF4" s="124"/>
      <c r="AG4" s="107"/>
      <c r="AH4" s="107"/>
      <c r="AI4" s="108"/>
      <c r="AJ4" s="108"/>
      <c r="AK4" s="108"/>
      <c r="AL4" s="108"/>
      <c r="AM4" s="108"/>
      <c r="AN4" s="108"/>
      <c r="AO4" s="108"/>
      <c r="AP4" s="108"/>
      <c r="AQ4" s="108"/>
      <c r="AR4" s="108"/>
      <c r="AS4" s="108"/>
      <c r="AT4" s="108"/>
      <c r="AU4" s="108"/>
      <c r="AV4" s="124"/>
      <c r="AW4" s="107"/>
      <c r="AX4" s="107"/>
      <c r="AY4" s="108"/>
      <c r="AZ4" s="108"/>
      <c r="BA4" s="108"/>
      <c r="BB4" s="108"/>
      <c r="BC4" s="108"/>
      <c r="BD4" s="108"/>
      <c r="BE4" s="108"/>
      <c r="BF4" s="108"/>
      <c r="BG4" s="108"/>
      <c r="BH4" s="108"/>
      <c r="BI4" s="108"/>
      <c r="BJ4" s="108"/>
      <c r="BK4" s="108"/>
      <c r="BL4" s="126"/>
      <c r="BM4" s="107"/>
      <c r="BN4" s="107"/>
      <c r="BO4" s="108"/>
      <c r="BP4" s="108"/>
      <c r="BQ4" s="108"/>
      <c r="BR4" s="108"/>
      <c r="BS4" s="108"/>
      <c r="BT4" s="108"/>
      <c r="BU4" s="108"/>
      <c r="BV4" s="108"/>
      <c r="BW4" s="108"/>
      <c r="BX4" s="108"/>
      <c r="BY4" s="108"/>
      <c r="BZ4" s="108"/>
      <c r="CA4" s="108"/>
      <c r="CB4" s="124"/>
      <c r="CC4" s="107"/>
      <c r="CD4" s="107"/>
      <c r="CE4" s="108"/>
      <c r="CF4" s="108"/>
      <c r="CG4" s="108"/>
      <c r="CH4" s="108"/>
      <c r="CI4" s="108"/>
      <c r="CJ4" s="108"/>
      <c r="CK4" s="108"/>
      <c r="CL4" s="108"/>
      <c r="CM4" s="108"/>
      <c r="CN4" s="108"/>
      <c r="CO4" s="108"/>
      <c r="CP4" s="108"/>
      <c r="CQ4" s="108"/>
      <c r="CR4" s="124"/>
      <c r="CS4" s="13"/>
      <c r="CT4" s="13"/>
      <c r="CU4" s="73"/>
      <c r="CV4" s="73"/>
      <c r="CW4" s="73"/>
      <c r="CX4" s="73"/>
      <c r="CY4" s="73"/>
      <c r="CZ4" s="73"/>
      <c r="DA4" s="73"/>
      <c r="DB4" s="73"/>
      <c r="DC4" s="73"/>
      <c r="DD4" s="73"/>
      <c r="DE4" s="73"/>
      <c r="DF4" s="73"/>
      <c r="DG4" s="73"/>
      <c r="DH4" s="96"/>
      <c r="DI4" s="107"/>
      <c r="DJ4" s="107"/>
      <c r="DK4" s="108"/>
      <c r="DL4" s="108"/>
      <c r="DM4" s="108"/>
      <c r="DN4" s="108"/>
      <c r="DO4" s="108"/>
      <c r="DP4" s="108"/>
      <c r="DQ4" s="108"/>
      <c r="DR4" s="108"/>
      <c r="DS4" s="108"/>
      <c r="DT4" s="108"/>
      <c r="DU4" s="108"/>
      <c r="DV4" s="108"/>
      <c r="DW4" s="126"/>
    </row>
    <row r="5" spans="1:128" x14ac:dyDescent="0.2">
      <c r="A5" s="13"/>
      <c r="B5" s="69" t="s">
        <v>593</v>
      </c>
      <c r="C5" s="73"/>
      <c r="D5" s="73"/>
      <c r="E5" s="73"/>
      <c r="F5" s="73"/>
      <c r="G5" s="73"/>
      <c r="H5" s="73"/>
      <c r="I5" s="73"/>
      <c r="J5" s="73"/>
      <c r="K5" s="272"/>
      <c r="L5" s="73"/>
      <c r="M5" s="73"/>
      <c r="N5" s="73"/>
      <c r="O5" s="73"/>
      <c r="P5" s="96"/>
      <c r="Q5" s="46"/>
      <c r="R5" s="13"/>
      <c r="S5" s="73"/>
      <c r="T5" s="73"/>
      <c r="U5" s="73"/>
      <c r="V5" s="73"/>
      <c r="W5" s="73"/>
      <c r="X5" s="73"/>
      <c r="Y5" s="73"/>
      <c r="Z5" s="73"/>
      <c r="AA5" s="73"/>
      <c r="AB5" s="73"/>
      <c r="AC5" s="73"/>
      <c r="AD5" s="73"/>
      <c r="AE5" s="73"/>
      <c r="AF5" s="96"/>
      <c r="AG5" s="46"/>
      <c r="AH5" s="13"/>
      <c r="AI5" s="73"/>
      <c r="AJ5" s="73"/>
      <c r="AK5" s="73"/>
      <c r="AL5" s="73"/>
      <c r="AM5" s="73"/>
      <c r="AN5" s="73"/>
      <c r="AO5" s="73"/>
      <c r="AP5" s="73"/>
      <c r="AQ5" s="73"/>
      <c r="AR5" s="73"/>
      <c r="AS5" s="73"/>
      <c r="AT5" s="73"/>
      <c r="AU5" s="73"/>
      <c r="AV5" s="96"/>
      <c r="AW5" s="13"/>
      <c r="AX5" s="13"/>
      <c r="AY5" s="73"/>
      <c r="AZ5" s="73"/>
      <c r="BA5" s="73"/>
      <c r="BB5" s="73"/>
      <c r="BC5" s="73"/>
      <c r="BD5" s="73"/>
      <c r="BE5" s="73"/>
      <c r="BF5" s="73"/>
      <c r="BG5" s="73"/>
      <c r="BH5" s="73"/>
      <c r="BI5" s="73"/>
      <c r="BJ5" s="73"/>
      <c r="BK5" s="73"/>
      <c r="BL5" s="93"/>
      <c r="BM5" s="46"/>
      <c r="BN5" s="13"/>
      <c r="BO5" s="73"/>
      <c r="BP5" s="73"/>
      <c r="BQ5" s="73"/>
      <c r="BR5" s="73"/>
      <c r="BS5" s="73"/>
      <c r="BT5" s="73"/>
      <c r="BU5" s="73"/>
      <c r="BV5" s="73"/>
      <c r="BW5" s="73"/>
      <c r="BX5" s="73"/>
      <c r="BY5" s="73"/>
      <c r="BZ5" s="73"/>
      <c r="CA5" s="73"/>
      <c r="CB5" s="96"/>
      <c r="CC5" s="40"/>
      <c r="CD5" s="13"/>
      <c r="CE5" s="73"/>
      <c r="CF5" s="73"/>
      <c r="CG5" s="73"/>
      <c r="CH5" s="73"/>
      <c r="CI5" s="73"/>
      <c r="CJ5" s="73"/>
      <c r="CK5" s="73"/>
      <c r="CL5" s="73"/>
      <c r="CM5" s="73"/>
      <c r="CN5" s="73"/>
      <c r="CO5" s="73"/>
      <c r="CP5" s="73"/>
      <c r="CQ5" s="73"/>
      <c r="CR5" s="96"/>
      <c r="CS5" s="69" t="s">
        <v>590</v>
      </c>
      <c r="CT5" s="13"/>
      <c r="CU5" s="73"/>
      <c r="CV5" s="73"/>
      <c r="CW5" s="73"/>
      <c r="CX5" s="73"/>
      <c r="CY5" s="73"/>
      <c r="CZ5" s="73"/>
      <c r="DA5" s="73"/>
      <c r="DB5" s="73"/>
      <c r="DC5" s="73"/>
      <c r="DD5" s="73"/>
      <c r="DE5" s="73"/>
      <c r="DF5" s="73"/>
      <c r="DG5" s="73"/>
      <c r="DH5" s="96"/>
      <c r="DK5" s="59"/>
      <c r="DL5" s="59"/>
      <c r="DM5" s="59"/>
      <c r="DN5" s="59"/>
      <c r="DO5" s="59"/>
      <c r="DP5" s="59"/>
      <c r="DQ5" s="59"/>
      <c r="DR5" s="59"/>
      <c r="DS5" s="59"/>
      <c r="DT5" s="59"/>
      <c r="DU5" s="59"/>
      <c r="DV5" s="59"/>
      <c r="DW5" s="93"/>
    </row>
    <row r="6" spans="1:128" ht="12.75" customHeight="1" x14ac:dyDescent="0.2">
      <c r="A6" s="13"/>
      <c r="B6" s="69" t="s">
        <v>657</v>
      </c>
      <c r="C6" s="431"/>
      <c r="D6" s="73"/>
      <c r="E6" s="73"/>
      <c r="F6" s="73"/>
      <c r="G6" s="73"/>
      <c r="H6" s="73"/>
      <c r="I6" s="73"/>
      <c r="J6" s="73"/>
      <c r="K6" s="272"/>
      <c r="L6" s="73"/>
      <c r="M6" s="73"/>
      <c r="N6" s="73"/>
      <c r="O6" s="73"/>
      <c r="P6" s="96"/>
      <c r="Q6" s="69" t="s">
        <v>585</v>
      </c>
      <c r="R6" s="13"/>
      <c r="S6" s="73"/>
      <c r="T6" s="73"/>
      <c r="U6" s="73"/>
      <c r="V6" s="73"/>
      <c r="W6" s="73"/>
      <c r="X6" s="73"/>
      <c r="Y6" s="73"/>
      <c r="Z6" s="73"/>
      <c r="AA6" s="73"/>
      <c r="AB6" s="73"/>
      <c r="AC6" s="73"/>
      <c r="AD6" s="73"/>
      <c r="AE6" s="73"/>
      <c r="AF6" s="96"/>
      <c r="AG6" s="69" t="s">
        <v>585</v>
      </c>
      <c r="AH6" s="13"/>
      <c r="AI6" s="73"/>
      <c r="AJ6" s="73"/>
      <c r="AK6" s="73"/>
      <c r="AL6" s="73"/>
      <c r="AM6" s="73"/>
      <c r="AN6" s="73"/>
      <c r="AO6" s="73"/>
      <c r="AP6" s="73"/>
      <c r="AQ6" s="73"/>
      <c r="AR6" s="73"/>
      <c r="AS6" s="73"/>
      <c r="AT6" s="73"/>
      <c r="AU6" s="73"/>
      <c r="AV6" s="96"/>
      <c r="AW6" s="69" t="s">
        <v>659</v>
      </c>
      <c r="AX6" s="13"/>
      <c r="AY6" s="73"/>
      <c r="AZ6" s="73"/>
      <c r="BA6" s="73"/>
      <c r="BB6" s="73"/>
      <c r="BC6" s="73"/>
      <c r="BD6" s="73"/>
      <c r="BE6" s="73"/>
      <c r="BF6" s="73"/>
      <c r="BG6" s="73"/>
      <c r="BH6" s="73"/>
      <c r="BI6" s="73"/>
      <c r="BJ6" s="73"/>
      <c r="BK6" s="73"/>
      <c r="BL6" s="91"/>
      <c r="BM6" s="69" t="s">
        <v>587</v>
      </c>
      <c r="BN6" s="13"/>
      <c r="BO6" s="73"/>
      <c r="BP6" s="73"/>
      <c r="BQ6" s="73"/>
      <c r="BR6" s="73"/>
      <c r="BS6" s="73"/>
      <c r="BT6" s="73"/>
      <c r="BU6" s="73"/>
      <c r="BV6" s="73"/>
      <c r="BW6" s="73"/>
      <c r="BX6" s="73"/>
      <c r="BY6" s="73"/>
      <c r="BZ6" s="73"/>
      <c r="CA6" s="73"/>
      <c r="CB6" s="96"/>
      <c r="CC6" s="69" t="s">
        <v>589</v>
      </c>
      <c r="CD6" s="13"/>
      <c r="CE6" s="73"/>
      <c r="CF6" s="73"/>
      <c r="CG6" s="73"/>
      <c r="CH6" s="73"/>
      <c r="CI6" s="73"/>
      <c r="CJ6" s="73"/>
      <c r="CK6" s="73"/>
      <c r="CL6" s="73"/>
      <c r="CM6" s="73"/>
      <c r="CN6" s="73"/>
      <c r="CO6" s="73"/>
      <c r="CP6" s="73"/>
      <c r="CQ6" s="73"/>
      <c r="CR6" s="96"/>
      <c r="CS6" s="271" t="str">
        <f>+CC7</f>
        <v>Recettes réelles de fonctionnement : en M14 et M57, crédit net du compte 7 (excepté les comptes 775, 776, 777 et 78) et des comptes 65541 (M14) et 65561 (M57) pour les communes de la MGP (moindres recettes)</v>
      </c>
      <c r="CT6" s="13"/>
      <c r="CU6" s="73"/>
      <c r="CV6" s="73"/>
      <c r="CW6" s="73"/>
      <c r="CX6" s="73"/>
      <c r="CY6" s="73"/>
      <c r="CZ6" s="73"/>
      <c r="DA6" s="73"/>
      <c r="DB6" s="73"/>
      <c r="DC6" s="73"/>
      <c r="DD6" s="73"/>
      <c r="DE6" s="73"/>
      <c r="DF6" s="73"/>
      <c r="DG6" s="73"/>
      <c r="DH6" s="96"/>
      <c r="DI6" s="69" t="s">
        <v>1</v>
      </c>
      <c r="DJ6" s="13"/>
      <c r="DK6" s="53"/>
      <c r="DL6" s="53"/>
      <c r="DM6" s="53"/>
      <c r="DN6" s="53"/>
      <c r="DO6" s="53"/>
      <c r="DP6" s="53"/>
      <c r="DQ6" s="53"/>
      <c r="DR6" s="53"/>
      <c r="DS6" s="53"/>
      <c r="DT6" s="53"/>
      <c r="DU6" s="53"/>
      <c r="DV6" s="53"/>
      <c r="DW6" s="91"/>
    </row>
    <row r="7" spans="1:128" x14ac:dyDescent="0.2">
      <c r="A7" s="9"/>
      <c r="B7" s="261"/>
      <c r="C7" s="73"/>
      <c r="D7" s="73"/>
      <c r="E7" s="73"/>
      <c r="F7" s="73"/>
      <c r="G7" s="73"/>
      <c r="H7" s="73"/>
      <c r="I7" s="73"/>
      <c r="J7" s="73"/>
      <c r="K7" s="73"/>
      <c r="L7" s="73"/>
      <c r="M7" s="73"/>
      <c r="N7" s="73"/>
      <c r="O7" s="73"/>
      <c r="P7" s="96"/>
      <c r="Q7" s="927" t="s">
        <v>660</v>
      </c>
      <c r="R7" s="13"/>
      <c r="S7" s="73"/>
      <c r="T7" s="73"/>
      <c r="U7" s="73"/>
      <c r="V7" s="73"/>
      <c r="W7" s="73"/>
      <c r="X7" s="73"/>
      <c r="Y7" s="73"/>
      <c r="Z7" s="73"/>
      <c r="AA7" s="73"/>
      <c r="AB7" s="73"/>
      <c r="AC7" s="73"/>
      <c r="AD7" s="73"/>
      <c r="AE7" s="73"/>
      <c r="AF7" s="96"/>
      <c r="AG7" s="69" t="s">
        <v>660</v>
      </c>
      <c r="AH7" s="13"/>
      <c r="AI7" s="73"/>
      <c r="AJ7" s="73"/>
      <c r="AK7" s="73"/>
      <c r="AL7" s="73"/>
      <c r="AM7" s="73"/>
      <c r="AN7" s="73"/>
      <c r="AO7" s="73"/>
      <c r="AP7" s="73"/>
      <c r="AQ7" s="73"/>
      <c r="AR7" s="73"/>
      <c r="AS7" s="73"/>
      <c r="AT7" s="73"/>
      <c r="AU7" s="73"/>
      <c r="AV7" s="96"/>
      <c r="AW7" s="69" t="s">
        <v>661</v>
      </c>
      <c r="AX7" s="13"/>
      <c r="AY7" s="73"/>
      <c r="AZ7" s="73"/>
      <c r="BA7" s="73"/>
      <c r="BB7" s="73"/>
      <c r="BC7" s="73"/>
      <c r="BD7" s="73"/>
      <c r="BE7" s="73"/>
      <c r="BF7" s="73"/>
      <c r="BG7" s="73"/>
      <c r="BH7" s="73"/>
      <c r="BI7" s="73"/>
      <c r="BJ7" s="73"/>
      <c r="BK7" s="73"/>
      <c r="BL7" s="91"/>
      <c r="BM7" s="69" t="s">
        <v>588</v>
      </c>
      <c r="BN7" s="13"/>
      <c r="BO7" s="73"/>
      <c r="BP7" s="73"/>
      <c r="BQ7" s="73"/>
      <c r="BR7" s="73"/>
      <c r="BS7" s="73"/>
      <c r="BT7" s="73"/>
      <c r="BU7" s="73"/>
      <c r="BV7" s="73"/>
      <c r="BW7" s="73"/>
      <c r="BX7" s="73"/>
      <c r="BY7" s="73"/>
      <c r="BZ7" s="73"/>
      <c r="CA7" s="73"/>
      <c r="CB7" s="96"/>
      <c r="CC7" s="271" t="str">
        <f>+BM8</f>
        <v>Recettes réelles de fonctionnement : en M14 et M57, crédit net du compte 7 (excepté les comptes 775, 776, 777 et 78) et des comptes 65541 (M14) et 65561 (M57) pour les communes de la MGP (moindres recettes)</v>
      </c>
      <c r="CD7" s="13"/>
      <c r="CE7" s="73"/>
      <c r="CF7" s="73"/>
      <c r="CG7" s="73"/>
      <c r="CH7" s="73"/>
      <c r="CI7" s="73"/>
      <c r="CJ7" s="73"/>
      <c r="CK7" s="73"/>
      <c r="CL7" s="73"/>
      <c r="CM7" s="73"/>
      <c r="CN7" s="73"/>
      <c r="CO7" s="73"/>
      <c r="CP7" s="73"/>
      <c r="CQ7" s="73"/>
      <c r="CR7" s="96"/>
      <c r="CS7" s="13"/>
      <c r="CT7" s="8"/>
      <c r="CU7" s="85"/>
      <c r="CV7" s="85"/>
      <c r="CW7" s="85"/>
      <c r="CX7" s="85"/>
      <c r="CY7" s="85"/>
      <c r="CZ7" s="85"/>
      <c r="DA7" s="85"/>
      <c r="DB7" s="85"/>
      <c r="DC7" s="85"/>
      <c r="DD7" s="85"/>
      <c r="DE7" s="85"/>
      <c r="DF7" s="85"/>
      <c r="DG7" s="85"/>
      <c r="DH7" s="90"/>
      <c r="DI7" s="271" t="str">
        <f>+CS6</f>
        <v>Recettes réelles de fonctionnement : en M14 et M57, crédit net du compte 7 (excepté les comptes 775, 776, 777 et 78) et des comptes 65541 (M14) et 65561 (M57) pour les communes de la MGP (moindres recettes)</v>
      </c>
      <c r="DJ7" s="13"/>
      <c r="DK7" s="54"/>
      <c r="DL7" s="54"/>
      <c r="DM7" s="54"/>
      <c r="DN7" s="54"/>
      <c r="DO7" s="54"/>
      <c r="DP7" s="54"/>
      <c r="DQ7" s="54"/>
      <c r="DR7" s="54"/>
      <c r="DS7" s="54"/>
      <c r="DT7" s="54"/>
      <c r="DU7" s="54"/>
      <c r="DV7" s="54"/>
      <c r="DW7" s="91"/>
    </row>
    <row r="8" spans="1:128" x14ac:dyDescent="0.2">
      <c r="A8" s="8"/>
      <c r="B8" s="8"/>
      <c r="C8" s="85"/>
      <c r="D8" s="85"/>
      <c r="E8" s="85"/>
      <c r="F8" s="85"/>
      <c r="G8" s="85"/>
      <c r="H8" s="85"/>
      <c r="I8" s="85"/>
      <c r="J8" s="85"/>
      <c r="K8" s="85"/>
      <c r="L8" s="85"/>
      <c r="M8" s="85"/>
      <c r="N8" s="85"/>
      <c r="O8" s="85"/>
      <c r="P8" s="90"/>
      <c r="Q8" s="13"/>
      <c r="R8" s="8"/>
      <c r="S8" s="85"/>
      <c r="T8" s="85"/>
      <c r="U8" s="85"/>
      <c r="V8" s="85"/>
      <c r="W8" s="85"/>
      <c r="X8" s="85"/>
      <c r="Y8" s="85"/>
      <c r="Z8" s="85"/>
      <c r="AA8" s="85"/>
      <c r="AB8" s="85"/>
      <c r="AC8" s="85"/>
      <c r="AD8" s="85"/>
      <c r="AE8" s="85"/>
      <c r="AF8" s="90"/>
      <c r="AG8" s="69" t="s">
        <v>658</v>
      </c>
      <c r="AH8" s="8"/>
      <c r="AI8" s="85"/>
      <c r="AJ8" s="85"/>
      <c r="AK8" s="85"/>
      <c r="AL8" s="85"/>
      <c r="AM8" s="85"/>
      <c r="AN8" s="85"/>
      <c r="AO8" s="85"/>
      <c r="AP8" s="85"/>
      <c r="AQ8" s="85"/>
      <c r="AR8" s="85"/>
      <c r="AS8" s="85"/>
      <c r="AT8" s="85"/>
      <c r="AU8" s="85"/>
      <c r="AV8" s="90"/>
      <c r="AW8" s="69" t="s">
        <v>658</v>
      </c>
      <c r="AX8" s="8"/>
      <c r="AY8" s="85"/>
      <c r="AZ8" s="85"/>
      <c r="BA8" s="85"/>
      <c r="BB8" s="85"/>
      <c r="BC8" s="85"/>
      <c r="BD8" s="85"/>
      <c r="BE8" s="85"/>
      <c r="BF8" s="85"/>
      <c r="BG8" s="85"/>
      <c r="BH8" s="85"/>
      <c r="BI8" s="85"/>
      <c r="BJ8" s="85"/>
      <c r="BK8" s="85"/>
      <c r="BL8" s="91"/>
      <c r="BM8" s="271" t="str">
        <f>+AW8</f>
        <v>Recettes réelles de fonctionnement : en M14 et M57, crédit net du compte 7 (excepté les comptes 775, 776, 777 et 78) et des comptes 65541 (M14) et 65561 (M57) pour les communes de la MGP (moindres recettes)</v>
      </c>
      <c r="BN8" s="8"/>
      <c r="BO8" s="85"/>
      <c r="BP8" s="85"/>
      <c r="BQ8" s="85"/>
      <c r="BR8" s="85"/>
      <c r="BS8" s="85"/>
      <c r="BT8" s="85"/>
      <c r="BU8" s="85"/>
      <c r="BV8" s="85"/>
      <c r="BW8" s="85"/>
      <c r="BX8" s="85"/>
      <c r="BY8" s="85"/>
      <c r="BZ8" s="85"/>
      <c r="CA8" s="85"/>
      <c r="CB8" s="90"/>
      <c r="CC8" s="8"/>
      <c r="CD8" s="8"/>
      <c r="CE8" s="85"/>
      <c r="CF8" s="85"/>
      <c r="CG8" s="85"/>
      <c r="CH8" s="85"/>
      <c r="CI8" s="85"/>
      <c r="CJ8" s="85"/>
      <c r="CK8" s="85"/>
      <c r="CL8" s="85"/>
      <c r="CM8" s="85"/>
      <c r="CN8" s="85"/>
      <c r="CO8" s="85"/>
      <c r="CP8" s="85"/>
      <c r="CQ8" s="85"/>
      <c r="CR8" s="90"/>
      <c r="CS8" s="13"/>
      <c r="CT8" s="13"/>
      <c r="CU8" s="73"/>
      <c r="CV8" s="73"/>
      <c r="CW8" s="73"/>
      <c r="CX8" s="73"/>
      <c r="CY8" s="73"/>
      <c r="CZ8" s="73"/>
      <c r="DA8" s="73"/>
      <c r="DB8" s="73"/>
      <c r="DC8" s="73"/>
      <c r="DD8" s="73"/>
      <c r="DE8" s="73"/>
      <c r="DF8" s="73"/>
      <c r="DG8" s="73"/>
      <c r="DH8" s="96"/>
      <c r="DI8" s="13"/>
      <c r="DJ8" s="8"/>
      <c r="DK8" s="54"/>
      <c r="DL8" s="54"/>
      <c r="DM8" s="54"/>
      <c r="DN8" s="54"/>
      <c r="DO8" s="54"/>
      <c r="DP8" s="54"/>
      <c r="DQ8" s="54"/>
      <c r="DR8" s="54"/>
      <c r="DS8" s="54"/>
      <c r="DT8" s="54"/>
      <c r="DU8" s="54"/>
      <c r="DV8" s="54"/>
      <c r="DW8" s="91"/>
    </row>
    <row r="9" spans="1:128" x14ac:dyDescent="0.2">
      <c r="C9" s="73"/>
      <c r="D9" s="73"/>
      <c r="E9" s="73"/>
      <c r="F9" s="73"/>
      <c r="G9" s="73"/>
      <c r="H9" s="272"/>
      <c r="I9" s="73"/>
      <c r="J9" s="73"/>
      <c r="K9" s="73"/>
      <c r="L9" s="73"/>
      <c r="M9" s="73"/>
      <c r="N9" s="73"/>
      <c r="O9" s="73"/>
      <c r="P9" s="96"/>
      <c r="Q9" s="46"/>
      <c r="R9" s="13"/>
      <c r="S9" s="73"/>
      <c r="T9" s="73"/>
      <c r="U9" s="73"/>
      <c r="V9" s="73"/>
      <c r="W9" s="73"/>
      <c r="X9" s="73"/>
      <c r="Y9" s="73"/>
      <c r="Z9" s="73"/>
      <c r="AA9" s="73"/>
      <c r="AB9" s="73"/>
      <c r="AC9" s="73"/>
      <c r="AD9" s="73"/>
      <c r="AE9" s="73"/>
      <c r="AF9" s="96"/>
      <c r="AG9" s="46"/>
      <c r="AH9" s="13"/>
      <c r="AI9" s="73"/>
      <c r="AJ9" s="73"/>
      <c r="AK9" s="73"/>
      <c r="AL9" s="73"/>
      <c r="AM9" s="73"/>
      <c r="AN9" s="73"/>
      <c r="AO9" s="73"/>
      <c r="AP9" s="73"/>
      <c r="AQ9" s="73"/>
      <c r="AR9" s="73"/>
      <c r="AS9" s="73"/>
      <c r="AT9" s="73"/>
      <c r="AU9" s="73"/>
      <c r="AV9" s="96"/>
      <c r="AW9" s="60"/>
      <c r="AY9" s="54"/>
      <c r="AZ9" s="54"/>
      <c r="BA9" s="54"/>
      <c r="BB9" s="54"/>
      <c r="BC9" s="54"/>
      <c r="BD9" s="54"/>
      <c r="BE9" s="54"/>
      <c r="BF9" s="54"/>
      <c r="BG9" s="54"/>
      <c r="BH9" s="54"/>
      <c r="BI9" s="54"/>
      <c r="BJ9" s="54"/>
      <c r="BK9" s="54"/>
      <c r="BL9" s="91"/>
      <c r="BM9" s="13"/>
      <c r="BN9" s="13"/>
      <c r="BO9" s="73"/>
      <c r="BP9" s="73"/>
      <c r="BQ9" s="73"/>
      <c r="BR9" s="73"/>
      <c r="BS9" s="73"/>
      <c r="BT9" s="73"/>
      <c r="BU9" s="73"/>
      <c r="BV9" s="73"/>
      <c r="BW9" s="73"/>
      <c r="BX9" s="73"/>
      <c r="BY9" s="73"/>
      <c r="BZ9" s="73"/>
      <c r="CA9" s="73"/>
      <c r="CB9" s="96"/>
      <c r="CC9" s="13"/>
      <c r="CD9" s="13"/>
      <c r="CE9" s="73"/>
      <c r="CF9" s="73"/>
      <c r="CG9" s="73"/>
      <c r="CH9" s="73"/>
      <c r="CI9" s="73"/>
      <c r="CJ9" s="73"/>
      <c r="CK9" s="73"/>
      <c r="CL9" s="73"/>
      <c r="CM9" s="73"/>
      <c r="CN9" s="73"/>
      <c r="CO9" s="73"/>
      <c r="CP9" s="73"/>
      <c r="CQ9" s="73"/>
      <c r="CR9" s="96"/>
      <c r="CT9" s="13"/>
      <c r="CU9" s="73"/>
      <c r="CV9" s="73"/>
      <c r="CW9" s="73"/>
      <c r="CX9" s="73"/>
      <c r="CY9" s="73"/>
      <c r="CZ9" s="73"/>
      <c r="DA9" s="73"/>
      <c r="DB9" s="73"/>
      <c r="DC9" s="73"/>
      <c r="DD9" s="73"/>
      <c r="DE9" s="73"/>
      <c r="DF9" s="73"/>
      <c r="DG9" s="73"/>
      <c r="DH9" s="96"/>
      <c r="DI9" s="13"/>
      <c r="DJ9" s="13"/>
      <c r="DK9" s="54"/>
      <c r="DL9" s="54"/>
      <c r="DM9" s="54"/>
      <c r="DN9" s="54"/>
      <c r="DO9" s="54"/>
      <c r="DP9" s="54"/>
      <c r="DQ9" s="54"/>
      <c r="DR9" s="54"/>
      <c r="DS9" s="54"/>
      <c r="DT9" s="54"/>
      <c r="DU9" s="54"/>
      <c r="DV9" s="54"/>
      <c r="DW9" s="91"/>
    </row>
    <row r="10" spans="1:128" x14ac:dyDescent="0.2">
      <c r="B10" s="60"/>
      <c r="C10" s="73"/>
      <c r="D10" s="73"/>
      <c r="E10" s="73"/>
      <c r="F10" s="73"/>
      <c r="G10" s="73"/>
      <c r="H10" s="73"/>
      <c r="I10" s="73"/>
      <c r="J10" s="73"/>
      <c r="K10" s="73"/>
      <c r="L10" s="73"/>
      <c r="M10" s="73"/>
      <c r="N10" s="73"/>
      <c r="O10" s="73"/>
      <c r="P10" s="96"/>
      <c r="Q10" s="60"/>
      <c r="R10" s="13"/>
      <c r="S10" s="73"/>
      <c r="T10" s="73"/>
      <c r="U10" s="73"/>
      <c r="V10" s="73"/>
      <c r="W10" s="73"/>
      <c r="X10" s="73"/>
      <c r="Y10" s="73"/>
      <c r="Z10" s="73"/>
      <c r="AA10" s="73"/>
      <c r="AB10" s="73"/>
      <c r="AC10" s="73"/>
      <c r="AD10" s="73"/>
      <c r="AE10" s="73"/>
      <c r="AF10" s="96"/>
      <c r="AG10" s="60" t="s">
        <v>484</v>
      </c>
      <c r="AH10" s="13"/>
      <c r="AI10" s="73"/>
      <c r="AJ10" s="73"/>
      <c r="AK10" s="73"/>
      <c r="AL10" s="73"/>
      <c r="AM10" s="73"/>
      <c r="AN10" s="73"/>
      <c r="AO10" s="73"/>
      <c r="AP10" s="73"/>
      <c r="AQ10" s="73"/>
      <c r="AR10" s="73"/>
      <c r="AS10" s="73"/>
      <c r="AT10" s="73"/>
      <c r="AU10" s="73"/>
      <c r="AV10" s="96"/>
      <c r="AW10" s="60" t="s">
        <v>260</v>
      </c>
      <c r="AY10" s="54"/>
      <c r="AZ10" s="54"/>
      <c r="BA10" s="54"/>
      <c r="BB10" s="54"/>
      <c r="BC10" s="54"/>
      <c r="BD10" s="54"/>
      <c r="BE10" s="54"/>
      <c r="BF10" s="54"/>
      <c r="BG10" s="54"/>
      <c r="BH10" s="54"/>
      <c r="BI10" s="54"/>
      <c r="BJ10" s="54"/>
      <c r="BK10" s="54"/>
      <c r="BL10" s="91"/>
      <c r="BM10" s="60" t="s">
        <v>485</v>
      </c>
      <c r="BN10" s="13"/>
      <c r="BO10" s="73"/>
      <c r="BP10" s="73"/>
      <c r="BQ10" s="73"/>
      <c r="BR10" s="73"/>
      <c r="BS10" s="73"/>
      <c r="BT10" s="73"/>
      <c r="BU10" s="73"/>
      <c r="BV10" s="73"/>
      <c r="BW10" s="73"/>
      <c r="BX10" s="73"/>
      <c r="BY10" s="73"/>
      <c r="BZ10" s="73"/>
      <c r="CA10" s="73"/>
      <c r="CB10" s="96"/>
      <c r="CC10" s="60" t="s">
        <v>261</v>
      </c>
      <c r="CD10" s="13"/>
      <c r="CE10" s="73"/>
      <c r="CF10" s="73"/>
      <c r="CG10" s="73"/>
      <c r="CH10" s="73"/>
      <c r="CI10" s="73"/>
      <c r="CJ10" s="73"/>
      <c r="CK10" s="73"/>
      <c r="CL10" s="73"/>
      <c r="CM10" s="73"/>
      <c r="CN10" s="73"/>
      <c r="CO10" s="73"/>
      <c r="CP10" s="73"/>
      <c r="CQ10" s="73"/>
      <c r="CR10" s="96"/>
      <c r="CS10" s="60" t="s">
        <v>100</v>
      </c>
      <c r="CT10" s="13"/>
      <c r="CU10" s="73"/>
      <c r="CV10" s="73"/>
      <c r="CW10" s="73"/>
      <c r="CX10" s="73"/>
      <c r="CY10" s="73"/>
      <c r="CZ10" s="73"/>
      <c r="DA10" s="73"/>
      <c r="DB10" s="73"/>
      <c r="DC10" s="73"/>
      <c r="DD10" s="73"/>
      <c r="DE10" s="73"/>
      <c r="DF10" s="73"/>
      <c r="DG10" s="73"/>
      <c r="DH10" s="96"/>
      <c r="DI10" s="60"/>
      <c r="DJ10" s="13"/>
      <c r="DK10" s="54"/>
      <c r="DL10" s="54"/>
      <c r="DM10" s="54"/>
      <c r="DN10" s="54"/>
      <c r="DO10" s="54"/>
      <c r="DP10" s="54"/>
      <c r="DQ10" s="54"/>
      <c r="DR10" s="54"/>
      <c r="DS10" s="54"/>
      <c r="DT10" s="54"/>
      <c r="DU10" s="54"/>
      <c r="DV10" s="54"/>
      <c r="DW10" s="91"/>
    </row>
    <row r="11" spans="1:128" x14ac:dyDescent="0.2">
      <c r="A11" s="13"/>
      <c r="B11" s="13"/>
      <c r="C11" s="73"/>
      <c r="D11" s="73"/>
      <c r="E11" s="73"/>
      <c r="F11" s="73"/>
      <c r="G11" s="73"/>
      <c r="H11" s="73"/>
      <c r="I11" s="73"/>
      <c r="J11" s="73"/>
      <c r="K11" s="73"/>
      <c r="L11" s="73"/>
      <c r="M11" s="73"/>
      <c r="N11" s="73"/>
      <c r="O11" s="73"/>
      <c r="P11" s="96"/>
      <c r="Q11" s="13"/>
      <c r="R11" s="13"/>
      <c r="S11" s="73"/>
      <c r="T11" s="73"/>
      <c r="U11" s="73"/>
      <c r="V11" s="73"/>
      <c r="W11" s="73"/>
      <c r="X11" s="73"/>
      <c r="Y11" s="73"/>
      <c r="Z11" s="73"/>
      <c r="AA11" s="73"/>
      <c r="AB11" s="73"/>
      <c r="AC11" s="73"/>
      <c r="AD11" s="73"/>
      <c r="AE11" s="73"/>
      <c r="AF11" s="96"/>
      <c r="AG11" s="13"/>
      <c r="AH11" s="13"/>
      <c r="AI11" s="73"/>
      <c r="AJ11" s="73"/>
      <c r="AK11" s="73"/>
      <c r="AL11" s="73"/>
      <c r="AM11" s="73"/>
      <c r="AN11" s="73"/>
      <c r="AO11" s="73"/>
      <c r="AP11" s="73"/>
      <c r="AQ11" s="73"/>
      <c r="AR11" s="73"/>
      <c r="AS11" s="73"/>
      <c r="AT11" s="73"/>
      <c r="AU11" s="73"/>
      <c r="AV11" s="96"/>
      <c r="AY11" s="54"/>
      <c r="AZ11" s="54"/>
      <c r="BA11" s="54"/>
      <c r="BB11" s="54"/>
      <c r="BC11" s="54"/>
      <c r="BD11" s="54"/>
      <c r="BE11" s="54"/>
      <c r="BF11" s="54"/>
      <c r="BG11" s="54"/>
      <c r="BH11" s="54"/>
      <c r="BI11" s="54"/>
      <c r="BJ11" s="54"/>
      <c r="BK11" s="54"/>
      <c r="BL11" s="91"/>
      <c r="BM11" s="13"/>
      <c r="BN11" s="13"/>
      <c r="BO11" s="73"/>
      <c r="BP11" s="73"/>
      <c r="BQ11" s="73"/>
      <c r="BR11" s="73"/>
      <c r="BS11" s="73"/>
      <c r="BT11" s="73"/>
      <c r="BU11" s="73"/>
      <c r="BV11" s="73"/>
      <c r="BW11" s="73"/>
      <c r="BX11" s="73"/>
      <c r="BY11" s="73"/>
      <c r="BZ11" s="73"/>
      <c r="CA11" s="73"/>
      <c r="CB11" s="96"/>
      <c r="CC11" s="13"/>
      <c r="CD11" s="13"/>
      <c r="CE11" s="73"/>
      <c r="CF11" s="73"/>
      <c r="CG11" s="73"/>
      <c r="CH11" s="73"/>
      <c r="CI11" s="73"/>
      <c r="CJ11" s="73"/>
      <c r="CK11" s="73"/>
      <c r="CL11" s="73"/>
      <c r="CM11" s="73"/>
      <c r="CN11" s="73"/>
      <c r="CO11" s="73"/>
      <c r="CP11" s="73"/>
      <c r="CQ11" s="73"/>
      <c r="CR11" s="96"/>
      <c r="DI11" s="13"/>
      <c r="DJ11" s="13"/>
      <c r="DK11" s="54"/>
      <c r="DL11" s="54"/>
      <c r="DM11" s="54"/>
      <c r="DN11" s="54"/>
      <c r="DO11" s="54"/>
      <c r="DP11" s="54"/>
      <c r="DQ11" s="54"/>
      <c r="DR11" s="54"/>
      <c r="DS11" s="54"/>
      <c r="DT11" s="54"/>
      <c r="DU11" s="54"/>
      <c r="DV11" s="54"/>
      <c r="DW11" s="91"/>
    </row>
    <row r="12" spans="1:128" x14ac:dyDescent="0.2">
      <c r="B12" s="8" t="s">
        <v>263</v>
      </c>
      <c r="C12" s="73"/>
      <c r="D12" s="73"/>
      <c r="E12" s="73"/>
      <c r="F12" s="73"/>
      <c r="G12" s="73"/>
      <c r="H12" s="73"/>
      <c r="I12" s="73"/>
      <c r="J12" s="73"/>
      <c r="K12" s="73"/>
      <c r="L12" s="73"/>
      <c r="M12" s="73"/>
      <c r="N12" s="73"/>
      <c r="O12" s="73"/>
      <c r="P12" s="96"/>
      <c r="Q12" s="13"/>
      <c r="R12" s="13"/>
      <c r="S12" s="73"/>
      <c r="T12" s="73"/>
      <c r="U12" s="73"/>
      <c r="V12" s="73"/>
      <c r="W12" s="73"/>
      <c r="X12" s="73"/>
      <c r="Y12" s="73"/>
      <c r="Z12" s="73"/>
      <c r="AA12" s="73"/>
      <c r="AB12" s="73"/>
      <c r="AC12" s="73"/>
      <c r="AD12" s="73"/>
      <c r="AE12" s="73"/>
      <c r="AF12" s="96"/>
      <c r="AG12" s="13"/>
      <c r="AH12" s="13"/>
      <c r="AI12" s="73"/>
      <c r="AJ12" s="73"/>
      <c r="AK12" s="73"/>
      <c r="AL12" s="73"/>
      <c r="AM12" s="73"/>
      <c r="AN12" s="73"/>
      <c r="AO12" s="73"/>
      <c r="AP12" s="73"/>
      <c r="AQ12" s="73"/>
      <c r="AR12" s="73"/>
      <c r="AS12" s="73"/>
      <c r="AT12" s="73"/>
      <c r="AU12" s="73"/>
      <c r="AV12" s="96"/>
      <c r="AY12" s="54"/>
      <c r="AZ12" s="54"/>
      <c r="BA12" s="54"/>
      <c r="BB12" s="54"/>
      <c r="BC12" s="54"/>
      <c r="BD12" s="54"/>
      <c r="BE12" s="54"/>
      <c r="BF12" s="54"/>
      <c r="BG12" s="54"/>
      <c r="BH12" s="54"/>
      <c r="BI12" s="54"/>
      <c r="BJ12" s="54"/>
      <c r="BK12" s="54"/>
      <c r="BL12" s="91"/>
      <c r="BM12" s="13"/>
      <c r="BN12" s="13"/>
      <c r="BO12" s="73"/>
      <c r="BP12" s="73"/>
      <c r="BQ12" s="73"/>
      <c r="BR12" s="73"/>
      <c r="BS12" s="73"/>
      <c r="BT12" s="73"/>
      <c r="BU12" s="73"/>
      <c r="BV12" s="73"/>
      <c r="BW12" s="73"/>
      <c r="BX12" s="73"/>
      <c r="BY12" s="73"/>
      <c r="BZ12" s="73"/>
      <c r="CA12" s="73"/>
      <c r="CB12" s="96"/>
      <c r="CC12" s="13"/>
      <c r="CD12" s="13"/>
      <c r="CE12" s="73"/>
      <c r="CF12" s="73"/>
      <c r="CG12" s="73"/>
      <c r="CH12" s="73"/>
      <c r="CI12" s="73"/>
      <c r="CJ12" s="73"/>
      <c r="CK12" s="73"/>
      <c r="CL12" s="73"/>
      <c r="CM12" s="73"/>
      <c r="CN12" s="73"/>
      <c r="CO12" s="73"/>
      <c r="CP12" s="73"/>
      <c r="CQ12" s="73"/>
      <c r="CR12" s="96"/>
      <c r="CS12" s="13"/>
      <c r="CT12" s="13"/>
      <c r="CU12" s="73"/>
      <c r="CV12" s="73"/>
      <c r="CW12" s="73"/>
      <c r="CX12" s="73"/>
      <c r="CY12" s="73"/>
      <c r="CZ12" s="73"/>
      <c r="DA12" s="73"/>
      <c r="DB12" s="73"/>
      <c r="DC12" s="73"/>
      <c r="DD12" s="73"/>
      <c r="DE12" s="73"/>
      <c r="DF12" s="73"/>
      <c r="DG12" s="73"/>
      <c r="DH12" s="96"/>
      <c r="DI12" s="13"/>
      <c r="DJ12" s="13"/>
      <c r="DK12" s="54"/>
      <c r="DL12" s="54"/>
      <c r="DM12" s="54"/>
      <c r="DN12" s="54"/>
      <c r="DO12" s="54"/>
      <c r="DP12" s="54"/>
      <c r="DQ12" s="54"/>
      <c r="DR12" s="54"/>
      <c r="DS12" s="54"/>
      <c r="DT12" s="54"/>
      <c r="DU12" s="54"/>
      <c r="DV12" s="54"/>
      <c r="DW12" s="91"/>
    </row>
    <row r="13" spans="1:128" x14ac:dyDescent="0.2">
      <c r="A13" s="8"/>
      <c r="B13" s="13"/>
      <c r="C13" s="73"/>
      <c r="D13" s="73"/>
      <c r="E13" s="73"/>
      <c r="F13" s="73"/>
      <c r="G13" s="73"/>
      <c r="H13" s="73"/>
      <c r="I13" s="73"/>
      <c r="J13" s="73"/>
      <c r="K13" s="73"/>
      <c r="L13" s="73"/>
      <c r="M13" s="73"/>
      <c r="N13" s="73"/>
      <c r="O13" s="73"/>
      <c r="P13" s="96"/>
      <c r="Q13" s="13"/>
      <c r="R13" s="13"/>
      <c r="S13" s="73"/>
      <c r="T13" s="73"/>
      <c r="U13" s="73"/>
      <c r="V13" s="73"/>
      <c r="W13" s="73"/>
      <c r="X13" s="73"/>
      <c r="Y13" s="73"/>
      <c r="Z13" s="73"/>
      <c r="AA13" s="73"/>
      <c r="AB13" s="73"/>
      <c r="AC13" s="73"/>
      <c r="AD13" s="73"/>
      <c r="AE13" s="73"/>
      <c r="AF13" s="96"/>
      <c r="AG13" s="13"/>
      <c r="AH13" s="13"/>
      <c r="AI13" s="73"/>
      <c r="AJ13" s="73"/>
      <c r="AK13" s="73"/>
      <c r="AL13" s="73"/>
      <c r="AM13" s="73"/>
      <c r="AN13" s="73"/>
      <c r="AO13" s="73"/>
      <c r="AP13" s="73"/>
      <c r="AQ13" s="73"/>
      <c r="AR13" s="73"/>
      <c r="AS13" s="73"/>
      <c r="AT13" s="73"/>
      <c r="AU13" s="73"/>
      <c r="AV13" s="96"/>
      <c r="AY13" s="54"/>
      <c r="AZ13" s="54"/>
      <c r="BA13" s="54"/>
      <c r="BB13" s="54"/>
      <c r="BC13" s="54"/>
      <c r="BD13" s="54"/>
      <c r="BE13" s="54"/>
      <c r="BF13" s="54"/>
      <c r="BG13" s="54"/>
      <c r="BH13" s="54"/>
      <c r="BI13" s="54"/>
      <c r="BJ13" s="54"/>
      <c r="BK13" s="54"/>
      <c r="BL13" s="91"/>
      <c r="BM13" s="13"/>
      <c r="BN13" s="13"/>
      <c r="BO13" s="73"/>
      <c r="BP13" s="73"/>
      <c r="BQ13" s="73"/>
      <c r="BR13" s="73"/>
      <c r="BS13" s="73"/>
      <c r="BT13" s="73"/>
      <c r="BU13" s="73"/>
      <c r="BV13" s="73"/>
      <c r="BW13" s="73"/>
      <c r="BX13" s="73"/>
      <c r="BY13" s="73"/>
      <c r="BZ13" s="73"/>
      <c r="CA13" s="73"/>
      <c r="CB13" s="96"/>
      <c r="CC13" s="13"/>
      <c r="CD13" s="13"/>
      <c r="CE13" s="73"/>
      <c r="CF13" s="73"/>
      <c r="CG13" s="73"/>
      <c r="CH13" s="73"/>
      <c r="CI13" s="73"/>
      <c r="CJ13" s="73"/>
      <c r="CK13" s="73"/>
      <c r="CL13" s="73"/>
      <c r="CM13" s="73"/>
      <c r="CN13" s="73"/>
      <c r="CO13" s="73"/>
      <c r="CP13" s="73"/>
      <c r="CQ13" s="73"/>
      <c r="CR13" s="96"/>
      <c r="CS13" s="13"/>
      <c r="CT13" s="13"/>
      <c r="CU13" s="73"/>
      <c r="CV13" s="73"/>
      <c r="CW13" s="73"/>
      <c r="CX13" s="73"/>
      <c r="CY13" s="73"/>
      <c r="CZ13" s="73"/>
      <c r="DA13" s="73"/>
      <c r="DB13" s="73"/>
      <c r="DC13" s="73"/>
      <c r="DD13" s="73"/>
      <c r="DE13" s="73"/>
      <c r="DF13" s="73"/>
      <c r="DG13" s="73"/>
      <c r="DH13" s="96"/>
      <c r="DI13" s="13"/>
      <c r="DJ13" s="13"/>
      <c r="DK13" s="54"/>
      <c r="DL13" s="54"/>
      <c r="DM13" s="54"/>
      <c r="DN13" s="54"/>
      <c r="DO13" s="54"/>
      <c r="DP13" s="54"/>
      <c r="DQ13" s="54"/>
      <c r="DR13" s="54"/>
      <c r="DS13" s="54"/>
      <c r="DT13" s="54"/>
      <c r="DU13" s="54"/>
      <c r="DV13" s="54"/>
      <c r="DW13" s="91"/>
      <c r="DX13" s="13"/>
    </row>
    <row r="14" spans="1:128" x14ac:dyDescent="0.2">
      <c r="A14" s="13"/>
      <c r="B14" s="13"/>
      <c r="C14" s="73"/>
      <c r="D14" s="73"/>
      <c r="E14" s="73"/>
      <c r="F14" s="73"/>
      <c r="G14" s="73"/>
      <c r="H14" s="73"/>
      <c r="I14" s="73"/>
      <c r="J14" s="73"/>
      <c r="K14" s="73"/>
      <c r="L14" s="73"/>
      <c r="M14" s="73"/>
      <c r="N14" s="73"/>
      <c r="O14" s="73"/>
      <c r="P14" s="96"/>
      <c r="Q14" s="13"/>
      <c r="R14" s="13"/>
      <c r="S14" s="73"/>
      <c r="T14" s="73"/>
      <c r="U14" s="73"/>
      <c r="V14" s="73"/>
      <c r="W14" s="73"/>
      <c r="X14" s="73"/>
      <c r="Y14" s="73"/>
      <c r="Z14" s="73"/>
      <c r="AA14" s="73"/>
      <c r="AB14" s="73"/>
      <c r="AC14" s="73"/>
      <c r="AD14" s="73"/>
      <c r="AE14" s="73"/>
      <c r="AF14" s="96"/>
      <c r="AG14" s="13"/>
      <c r="AH14" s="13"/>
      <c r="AI14" s="73"/>
      <c r="AJ14" s="73"/>
      <c r="AK14" s="73"/>
      <c r="AL14" s="73"/>
      <c r="AM14" s="73"/>
      <c r="AN14" s="73"/>
      <c r="AO14" s="73"/>
      <c r="AP14" s="73"/>
      <c r="AQ14" s="73"/>
      <c r="AR14" s="73"/>
      <c r="AS14" s="73"/>
      <c r="AT14" s="73"/>
      <c r="AU14" s="73"/>
      <c r="AV14" s="96"/>
      <c r="AY14" s="54"/>
      <c r="AZ14" s="54"/>
      <c r="BA14" s="54"/>
      <c r="BB14" s="54"/>
      <c r="BC14" s="54"/>
      <c r="BD14" s="54"/>
      <c r="BE14" s="54"/>
      <c r="BF14" s="54"/>
      <c r="BG14" s="54"/>
      <c r="BH14" s="54"/>
      <c r="BI14" s="54"/>
      <c r="BJ14" s="54"/>
      <c r="BK14" s="54"/>
      <c r="BL14" s="91"/>
      <c r="BM14" s="13"/>
      <c r="BN14" s="13"/>
      <c r="BO14" s="73"/>
      <c r="BP14" s="73"/>
      <c r="BQ14" s="73"/>
      <c r="BR14" s="73"/>
      <c r="BS14" s="73"/>
      <c r="BT14" s="73"/>
      <c r="BU14" s="73"/>
      <c r="BV14" s="73"/>
      <c r="BW14" s="73"/>
      <c r="BX14" s="73"/>
      <c r="BY14" s="73"/>
      <c r="BZ14" s="73"/>
      <c r="CA14" s="73"/>
      <c r="CB14" s="96"/>
      <c r="CC14" s="13"/>
      <c r="CD14" s="13"/>
      <c r="CE14" s="73"/>
      <c r="CF14" s="73"/>
      <c r="CG14" s="73"/>
      <c r="CH14" s="73"/>
      <c r="CI14" s="73"/>
      <c r="CJ14" s="73"/>
      <c r="CK14" s="73"/>
      <c r="CL14" s="73"/>
      <c r="CM14" s="73"/>
      <c r="CN14" s="73"/>
      <c r="CO14" s="73"/>
      <c r="CP14" s="73"/>
      <c r="CQ14" s="73"/>
      <c r="CR14" s="96"/>
      <c r="CS14" s="13"/>
      <c r="CT14" s="13"/>
      <c r="CU14" s="73"/>
      <c r="CV14" s="73"/>
      <c r="CW14" s="73"/>
      <c r="CX14" s="73"/>
      <c r="CY14" s="73"/>
      <c r="CZ14" s="73"/>
      <c r="DA14" s="73"/>
      <c r="DB14" s="73"/>
      <c r="DC14" s="73"/>
      <c r="DD14" s="73"/>
      <c r="DE14" s="73"/>
      <c r="DF14" s="73"/>
      <c r="DG14" s="73"/>
      <c r="DH14" s="96"/>
      <c r="DI14" s="13"/>
      <c r="DJ14" s="13"/>
      <c r="DK14" s="54"/>
      <c r="DL14" s="54"/>
      <c r="DM14" s="54"/>
      <c r="DN14" s="54"/>
      <c r="DO14" s="54"/>
      <c r="DP14" s="54"/>
      <c r="DQ14" s="54"/>
      <c r="DR14" s="54"/>
      <c r="DS14" s="54"/>
      <c r="DT14" s="54"/>
      <c r="DU14" s="54"/>
      <c r="DV14" s="54"/>
      <c r="DW14" s="91"/>
    </row>
    <row r="15" spans="1:128" x14ac:dyDescent="0.2">
      <c r="A15" s="112"/>
      <c r="B15" s="113"/>
      <c r="C15" s="113"/>
      <c r="D15" s="113"/>
      <c r="E15" s="113"/>
      <c r="F15" s="113"/>
      <c r="G15" s="113"/>
      <c r="H15" s="113"/>
      <c r="I15" s="113"/>
      <c r="J15" s="113"/>
      <c r="K15" s="113"/>
      <c r="L15" s="113"/>
      <c r="M15" s="114"/>
      <c r="N15" s="114"/>
      <c r="O15" s="114"/>
      <c r="P15" s="115" t="s">
        <v>98</v>
      </c>
      <c r="Q15" s="112"/>
      <c r="R15" s="113"/>
      <c r="S15" s="116"/>
      <c r="T15" s="116"/>
      <c r="U15" s="116"/>
      <c r="V15" s="116"/>
      <c r="W15" s="116"/>
      <c r="X15" s="116"/>
      <c r="Y15" s="116"/>
      <c r="Z15" s="116"/>
      <c r="AA15" s="116"/>
      <c r="AB15" s="116"/>
      <c r="AC15" s="116"/>
      <c r="AD15" s="116"/>
      <c r="AE15" s="116"/>
      <c r="AF15" s="115" t="s">
        <v>98</v>
      </c>
      <c r="AG15" s="112"/>
      <c r="AH15" s="113"/>
      <c r="AI15" s="116"/>
      <c r="AJ15" s="116"/>
      <c r="AK15" s="116"/>
      <c r="AL15" s="116"/>
      <c r="AM15" s="116"/>
      <c r="AN15" s="116"/>
      <c r="AO15" s="116"/>
      <c r="AP15" s="116"/>
      <c r="AQ15" s="116"/>
      <c r="AR15" s="116"/>
      <c r="AS15" s="116"/>
      <c r="AT15" s="116"/>
      <c r="AU15" s="116"/>
      <c r="AV15" s="115" t="s">
        <v>99</v>
      </c>
      <c r="AW15" s="117"/>
      <c r="AX15" s="118"/>
      <c r="AY15" s="119"/>
      <c r="AZ15" s="119"/>
      <c r="BA15" s="119"/>
      <c r="BB15" s="119"/>
      <c r="BC15" s="119"/>
      <c r="BD15" s="119"/>
      <c r="BE15" s="119"/>
      <c r="BF15" s="119"/>
      <c r="BG15" s="119"/>
      <c r="BH15" s="119"/>
      <c r="BI15" s="120"/>
      <c r="BJ15" s="120"/>
      <c r="BK15" s="120"/>
      <c r="BL15" s="115" t="s">
        <v>99</v>
      </c>
      <c r="BM15" s="112"/>
      <c r="BN15" s="113"/>
      <c r="BO15" s="116"/>
      <c r="BP15" s="116"/>
      <c r="BQ15" s="116"/>
      <c r="BR15" s="116"/>
      <c r="BS15" s="116"/>
      <c r="BT15" s="116"/>
      <c r="BU15" s="116"/>
      <c r="BV15" s="116"/>
      <c r="BW15" s="116"/>
      <c r="BX15" s="116"/>
      <c r="BY15" s="116"/>
      <c r="BZ15" s="116"/>
      <c r="CA15" s="116"/>
      <c r="CB15" s="115" t="s">
        <v>99</v>
      </c>
      <c r="CC15" s="112"/>
      <c r="CD15" s="113"/>
      <c r="CE15" s="116"/>
      <c r="CF15" s="116"/>
      <c r="CG15" s="116"/>
      <c r="CH15" s="116"/>
      <c r="CI15" s="116"/>
      <c r="CJ15" s="116"/>
      <c r="CK15" s="116"/>
      <c r="CL15" s="116"/>
      <c r="CM15" s="116"/>
      <c r="CN15" s="116"/>
      <c r="CO15" s="116"/>
      <c r="CP15" s="116"/>
      <c r="CQ15" s="116"/>
      <c r="CR15" s="115" t="s">
        <v>99</v>
      </c>
      <c r="CS15" s="112"/>
      <c r="CT15" s="113"/>
      <c r="CU15" s="116"/>
      <c r="CV15" s="116"/>
      <c r="CW15" s="116"/>
      <c r="CX15" s="116"/>
      <c r="CY15" s="116"/>
      <c r="CZ15" s="116"/>
      <c r="DA15" s="116"/>
      <c r="DB15" s="116"/>
      <c r="DC15" s="116"/>
      <c r="DD15" s="116"/>
      <c r="DE15" s="116"/>
      <c r="DF15" s="116"/>
      <c r="DG15" s="116"/>
      <c r="DH15" s="115" t="s">
        <v>99</v>
      </c>
      <c r="DI15" s="112"/>
      <c r="DJ15" s="113"/>
      <c r="DK15" s="116"/>
      <c r="DL15" s="116"/>
      <c r="DM15" s="116"/>
      <c r="DN15" s="116"/>
      <c r="DO15" s="116"/>
      <c r="DP15" s="116"/>
      <c r="DQ15" s="116"/>
      <c r="DR15" s="116"/>
      <c r="DS15" s="116"/>
      <c r="DT15" s="116"/>
      <c r="DU15" s="116"/>
      <c r="DV15" s="116"/>
      <c r="DW15" s="115"/>
      <c r="DX15" s="115" t="s">
        <v>99</v>
      </c>
    </row>
    <row r="16" spans="1:128" x14ac:dyDescent="0.2">
      <c r="A16" s="7"/>
      <c r="B16" s="7"/>
      <c r="C16" s="7"/>
      <c r="D16" s="7"/>
      <c r="E16" s="54"/>
      <c r="F16" s="54"/>
      <c r="G16" s="54"/>
      <c r="H16" s="54"/>
      <c r="I16" s="54"/>
      <c r="J16" s="54"/>
      <c r="K16" s="54"/>
      <c r="L16" s="54"/>
      <c r="M16" s="54"/>
      <c r="N16" s="54"/>
      <c r="O16" s="54"/>
      <c r="P16" s="91"/>
      <c r="S16" s="54"/>
      <c r="T16" s="54"/>
      <c r="U16" s="54"/>
      <c r="V16" s="54"/>
      <c r="W16" s="54"/>
      <c r="X16" s="54"/>
      <c r="Y16" s="54"/>
      <c r="Z16" s="54"/>
      <c r="AA16" s="54"/>
      <c r="AB16" s="54"/>
      <c r="AC16" s="54"/>
      <c r="AD16" s="54"/>
      <c r="AE16" s="54"/>
      <c r="AF16" s="91"/>
      <c r="AI16" s="54"/>
      <c r="AJ16" s="54"/>
      <c r="AK16" s="54"/>
      <c r="AL16" s="54"/>
      <c r="AM16" s="54"/>
      <c r="AN16" s="54"/>
      <c r="AO16" s="54"/>
      <c r="AP16" s="54"/>
      <c r="AQ16" s="54"/>
      <c r="AR16" s="54"/>
      <c r="AS16" s="54"/>
      <c r="AT16" s="54"/>
      <c r="AU16" s="54"/>
      <c r="AV16" s="91"/>
      <c r="AY16" s="54"/>
      <c r="AZ16" s="54"/>
      <c r="BA16" s="54"/>
      <c r="BB16" s="54"/>
      <c r="BC16" s="54"/>
      <c r="BD16" s="54"/>
      <c r="BE16" s="54"/>
      <c r="BF16" s="54"/>
      <c r="BG16" s="54"/>
      <c r="BH16" s="54"/>
      <c r="BI16" s="54"/>
      <c r="BJ16" s="54"/>
      <c r="BK16" s="54"/>
      <c r="BL16" s="91"/>
      <c r="BO16" s="54"/>
      <c r="BP16" s="54"/>
      <c r="BQ16" s="54"/>
      <c r="BR16" s="54"/>
      <c r="BS16" s="54"/>
      <c r="BT16" s="54"/>
      <c r="BU16" s="54"/>
      <c r="BV16" s="54"/>
      <c r="BW16" s="54"/>
      <c r="BX16" s="54"/>
      <c r="BY16" s="54"/>
      <c r="BZ16" s="54"/>
      <c r="CA16" s="54"/>
      <c r="CB16" s="91"/>
      <c r="CE16" s="54"/>
      <c r="CF16" s="54"/>
      <c r="CG16" s="54"/>
      <c r="CH16" s="54"/>
      <c r="CI16" s="54"/>
      <c r="CJ16" s="54"/>
      <c r="CK16" s="54"/>
      <c r="CL16" s="54"/>
      <c r="CM16" s="54"/>
      <c r="CN16" s="54"/>
      <c r="CO16" s="54"/>
      <c r="CP16" s="54"/>
      <c r="CQ16" s="54"/>
      <c r="CR16" s="91"/>
      <c r="CU16" s="54"/>
      <c r="CV16" s="54"/>
      <c r="CW16" s="54"/>
      <c r="CX16" s="54"/>
      <c r="CY16" s="54"/>
      <c r="CZ16" s="54"/>
      <c r="DA16" s="54"/>
      <c r="DB16" s="54"/>
      <c r="DC16" s="54"/>
      <c r="DD16" s="54"/>
      <c r="DE16" s="54"/>
      <c r="DF16" s="54"/>
      <c r="DG16" s="54"/>
      <c r="DH16" s="91"/>
      <c r="DK16" s="54"/>
      <c r="DL16" s="54"/>
      <c r="DM16" s="54"/>
      <c r="DN16" s="54"/>
      <c r="DO16" s="54"/>
      <c r="DP16" s="54"/>
      <c r="DQ16" s="54"/>
      <c r="DR16" s="54"/>
      <c r="DS16" s="54"/>
      <c r="DT16" s="54"/>
      <c r="DU16" s="54"/>
      <c r="DV16" s="54"/>
      <c r="DW16" s="91"/>
    </row>
    <row r="17" spans="2:128" x14ac:dyDescent="0.2">
      <c r="B17" s="65" t="s">
        <v>241</v>
      </c>
      <c r="C17" s="263" t="s">
        <v>35</v>
      </c>
      <c r="D17" s="263" t="s">
        <v>124</v>
      </c>
      <c r="E17" s="263" t="s">
        <v>126</v>
      </c>
      <c r="F17" s="263" t="s">
        <v>36</v>
      </c>
      <c r="G17" s="263" t="s">
        <v>37</v>
      </c>
      <c r="H17" s="263" t="s">
        <v>38</v>
      </c>
      <c r="I17" s="263" t="s">
        <v>39</v>
      </c>
      <c r="J17" s="263" t="s">
        <v>128</v>
      </c>
      <c r="K17" s="263" t="s">
        <v>129</v>
      </c>
      <c r="L17" s="263" t="s">
        <v>130</v>
      </c>
      <c r="M17" s="264">
        <v>100000</v>
      </c>
      <c r="N17" s="265" t="s">
        <v>231</v>
      </c>
      <c r="O17" s="265" t="s">
        <v>231</v>
      </c>
      <c r="P17" s="265" t="s">
        <v>77</v>
      </c>
      <c r="R17" s="65" t="s">
        <v>241</v>
      </c>
      <c r="S17" s="263" t="s">
        <v>35</v>
      </c>
      <c r="T17" s="263" t="s">
        <v>124</v>
      </c>
      <c r="U17" s="263" t="s">
        <v>126</v>
      </c>
      <c r="V17" s="263" t="s">
        <v>36</v>
      </c>
      <c r="W17" s="263" t="s">
        <v>37</v>
      </c>
      <c r="X17" s="263" t="s">
        <v>38</v>
      </c>
      <c r="Y17" s="263" t="s">
        <v>39</v>
      </c>
      <c r="Z17" s="263" t="s">
        <v>128</v>
      </c>
      <c r="AA17" s="263" t="s">
        <v>129</v>
      </c>
      <c r="AB17" s="263" t="s">
        <v>130</v>
      </c>
      <c r="AC17" s="264">
        <v>100000</v>
      </c>
      <c r="AD17" s="265" t="s">
        <v>231</v>
      </c>
      <c r="AE17" s="265" t="s">
        <v>231</v>
      </c>
      <c r="AF17" s="265" t="s">
        <v>77</v>
      </c>
      <c r="AH17" s="65" t="s">
        <v>241</v>
      </c>
      <c r="AI17" s="263" t="s">
        <v>35</v>
      </c>
      <c r="AJ17" s="263" t="s">
        <v>124</v>
      </c>
      <c r="AK17" s="263" t="s">
        <v>126</v>
      </c>
      <c r="AL17" s="263" t="s">
        <v>36</v>
      </c>
      <c r="AM17" s="263" t="s">
        <v>37</v>
      </c>
      <c r="AN17" s="263" t="s">
        <v>38</v>
      </c>
      <c r="AO17" s="263" t="s">
        <v>39</v>
      </c>
      <c r="AP17" s="263" t="s">
        <v>128</v>
      </c>
      <c r="AQ17" s="263" t="s">
        <v>129</v>
      </c>
      <c r="AR17" s="263" t="s">
        <v>130</v>
      </c>
      <c r="AS17" s="264">
        <v>100000</v>
      </c>
      <c r="AT17" s="265" t="s">
        <v>231</v>
      </c>
      <c r="AU17" s="265" t="s">
        <v>231</v>
      </c>
      <c r="AV17" s="265" t="s">
        <v>77</v>
      </c>
      <c r="AX17" s="65" t="s">
        <v>241</v>
      </c>
      <c r="AY17" s="263" t="s">
        <v>35</v>
      </c>
      <c r="AZ17" s="263" t="s">
        <v>124</v>
      </c>
      <c r="BA17" s="263" t="s">
        <v>126</v>
      </c>
      <c r="BB17" s="263" t="s">
        <v>36</v>
      </c>
      <c r="BC17" s="263" t="s">
        <v>37</v>
      </c>
      <c r="BD17" s="263" t="s">
        <v>38</v>
      </c>
      <c r="BE17" s="263" t="s">
        <v>39</v>
      </c>
      <c r="BF17" s="263" t="s">
        <v>128</v>
      </c>
      <c r="BG17" s="263" t="s">
        <v>129</v>
      </c>
      <c r="BH17" s="263" t="s">
        <v>130</v>
      </c>
      <c r="BI17" s="264">
        <v>100000</v>
      </c>
      <c r="BJ17" s="265" t="s">
        <v>231</v>
      </c>
      <c r="BK17" s="265" t="s">
        <v>231</v>
      </c>
      <c r="BL17" s="265" t="s">
        <v>77</v>
      </c>
      <c r="BN17" s="65" t="s">
        <v>241</v>
      </c>
      <c r="BO17" s="263" t="s">
        <v>35</v>
      </c>
      <c r="BP17" s="263" t="s">
        <v>124</v>
      </c>
      <c r="BQ17" s="263" t="s">
        <v>126</v>
      </c>
      <c r="BR17" s="263" t="s">
        <v>36</v>
      </c>
      <c r="BS17" s="263" t="s">
        <v>37</v>
      </c>
      <c r="BT17" s="263" t="s">
        <v>38</v>
      </c>
      <c r="BU17" s="263" t="s">
        <v>39</v>
      </c>
      <c r="BV17" s="263" t="s">
        <v>128</v>
      </c>
      <c r="BW17" s="263" t="s">
        <v>129</v>
      </c>
      <c r="BX17" s="263" t="s">
        <v>130</v>
      </c>
      <c r="BY17" s="264">
        <v>100000</v>
      </c>
      <c r="BZ17" s="265" t="s">
        <v>231</v>
      </c>
      <c r="CA17" s="687" t="s">
        <v>231</v>
      </c>
      <c r="CB17" s="265" t="s">
        <v>77</v>
      </c>
      <c r="CD17" s="65" t="s">
        <v>241</v>
      </c>
      <c r="CE17" s="263" t="s">
        <v>35</v>
      </c>
      <c r="CF17" s="263" t="s">
        <v>124</v>
      </c>
      <c r="CG17" s="263" t="s">
        <v>126</v>
      </c>
      <c r="CH17" s="263" t="s">
        <v>36</v>
      </c>
      <c r="CI17" s="263" t="s">
        <v>37</v>
      </c>
      <c r="CJ17" s="263" t="s">
        <v>38</v>
      </c>
      <c r="CK17" s="263" t="s">
        <v>39</v>
      </c>
      <c r="CL17" s="263" t="s">
        <v>128</v>
      </c>
      <c r="CM17" s="263" t="s">
        <v>129</v>
      </c>
      <c r="CN17" s="263" t="s">
        <v>130</v>
      </c>
      <c r="CO17" s="264">
        <v>100000</v>
      </c>
      <c r="CP17" s="265" t="s">
        <v>231</v>
      </c>
      <c r="CQ17" s="687" t="s">
        <v>231</v>
      </c>
      <c r="CR17" s="265" t="s">
        <v>77</v>
      </c>
      <c r="CT17" s="65" t="s">
        <v>241</v>
      </c>
      <c r="CU17" s="263" t="s">
        <v>35</v>
      </c>
      <c r="CV17" s="263" t="s">
        <v>124</v>
      </c>
      <c r="CW17" s="263" t="s">
        <v>126</v>
      </c>
      <c r="CX17" s="263" t="s">
        <v>36</v>
      </c>
      <c r="CY17" s="263" t="s">
        <v>37</v>
      </c>
      <c r="CZ17" s="263" t="s">
        <v>38</v>
      </c>
      <c r="DA17" s="263" t="s">
        <v>39</v>
      </c>
      <c r="DB17" s="263" t="s">
        <v>128</v>
      </c>
      <c r="DC17" s="263" t="s">
        <v>129</v>
      </c>
      <c r="DD17" s="263" t="s">
        <v>130</v>
      </c>
      <c r="DE17" s="264">
        <v>100000</v>
      </c>
      <c r="DF17" s="265" t="s">
        <v>231</v>
      </c>
      <c r="DG17" s="265" t="s">
        <v>231</v>
      </c>
      <c r="DH17" s="265" t="s">
        <v>77</v>
      </c>
      <c r="DJ17" s="65" t="s">
        <v>241</v>
      </c>
      <c r="DK17" s="263" t="s">
        <v>35</v>
      </c>
      <c r="DL17" s="263" t="s">
        <v>124</v>
      </c>
      <c r="DM17" s="263" t="s">
        <v>126</v>
      </c>
      <c r="DN17" s="263" t="s">
        <v>36</v>
      </c>
      <c r="DO17" s="263" t="s">
        <v>37</v>
      </c>
      <c r="DP17" s="263" t="s">
        <v>38</v>
      </c>
      <c r="DQ17" s="263" t="s">
        <v>39</v>
      </c>
      <c r="DR17" s="263" t="s">
        <v>128</v>
      </c>
      <c r="DS17" s="263" t="s">
        <v>129</v>
      </c>
      <c r="DT17" s="263" t="s">
        <v>130</v>
      </c>
      <c r="DU17" s="264">
        <v>100000</v>
      </c>
      <c r="DV17" s="265" t="s">
        <v>231</v>
      </c>
      <c r="DW17" s="687" t="s">
        <v>231</v>
      </c>
      <c r="DX17" s="265" t="s">
        <v>77</v>
      </c>
    </row>
    <row r="18" spans="2:128" x14ac:dyDescent="0.2">
      <c r="B18" s="66"/>
      <c r="C18" s="262" t="s">
        <v>123</v>
      </c>
      <c r="D18" s="262" t="s">
        <v>40</v>
      </c>
      <c r="E18" s="262" t="s">
        <v>40</v>
      </c>
      <c r="F18" s="262" t="s">
        <v>40</v>
      </c>
      <c r="G18" s="262" t="s">
        <v>40</v>
      </c>
      <c r="H18" s="262" t="s">
        <v>40</v>
      </c>
      <c r="I18" s="262" t="s">
        <v>40</v>
      </c>
      <c r="J18" s="262" t="s">
        <v>40</v>
      </c>
      <c r="K18" s="262" t="s">
        <v>40</v>
      </c>
      <c r="L18" s="262" t="s">
        <v>40</v>
      </c>
      <c r="M18" s="262" t="s">
        <v>43</v>
      </c>
      <c r="N18" s="12" t="s">
        <v>233</v>
      </c>
      <c r="O18" s="12" t="s">
        <v>141</v>
      </c>
      <c r="P18" s="12" t="s">
        <v>140</v>
      </c>
      <c r="R18" s="66"/>
      <c r="S18" s="262" t="s">
        <v>123</v>
      </c>
      <c r="T18" s="262" t="s">
        <v>40</v>
      </c>
      <c r="U18" s="262" t="s">
        <v>40</v>
      </c>
      <c r="V18" s="262" t="s">
        <v>40</v>
      </c>
      <c r="W18" s="262" t="s">
        <v>40</v>
      </c>
      <c r="X18" s="262" t="s">
        <v>40</v>
      </c>
      <c r="Y18" s="262" t="s">
        <v>40</v>
      </c>
      <c r="Z18" s="262" t="s">
        <v>40</v>
      </c>
      <c r="AA18" s="262" t="s">
        <v>40</v>
      </c>
      <c r="AB18" s="262" t="s">
        <v>40</v>
      </c>
      <c r="AC18" s="262" t="s">
        <v>43</v>
      </c>
      <c r="AD18" s="12" t="s">
        <v>233</v>
      </c>
      <c r="AE18" s="12" t="s">
        <v>141</v>
      </c>
      <c r="AF18" s="12" t="s">
        <v>140</v>
      </c>
      <c r="AH18" s="66"/>
      <c r="AI18" s="262" t="s">
        <v>123</v>
      </c>
      <c r="AJ18" s="262" t="s">
        <v>40</v>
      </c>
      <c r="AK18" s="262" t="s">
        <v>40</v>
      </c>
      <c r="AL18" s="262" t="s">
        <v>40</v>
      </c>
      <c r="AM18" s="262" t="s">
        <v>40</v>
      </c>
      <c r="AN18" s="262" t="s">
        <v>40</v>
      </c>
      <c r="AO18" s="262" t="s">
        <v>40</v>
      </c>
      <c r="AP18" s="262" t="s">
        <v>40</v>
      </c>
      <c r="AQ18" s="262" t="s">
        <v>40</v>
      </c>
      <c r="AR18" s="262" t="s">
        <v>40</v>
      </c>
      <c r="AS18" s="262" t="s">
        <v>43</v>
      </c>
      <c r="AT18" s="12" t="s">
        <v>233</v>
      </c>
      <c r="AU18" s="12" t="s">
        <v>141</v>
      </c>
      <c r="AV18" s="12" t="s">
        <v>140</v>
      </c>
      <c r="AX18" s="66"/>
      <c r="AY18" s="262" t="s">
        <v>123</v>
      </c>
      <c r="AZ18" s="262" t="s">
        <v>40</v>
      </c>
      <c r="BA18" s="262" t="s">
        <v>40</v>
      </c>
      <c r="BB18" s="262" t="s">
        <v>40</v>
      </c>
      <c r="BC18" s="262" t="s">
        <v>40</v>
      </c>
      <c r="BD18" s="262" t="s">
        <v>40</v>
      </c>
      <c r="BE18" s="262" t="s">
        <v>40</v>
      </c>
      <c r="BF18" s="262" t="s">
        <v>40</v>
      </c>
      <c r="BG18" s="262" t="s">
        <v>40</v>
      </c>
      <c r="BH18" s="262" t="s">
        <v>40</v>
      </c>
      <c r="BI18" s="262" t="s">
        <v>43</v>
      </c>
      <c r="BJ18" s="12" t="s">
        <v>233</v>
      </c>
      <c r="BK18" s="12" t="s">
        <v>141</v>
      </c>
      <c r="BL18" s="12" t="s">
        <v>140</v>
      </c>
      <c r="BN18" s="66"/>
      <c r="BO18" s="262" t="s">
        <v>123</v>
      </c>
      <c r="BP18" s="262" t="s">
        <v>40</v>
      </c>
      <c r="BQ18" s="262" t="s">
        <v>40</v>
      </c>
      <c r="BR18" s="262" t="s">
        <v>40</v>
      </c>
      <c r="BS18" s="262" t="s">
        <v>40</v>
      </c>
      <c r="BT18" s="262" t="s">
        <v>40</v>
      </c>
      <c r="BU18" s="262" t="s">
        <v>40</v>
      </c>
      <c r="BV18" s="262" t="s">
        <v>40</v>
      </c>
      <c r="BW18" s="262" t="s">
        <v>40</v>
      </c>
      <c r="BX18" s="262" t="s">
        <v>40</v>
      </c>
      <c r="BY18" s="262" t="s">
        <v>43</v>
      </c>
      <c r="BZ18" s="12" t="s">
        <v>233</v>
      </c>
      <c r="CA18" s="688" t="s">
        <v>141</v>
      </c>
      <c r="CB18" s="12" t="s">
        <v>140</v>
      </c>
      <c r="CD18" s="66"/>
      <c r="CE18" s="262" t="s">
        <v>123</v>
      </c>
      <c r="CF18" s="262" t="s">
        <v>40</v>
      </c>
      <c r="CG18" s="262" t="s">
        <v>40</v>
      </c>
      <c r="CH18" s="262" t="s">
        <v>40</v>
      </c>
      <c r="CI18" s="262" t="s">
        <v>40</v>
      </c>
      <c r="CJ18" s="262" t="s">
        <v>40</v>
      </c>
      <c r="CK18" s="262" t="s">
        <v>40</v>
      </c>
      <c r="CL18" s="262" t="s">
        <v>40</v>
      </c>
      <c r="CM18" s="262" t="s">
        <v>40</v>
      </c>
      <c r="CN18" s="262" t="s">
        <v>40</v>
      </c>
      <c r="CO18" s="262" t="s">
        <v>43</v>
      </c>
      <c r="CP18" s="12" t="s">
        <v>233</v>
      </c>
      <c r="CQ18" s="688" t="s">
        <v>141</v>
      </c>
      <c r="CR18" s="12" t="s">
        <v>140</v>
      </c>
      <c r="CT18" s="66"/>
      <c r="CU18" s="262" t="s">
        <v>123</v>
      </c>
      <c r="CV18" s="262" t="s">
        <v>40</v>
      </c>
      <c r="CW18" s="262" t="s">
        <v>40</v>
      </c>
      <c r="CX18" s="262" t="s">
        <v>40</v>
      </c>
      <c r="CY18" s="262" t="s">
        <v>40</v>
      </c>
      <c r="CZ18" s="262" t="s">
        <v>40</v>
      </c>
      <c r="DA18" s="262" t="s">
        <v>40</v>
      </c>
      <c r="DB18" s="262" t="s">
        <v>40</v>
      </c>
      <c r="DC18" s="262" t="s">
        <v>40</v>
      </c>
      <c r="DD18" s="262" t="s">
        <v>40</v>
      </c>
      <c r="DE18" s="262" t="s">
        <v>43</v>
      </c>
      <c r="DF18" s="12" t="s">
        <v>233</v>
      </c>
      <c r="DG18" s="12" t="s">
        <v>141</v>
      </c>
      <c r="DH18" s="12" t="s">
        <v>140</v>
      </c>
      <c r="DJ18" s="66"/>
      <c r="DK18" s="262" t="s">
        <v>123</v>
      </c>
      <c r="DL18" s="262" t="s">
        <v>40</v>
      </c>
      <c r="DM18" s="262" t="s">
        <v>40</v>
      </c>
      <c r="DN18" s="262" t="s">
        <v>40</v>
      </c>
      <c r="DO18" s="262" t="s">
        <v>40</v>
      </c>
      <c r="DP18" s="262" t="s">
        <v>40</v>
      </c>
      <c r="DQ18" s="262" t="s">
        <v>40</v>
      </c>
      <c r="DR18" s="262" t="s">
        <v>40</v>
      </c>
      <c r="DS18" s="262" t="s">
        <v>40</v>
      </c>
      <c r="DT18" s="262" t="s">
        <v>40</v>
      </c>
      <c r="DU18" s="262" t="s">
        <v>43</v>
      </c>
      <c r="DV18" s="12" t="s">
        <v>233</v>
      </c>
      <c r="DW18" s="688" t="s">
        <v>141</v>
      </c>
      <c r="DX18" s="12" t="s">
        <v>140</v>
      </c>
    </row>
    <row r="19" spans="2:128" x14ac:dyDescent="0.2">
      <c r="B19" s="67"/>
      <c r="C19" s="266" t="s">
        <v>43</v>
      </c>
      <c r="D19" s="266" t="s">
        <v>125</v>
      </c>
      <c r="E19" s="266" t="s">
        <v>127</v>
      </c>
      <c r="F19" s="266" t="s">
        <v>44</v>
      </c>
      <c r="G19" s="266" t="s">
        <v>45</v>
      </c>
      <c r="H19" s="266" t="s">
        <v>46</v>
      </c>
      <c r="I19" s="266" t="s">
        <v>42</v>
      </c>
      <c r="J19" s="266" t="s">
        <v>131</v>
      </c>
      <c r="K19" s="266" t="s">
        <v>132</v>
      </c>
      <c r="L19" s="266" t="s">
        <v>133</v>
      </c>
      <c r="M19" s="266" t="s">
        <v>134</v>
      </c>
      <c r="N19" s="267" t="s">
        <v>141</v>
      </c>
      <c r="O19" s="267" t="s">
        <v>134</v>
      </c>
      <c r="P19" s="267" t="s">
        <v>41</v>
      </c>
      <c r="R19" s="67"/>
      <c r="S19" s="266" t="s">
        <v>43</v>
      </c>
      <c r="T19" s="266" t="s">
        <v>125</v>
      </c>
      <c r="U19" s="266" t="s">
        <v>127</v>
      </c>
      <c r="V19" s="266" t="s">
        <v>44</v>
      </c>
      <c r="W19" s="266" t="s">
        <v>45</v>
      </c>
      <c r="X19" s="266" t="s">
        <v>46</v>
      </c>
      <c r="Y19" s="266" t="s">
        <v>42</v>
      </c>
      <c r="Z19" s="266" t="s">
        <v>131</v>
      </c>
      <c r="AA19" s="266" t="s">
        <v>132</v>
      </c>
      <c r="AB19" s="266" t="s">
        <v>133</v>
      </c>
      <c r="AC19" s="266" t="s">
        <v>134</v>
      </c>
      <c r="AD19" s="267" t="s">
        <v>141</v>
      </c>
      <c r="AE19" s="267" t="s">
        <v>134</v>
      </c>
      <c r="AF19" s="267" t="s">
        <v>41</v>
      </c>
      <c r="AH19" s="67"/>
      <c r="AI19" s="266" t="s">
        <v>43</v>
      </c>
      <c r="AJ19" s="266" t="s">
        <v>125</v>
      </c>
      <c r="AK19" s="266" t="s">
        <v>127</v>
      </c>
      <c r="AL19" s="266" t="s">
        <v>44</v>
      </c>
      <c r="AM19" s="266" t="s">
        <v>45</v>
      </c>
      <c r="AN19" s="266" t="s">
        <v>46</v>
      </c>
      <c r="AO19" s="266" t="s">
        <v>42</v>
      </c>
      <c r="AP19" s="266" t="s">
        <v>131</v>
      </c>
      <c r="AQ19" s="266" t="s">
        <v>132</v>
      </c>
      <c r="AR19" s="266" t="s">
        <v>133</v>
      </c>
      <c r="AS19" s="266" t="s">
        <v>134</v>
      </c>
      <c r="AT19" s="267" t="s">
        <v>141</v>
      </c>
      <c r="AU19" s="267" t="s">
        <v>134</v>
      </c>
      <c r="AV19" s="267" t="s">
        <v>41</v>
      </c>
      <c r="AX19" s="67"/>
      <c r="AY19" s="266" t="s">
        <v>43</v>
      </c>
      <c r="AZ19" s="266" t="s">
        <v>125</v>
      </c>
      <c r="BA19" s="266" t="s">
        <v>127</v>
      </c>
      <c r="BB19" s="266" t="s">
        <v>44</v>
      </c>
      <c r="BC19" s="266" t="s">
        <v>45</v>
      </c>
      <c r="BD19" s="266" t="s">
        <v>46</v>
      </c>
      <c r="BE19" s="266" t="s">
        <v>42</v>
      </c>
      <c r="BF19" s="266" t="s">
        <v>131</v>
      </c>
      <c r="BG19" s="266" t="s">
        <v>132</v>
      </c>
      <c r="BH19" s="266" t="s">
        <v>133</v>
      </c>
      <c r="BI19" s="266" t="s">
        <v>134</v>
      </c>
      <c r="BJ19" s="267" t="s">
        <v>141</v>
      </c>
      <c r="BK19" s="267" t="s">
        <v>134</v>
      </c>
      <c r="BL19" s="267" t="s">
        <v>41</v>
      </c>
      <c r="BN19" s="67"/>
      <c r="BO19" s="266" t="s">
        <v>43</v>
      </c>
      <c r="BP19" s="266" t="s">
        <v>125</v>
      </c>
      <c r="BQ19" s="266" t="s">
        <v>127</v>
      </c>
      <c r="BR19" s="266" t="s">
        <v>44</v>
      </c>
      <c r="BS19" s="266" t="s">
        <v>45</v>
      </c>
      <c r="BT19" s="266" t="s">
        <v>46</v>
      </c>
      <c r="BU19" s="266" t="s">
        <v>42</v>
      </c>
      <c r="BV19" s="266" t="s">
        <v>131</v>
      </c>
      <c r="BW19" s="266" t="s">
        <v>132</v>
      </c>
      <c r="BX19" s="266" t="s">
        <v>133</v>
      </c>
      <c r="BY19" s="266" t="s">
        <v>134</v>
      </c>
      <c r="BZ19" s="267" t="s">
        <v>141</v>
      </c>
      <c r="CA19" s="689" t="s">
        <v>134</v>
      </c>
      <c r="CB19" s="267" t="s">
        <v>41</v>
      </c>
      <c r="CD19" s="67"/>
      <c r="CE19" s="266" t="s">
        <v>43</v>
      </c>
      <c r="CF19" s="266" t="s">
        <v>125</v>
      </c>
      <c r="CG19" s="266" t="s">
        <v>127</v>
      </c>
      <c r="CH19" s="266" t="s">
        <v>44</v>
      </c>
      <c r="CI19" s="266" t="s">
        <v>45</v>
      </c>
      <c r="CJ19" s="266" t="s">
        <v>46</v>
      </c>
      <c r="CK19" s="266" t="s">
        <v>42</v>
      </c>
      <c r="CL19" s="266" t="s">
        <v>131</v>
      </c>
      <c r="CM19" s="266" t="s">
        <v>132</v>
      </c>
      <c r="CN19" s="266" t="s">
        <v>133</v>
      </c>
      <c r="CO19" s="266" t="s">
        <v>134</v>
      </c>
      <c r="CP19" s="267" t="s">
        <v>141</v>
      </c>
      <c r="CQ19" s="689" t="s">
        <v>134</v>
      </c>
      <c r="CR19" s="267" t="s">
        <v>41</v>
      </c>
      <c r="CT19" s="67"/>
      <c r="CU19" s="266" t="s">
        <v>43</v>
      </c>
      <c r="CV19" s="266" t="s">
        <v>125</v>
      </c>
      <c r="CW19" s="266" t="s">
        <v>127</v>
      </c>
      <c r="CX19" s="266" t="s">
        <v>44</v>
      </c>
      <c r="CY19" s="266" t="s">
        <v>45</v>
      </c>
      <c r="CZ19" s="266" t="s">
        <v>46</v>
      </c>
      <c r="DA19" s="266" t="s">
        <v>42</v>
      </c>
      <c r="DB19" s="266" t="s">
        <v>131</v>
      </c>
      <c r="DC19" s="266" t="s">
        <v>132</v>
      </c>
      <c r="DD19" s="266" t="s">
        <v>133</v>
      </c>
      <c r="DE19" s="266" t="s">
        <v>134</v>
      </c>
      <c r="DF19" s="267" t="s">
        <v>141</v>
      </c>
      <c r="DG19" s="267" t="s">
        <v>134</v>
      </c>
      <c r="DH19" s="267" t="s">
        <v>41</v>
      </c>
      <c r="DJ19" s="67"/>
      <c r="DK19" s="266" t="s">
        <v>43</v>
      </c>
      <c r="DL19" s="266" t="s">
        <v>125</v>
      </c>
      <c r="DM19" s="266" t="s">
        <v>127</v>
      </c>
      <c r="DN19" s="266" t="s">
        <v>44</v>
      </c>
      <c r="DO19" s="266" t="s">
        <v>45</v>
      </c>
      <c r="DP19" s="266" t="s">
        <v>46</v>
      </c>
      <c r="DQ19" s="266" t="s">
        <v>42</v>
      </c>
      <c r="DR19" s="266" t="s">
        <v>131</v>
      </c>
      <c r="DS19" s="266" t="s">
        <v>132</v>
      </c>
      <c r="DT19" s="266" t="s">
        <v>133</v>
      </c>
      <c r="DU19" s="266" t="s">
        <v>134</v>
      </c>
      <c r="DV19" s="267" t="s">
        <v>141</v>
      </c>
      <c r="DW19" s="689" t="s">
        <v>134</v>
      </c>
      <c r="DX19" s="267" t="s">
        <v>41</v>
      </c>
    </row>
    <row r="20" spans="2:128" s="466" customFormat="1" ht="15.75" customHeight="1" x14ac:dyDescent="0.25">
      <c r="B20" s="607" t="s">
        <v>90</v>
      </c>
      <c r="C20" s="608">
        <v>1338.8343</v>
      </c>
      <c r="D20" s="608">
        <v>959.96540000000005</v>
      </c>
      <c r="E20" s="608">
        <v>795.7287</v>
      </c>
      <c r="F20" s="608">
        <v>813.79380000000003</v>
      </c>
      <c r="G20" s="608">
        <v>929.64940000000001</v>
      </c>
      <c r="H20" s="608">
        <v>1051.4609</v>
      </c>
      <c r="I20" s="608">
        <v>1164.6497999999999</v>
      </c>
      <c r="J20" s="608">
        <v>1306.2760000000001</v>
      </c>
      <c r="K20" s="608">
        <v>1441.3187</v>
      </c>
      <c r="L20" s="608">
        <v>1561.1574000000001</v>
      </c>
      <c r="M20" s="608">
        <v>1737.3717999999999</v>
      </c>
      <c r="N20" s="609">
        <v>955.50969999999995</v>
      </c>
      <c r="O20" s="609">
        <v>1521.1368</v>
      </c>
      <c r="P20" s="610">
        <v>1241.1493</v>
      </c>
      <c r="R20" s="607" t="s">
        <v>90</v>
      </c>
      <c r="S20" s="608">
        <v>553.82219999999995</v>
      </c>
      <c r="T20" s="608">
        <v>433.36829999999998</v>
      </c>
      <c r="U20" s="608">
        <v>391.97410000000002</v>
      </c>
      <c r="V20" s="608">
        <v>459.22070000000002</v>
      </c>
      <c r="W20" s="608">
        <v>582.38080000000002</v>
      </c>
      <c r="X20" s="608">
        <v>680.18719999999996</v>
      </c>
      <c r="Y20" s="608">
        <v>783.58579999999995</v>
      </c>
      <c r="Z20" s="608">
        <v>899.70209999999997</v>
      </c>
      <c r="AA20" s="608">
        <v>996.98779999999999</v>
      </c>
      <c r="AB20" s="608">
        <v>1091.6641999999999</v>
      </c>
      <c r="AC20" s="608">
        <v>1260.3628000000001</v>
      </c>
      <c r="AD20" s="609">
        <v>582.37139999999999</v>
      </c>
      <c r="AE20" s="609">
        <v>1070.9113</v>
      </c>
      <c r="AF20" s="610">
        <v>829.08230000000003</v>
      </c>
      <c r="AH20" s="607" t="s">
        <v>90</v>
      </c>
      <c r="AI20" s="648">
        <v>41.366</v>
      </c>
      <c r="AJ20" s="648">
        <v>45.144199999999998</v>
      </c>
      <c r="AK20" s="648">
        <v>49.259799999999998</v>
      </c>
      <c r="AL20" s="648">
        <v>56.429600000000001</v>
      </c>
      <c r="AM20" s="648">
        <v>62.645200000000003</v>
      </c>
      <c r="AN20" s="648">
        <v>64.689700000000002</v>
      </c>
      <c r="AO20" s="648">
        <v>67.280799999999999</v>
      </c>
      <c r="AP20" s="648">
        <v>68.875299999999996</v>
      </c>
      <c r="AQ20" s="648">
        <v>69.171899999999994</v>
      </c>
      <c r="AR20" s="648">
        <v>69.926599999999993</v>
      </c>
      <c r="AS20" s="648">
        <v>72.544200000000004</v>
      </c>
      <c r="AT20" s="649">
        <v>60.948799999999999</v>
      </c>
      <c r="AU20" s="649">
        <v>70.402000000000001</v>
      </c>
      <c r="AV20" s="642">
        <v>66.799599999999998</v>
      </c>
      <c r="AX20" s="607" t="s">
        <v>90</v>
      </c>
      <c r="AY20" s="648">
        <v>28.316800000000001</v>
      </c>
      <c r="AZ20" s="648">
        <v>34.7256</v>
      </c>
      <c r="BA20" s="648">
        <v>41.232100000000003</v>
      </c>
      <c r="BB20" s="648">
        <v>50.456099999999999</v>
      </c>
      <c r="BC20" s="648">
        <v>56.769799999999996</v>
      </c>
      <c r="BD20" s="648">
        <v>57.891800000000003</v>
      </c>
      <c r="BE20" s="648">
        <v>58.031500000000001</v>
      </c>
      <c r="BF20" s="648">
        <v>59.591700000000003</v>
      </c>
      <c r="BG20" s="648">
        <v>61.178199999999997</v>
      </c>
      <c r="BH20" s="648">
        <v>61.220100000000002</v>
      </c>
      <c r="BI20" s="648">
        <v>49.692700000000002</v>
      </c>
      <c r="BJ20" s="649">
        <v>53.563800000000001</v>
      </c>
      <c r="BK20" s="649">
        <v>56.969700000000003</v>
      </c>
      <c r="BL20" s="642">
        <v>55.671799999999998</v>
      </c>
      <c r="BN20" s="607" t="s">
        <v>90</v>
      </c>
      <c r="BO20" s="648">
        <v>33.318600000000004</v>
      </c>
      <c r="BP20" s="648">
        <v>31.6126</v>
      </c>
      <c r="BQ20" s="648">
        <v>29.415199999999999</v>
      </c>
      <c r="BR20" s="648">
        <v>25.293800000000001</v>
      </c>
      <c r="BS20" s="648">
        <v>21.3489</v>
      </c>
      <c r="BT20" s="648">
        <v>19.390999999999998</v>
      </c>
      <c r="BU20" s="648">
        <v>17.900700000000001</v>
      </c>
      <c r="BV20" s="648">
        <v>17.098600000000001</v>
      </c>
      <c r="BW20" s="648">
        <v>16.700399999999998</v>
      </c>
      <c r="BX20" s="648">
        <v>16.0684</v>
      </c>
      <c r="BY20" s="648">
        <v>11.3963</v>
      </c>
      <c r="BZ20" s="649">
        <v>22.117799999999999</v>
      </c>
      <c r="CA20" s="649">
        <v>14.852499999999999</v>
      </c>
      <c r="CB20" s="642">
        <v>17.621200000000002</v>
      </c>
      <c r="CD20" s="607" t="s">
        <v>90</v>
      </c>
      <c r="CE20" s="648">
        <v>19.807099999999998</v>
      </c>
      <c r="CF20" s="648">
        <v>21.196100000000001</v>
      </c>
      <c r="CG20" s="648">
        <v>20.551200000000001</v>
      </c>
      <c r="CH20" s="648">
        <v>19.0212</v>
      </c>
      <c r="CI20" s="648">
        <v>16.4315</v>
      </c>
      <c r="CJ20" s="648">
        <v>14.682399999999999</v>
      </c>
      <c r="CK20" s="648">
        <v>13.413500000000001</v>
      </c>
      <c r="CL20" s="648">
        <v>13.413399999999999</v>
      </c>
      <c r="CM20" s="648">
        <v>13.969799999999999</v>
      </c>
      <c r="CN20" s="648">
        <v>13.7325</v>
      </c>
      <c r="CO20" s="648">
        <v>9.8377999999999997</v>
      </c>
      <c r="CP20" s="649">
        <v>16.469799999999999</v>
      </c>
      <c r="CQ20" s="649">
        <v>12.4131</v>
      </c>
      <c r="CR20" s="642">
        <v>13.959</v>
      </c>
      <c r="CT20" s="607" t="s">
        <v>90</v>
      </c>
      <c r="CU20" s="648">
        <v>9.8981999999999992</v>
      </c>
      <c r="CV20" s="648">
        <v>8.6868999999999996</v>
      </c>
      <c r="CW20" s="648">
        <v>7.9824000000000002</v>
      </c>
      <c r="CX20" s="648">
        <v>7.5727000000000002</v>
      </c>
      <c r="CY20" s="648">
        <v>7.3289</v>
      </c>
      <c r="CZ20" s="648">
        <v>7.4306000000000001</v>
      </c>
      <c r="DA20" s="648">
        <v>6.9242999999999997</v>
      </c>
      <c r="DB20" s="648">
        <v>6.5018000000000002</v>
      </c>
      <c r="DC20" s="648">
        <v>6.7747999999999999</v>
      </c>
      <c r="DD20" s="648">
        <v>6.9086999999999996</v>
      </c>
      <c r="DE20" s="648">
        <v>7.4279000000000002</v>
      </c>
      <c r="DF20" s="649">
        <v>7.3928000000000003</v>
      </c>
      <c r="DG20" s="649">
        <v>6.9702999999999999</v>
      </c>
      <c r="DH20" s="642">
        <v>7.1313000000000004</v>
      </c>
      <c r="DJ20" s="607" t="s">
        <v>90</v>
      </c>
      <c r="DK20" s="648">
        <v>29.154900000000001</v>
      </c>
      <c r="DL20" s="648">
        <v>26.417100000000001</v>
      </c>
      <c r="DM20" s="648">
        <v>22.7134</v>
      </c>
      <c r="DN20" s="648">
        <v>20.803000000000001</v>
      </c>
      <c r="DO20" s="648">
        <v>20.049099999999999</v>
      </c>
      <c r="DP20" s="648">
        <v>18.636700000000001</v>
      </c>
      <c r="DQ20" s="648">
        <v>17.769400000000001</v>
      </c>
      <c r="DR20" s="648">
        <v>15.1624</v>
      </c>
      <c r="DS20" s="648">
        <v>13.933400000000001</v>
      </c>
      <c r="DT20" s="648">
        <v>14.141299999999999</v>
      </c>
      <c r="DU20" s="648">
        <v>10.187900000000001</v>
      </c>
      <c r="DV20" s="649">
        <v>19.814800000000002</v>
      </c>
      <c r="DW20" s="649">
        <v>12.9245</v>
      </c>
      <c r="DX20" s="642">
        <v>15.5503</v>
      </c>
    </row>
    <row r="21" spans="2:128" s="466" customFormat="1" ht="15.75" customHeight="1" x14ac:dyDescent="0.25">
      <c r="B21" s="611" t="s">
        <v>242</v>
      </c>
      <c r="C21" s="612">
        <v>1338.8343</v>
      </c>
      <c r="D21" s="612">
        <v>959.49980000000005</v>
      </c>
      <c r="E21" s="612">
        <v>794.9873</v>
      </c>
      <c r="F21" s="612">
        <v>811.88189999999997</v>
      </c>
      <c r="G21" s="612">
        <v>926.20439999999996</v>
      </c>
      <c r="H21" s="612">
        <v>1047.3076000000001</v>
      </c>
      <c r="I21" s="612">
        <v>1158.6782000000001</v>
      </c>
      <c r="J21" s="612">
        <v>1305.3393000000001</v>
      </c>
      <c r="K21" s="612">
        <v>1441.5623000000001</v>
      </c>
      <c r="L21" s="612">
        <v>1573.9032</v>
      </c>
      <c r="M21" s="612">
        <v>1743.1318000000001</v>
      </c>
      <c r="N21" s="613">
        <v>950.60119999999995</v>
      </c>
      <c r="O21" s="613">
        <v>1526.82</v>
      </c>
      <c r="P21" s="614">
        <v>1235.1394</v>
      </c>
      <c r="R21" s="611" t="s">
        <v>242</v>
      </c>
      <c r="S21" s="612">
        <v>553.82219999999995</v>
      </c>
      <c r="T21" s="612">
        <v>433.02210000000002</v>
      </c>
      <c r="U21" s="612">
        <v>391.73790000000002</v>
      </c>
      <c r="V21" s="612">
        <v>457.61559999999997</v>
      </c>
      <c r="W21" s="612">
        <v>579.61279999999999</v>
      </c>
      <c r="X21" s="612">
        <v>676.11959999999999</v>
      </c>
      <c r="Y21" s="612">
        <v>777.64350000000002</v>
      </c>
      <c r="Z21" s="612">
        <v>898.81989999999996</v>
      </c>
      <c r="AA21" s="612">
        <v>992.22540000000004</v>
      </c>
      <c r="AB21" s="612">
        <v>1096.0342000000001</v>
      </c>
      <c r="AC21" s="612">
        <v>1263.7923000000001</v>
      </c>
      <c r="AD21" s="613">
        <v>577.78620000000001</v>
      </c>
      <c r="AE21" s="613">
        <v>1072.8105</v>
      </c>
      <c r="AF21" s="614">
        <v>822.23030000000006</v>
      </c>
      <c r="AH21" s="611" t="s">
        <v>242</v>
      </c>
      <c r="AI21" s="635">
        <v>41.366</v>
      </c>
      <c r="AJ21" s="635">
        <v>45.13</v>
      </c>
      <c r="AK21" s="635">
        <v>49.276000000000003</v>
      </c>
      <c r="AL21" s="635">
        <v>56.364800000000002</v>
      </c>
      <c r="AM21" s="635">
        <v>62.5794</v>
      </c>
      <c r="AN21" s="635">
        <v>64.557900000000004</v>
      </c>
      <c r="AO21" s="635">
        <v>67.114699999999999</v>
      </c>
      <c r="AP21" s="635">
        <v>68.857200000000006</v>
      </c>
      <c r="AQ21" s="635">
        <v>68.829899999999995</v>
      </c>
      <c r="AR21" s="635">
        <v>69.638000000000005</v>
      </c>
      <c r="AS21" s="635">
        <v>72.501300000000001</v>
      </c>
      <c r="AT21" s="644">
        <v>60.781100000000002</v>
      </c>
      <c r="AU21" s="644">
        <v>70.264399999999995</v>
      </c>
      <c r="AV21" s="636">
        <v>66.569800000000001</v>
      </c>
      <c r="AX21" s="611" t="s">
        <v>242</v>
      </c>
      <c r="AY21" s="635">
        <v>28.316800000000001</v>
      </c>
      <c r="AZ21" s="635">
        <v>34.752099999999999</v>
      </c>
      <c r="BA21" s="635">
        <v>41.281599999999997</v>
      </c>
      <c r="BB21" s="635">
        <v>50.595599999999997</v>
      </c>
      <c r="BC21" s="635">
        <v>56.976599999999998</v>
      </c>
      <c r="BD21" s="635">
        <v>58.2151</v>
      </c>
      <c r="BE21" s="635">
        <v>59.337499999999999</v>
      </c>
      <c r="BF21" s="635">
        <v>61.591799999999999</v>
      </c>
      <c r="BG21" s="635">
        <v>62.6877</v>
      </c>
      <c r="BH21" s="635">
        <v>63.187399999999997</v>
      </c>
      <c r="BI21" s="635">
        <v>49.854199999999999</v>
      </c>
      <c r="BJ21" s="644">
        <v>54.019799999999996</v>
      </c>
      <c r="BK21" s="644">
        <v>58.063099999999999</v>
      </c>
      <c r="BL21" s="636">
        <v>56.487900000000003</v>
      </c>
      <c r="BN21" s="611" t="s">
        <v>242</v>
      </c>
      <c r="BO21" s="635">
        <v>33.318600000000004</v>
      </c>
      <c r="BP21" s="635">
        <v>31.622800000000002</v>
      </c>
      <c r="BQ21" s="635">
        <v>29.378900000000002</v>
      </c>
      <c r="BR21" s="635">
        <v>25.322299999999998</v>
      </c>
      <c r="BS21" s="635">
        <v>21.3447</v>
      </c>
      <c r="BT21" s="635">
        <v>19.414000000000001</v>
      </c>
      <c r="BU21" s="635">
        <v>17.815200000000001</v>
      </c>
      <c r="BV21" s="635">
        <v>16.779</v>
      </c>
      <c r="BW21" s="635">
        <v>16.610700000000001</v>
      </c>
      <c r="BX21" s="635">
        <v>15.8057</v>
      </c>
      <c r="BY21" s="635">
        <v>11.2881</v>
      </c>
      <c r="BZ21" s="644">
        <v>22.1478</v>
      </c>
      <c r="CA21" s="644">
        <v>14.6335</v>
      </c>
      <c r="CB21" s="636">
        <v>17.5609</v>
      </c>
      <c r="CD21" s="611" t="s">
        <v>242</v>
      </c>
      <c r="CE21" s="635">
        <v>19.807099999999998</v>
      </c>
      <c r="CF21" s="635">
        <v>21.203399999999998</v>
      </c>
      <c r="CG21" s="635">
        <v>20.569600000000001</v>
      </c>
      <c r="CH21" s="635">
        <v>19.045500000000001</v>
      </c>
      <c r="CI21" s="635">
        <v>16.456800000000001</v>
      </c>
      <c r="CJ21" s="635">
        <v>14.675599999999999</v>
      </c>
      <c r="CK21" s="635">
        <v>13.2651</v>
      </c>
      <c r="CL21" s="635">
        <v>13.054399999999999</v>
      </c>
      <c r="CM21" s="635">
        <v>13.9262</v>
      </c>
      <c r="CN21" s="635">
        <v>13.454700000000001</v>
      </c>
      <c r="CO21" s="635">
        <v>9.7124000000000006</v>
      </c>
      <c r="CP21" s="644">
        <v>16.471</v>
      </c>
      <c r="CQ21" s="644">
        <v>12.2019</v>
      </c>
      <c r="CR21" s="636">
        <v>13.865</v>
      </c>
      <c r="CT21" s="611" t="s">
        <v>242</v>
      </c>
      <c r="CU21" s="635">
        <v>9.8981999999999992</v>
      </c>
      <c r="CV21" s="635">
        <v>8.6910000000000007</v>
      </c>
      <c r="CW21" s="635">
        <v>7.9909999999999997</v>
      </c>
      <c r="CX21" s="635">
        <v>7.5971000000000002</v>
      </c>
      <c r="CY21" s="635">
        <v>7.3794000000000004</v>
      </c>
      <c r="CZ21" s="635">
        <v>7.5072999999999999</v>
      </c>
      <c r="DA21" s="635">
        <v>7.1243999999999996</v>
      </c>
      <c r="DB21" s="635">
        <v>6.7877000000000001</v>
      </c>
      <c r="DC21" s="635">
        <v>7.0702999999999996</v>
      </c>
      <c r="DD21" s="635">
        <v>7.4160000000000004</v>
      </c>
      <c r="DE21" s="635">
        <v>7.5240999999999998</v>
      </c>
      <c r="DF21" s="644">
        <v>7.484</v>
      </c>
      <c r="DG21" s="644">
        <v>7.2367999999999997</v>
      </c>
      <c r="DH21" s="636">
        <v>7.3331</v>
      </c>
      <c r="DJ21" s="611" t="s">
        <v>242</v>
      </c>
      <c r="DK21" s="635">
        <v>29.154900000000001</v>
      </c>
      <c r="DL21" s="635">
        <v>26.456099999999999</v>
      </c>
      <c r="DM21" s="635">
        <v>22.711500000000001</v>
      </c>
      <c r="DN21" s="635">
        <v>20.856100000000001</v>
      </c>
      <c r="DO21" s="635">
        <v>20.115500000000001</v>
      </c>
      <c r="DP21" s="635">
        <v>18.816299999999998</v>
      </c>
      <c r="DQ21" s="635">
        <v>18.035799999999998</v>
      </c>
      <c r="DR21" s="635">
        <v>15.4208</v>
      </c>
      <c r="DS21" s="635">
        <v>14.269399999999999</v>
      </c>
      <c r="DT21" s="635">
        <v>14.5731</v>
      </c>
      <c r="DU21" s="635">
        <v>10.121499999999999</v>
      </c>
      <c r="DV21" s="644">
        <v>19.9682</v>
      </c>
      <c r="DW21" s="644">
        <v>13.0807</v>
      </c>
      <c r="DX21" s="636">
        <v>15.7639</v>
      </c>
    </row>
    <row r="22" spans="2:128" s="466" customFormat="1" ht="15.75" customHeight="1" x14ac:dyDescent="0.25">
      <c r="B22" s="615" t="s">
        <v>509</v>
      </c>
      <c r="C22" s="616"/>
      <c r="D22" s="616"/>
      <c r="E22" s="616"/>
      <c r="F22" s="616"/>
      <c r="G22" s="616"/>
      <c r="H22" s="616"/>
      <c r="I22" s="616"/>
      <c r="J22" s="616"/>
      <c r="K22" s="616"/>
      <c r="L22" s="616"/>
      <c r="M22" s="616"/>
      <c r="N22" s="617"/>
      <c r="O22" s="617"/>
      <c r="P22" s="618"/>
      <c r="R22" s="615" t="s">
        <v>509</v>
      </c>
      <c r="S22" s="616"/>
      <c r="T22" s="616"/>
      <c r="U22" s="616"/>
      <c r="V22" s="616"/>
      <c r="W22" s="616"/>
      <c r="X22" s="616"/>
      <c r="Y22" s="616"/>
      <c r="Z22" s="616"/>
      <c r="AA22" s="616"/>
      <c r="AB22" s="616"/>
      <c r="AC22" s="616"/>
      <c r="AD22" s="617"/>
      <c r="AE22" s="617"/>
      <c r="AF22" s="618"/>
      <c r="AH22" s="615" t="s">
        <v>509</v>
      </c>
      <c r="AI22" s="637"/>
      <c r="AJ22" s="637"/>
      <c r="AK22" s="637"/>
      <c r="AL22" s="637"/>
      <c r="AM22" s="637"/>
      <c r="AN22" s="637"/>
      <c r="AO22" s="637"/>
      <c r="AP22" s="637"/>
      <c r="AQ22" s="637"/>
      <c r="AR22" s="637"/>
      <c r="AS22" s="637"/>
      <c r="AT22" s="645"/>
      <c r="AU22" s="645"/>
      <c r="AV22" s="638"/>
      <c r="AX22" s="615" t="s">
        <v>509</v>
      </c>
      <c r="AY22" s="637"/>
      <c r="AZ22" s="637"/>
      <c r="BA22" s="637"/>
      <c r="BB22" s="637"/>
      <c r="BC22" s="637"/>
      <c r="BD22" s="637"/>
      <c r="BE22" s="637"/>
      <c r="BF22" s="637"/>
      <c r="BG22" s="637"/>
      <c r="BH22" s="637"/>
      <c r="BI22" s="637"/>
      <c r="BJ22" s="645"/>
      <c r="BK22" s="645"/>
      <c r="BL22" s="638"/>
      <c r="BN22" s="615" t="s">
        <v>509</v>
      </c>
      <c r="BO22" s="637"/>
      <c r="BP22" s="637"/>
      <c r="BQ22" s="637"/>
      <c r="BR22" s="637"/>
      <c r="BS22" s="637"/>
      <c r="BT22" s="637"/>
      <c r="BU22" s="637"/>
      <c r="BV22" s="637"/>
      <c r="BW22" s="637"/>
      <c r="BX22" s="637"/>
      <c r="BY22" s="637"/>
      <c r="BZ22" s="645"/>
      <c r="CA22" s="645"/>
      <c r="CB22" s="638"/>
      <c r="CD22" s="615" t="s">
        <v>509</v>
      </c>
      <c r="CE22" s="637"/>
      <c r="CF22" s="637"/>
      <c r="CG22" s="637"/>
      <c r="CH22" s="637"/>
      <c r="CI22" s="637"/>
      <c r="CJ22" s="637"/>
      <c r="CK22" s="637"/>
      <c r="CL22" s="637"/>
      <c r="CM22" s="637"/>
      <c r="CN22" s="637"/>
      <c r="CO22" s="637"/>
      <c r="CP22" s="645"/>
      <c r="CQ22" s="645"/>
      <c r="CR22" s="638"/>
      <c r="CT22" s="615" t="s">
        <v>509</v>
      </c>
      <c r="CU22" s="637"/>
      <c r="CV22" s="637"/>
      <c r="CW22" s="637"/>
      <c r="CX22" s="637"/>
      <c r="CY22" s="637"/>
      <c r="CZ22" s="637"/>
      <c r="DA22" s="637"/>
      <c r="DB22" s="637"/>
      <c r="DC22" s="637"/>
      <c r="DD22" s="637"/>
      <c r="DE22" s="637"/>
      <c r="DF22" s="645"/>
      <c r="DG22" s="645"/>
      <c r="DH22" s="638"/>
      <c r="DJ22" s="615" t="s">
        <v>509</v>
      </c>
      <c r="DK22" s="637"/>
      <c r="DL22" s="637"/>
      <c r="DM22" s="637"/>
      <c r="DN22" s="637"/>
      <c r="DO22" s="637"/>
      <c r="DP22" s="637"/>
      <c r="DQ22" s="637"/>
      <c r="DR22" s="637"/>
      <c r="DS22" s="637"/>
      <c r="DT22" s="637"/>
      <c r="DU22" s="637"/>
      <c r="DV22" s="645"/>
      <c r="DW22" s="645"/>
      <c r="DX22" s="638"/>
    </row>
    <row r="23" spans="2:128" s="572" customFormat="1" ht="15.75" customHeight="1" x14ac:dyDescent="0.25">
      <c r="B23" s="619" t="s">
        <v>955</v>
      </c>
      <c r="C23" s="620">
        <v>1974.8333</v>
      </c>
      <c r="D23" s="620">
        <v>1398.6134999999999</v>
      </c>
      <c r="E23" s="620">
        <v>1105.4606000000001</v>
      </c>
      <c r="F23" s="620">
        <v>917.73820000000001</v>
      </c>
      <c r="G23" s="620">
        <v>1019.3114</v>
      </c>
      <c r="H23" s="620">
        <v>1066.9766</v>
      </c>
      <c r="I23" s="620">
        <v>1170.7516000000001</v>
      </c>
      <c r="J23" s="620">
        <v>1266.9675999999999</v>
      </c>
      <c r="K23" s="620">
        <v>1259.0631000000001</v>
      </c>
      <c r="L23" s="620">
        <v>1497.9268</v>
      </c>
      <c r="M23" s="620">
        <v>1354.0306</v>
      </c>
      <c r="N23" s="621">
        <v>1042.1750999999999</v>
      </c>
      <c r="O23" s="621">
        <v>1314.2761</v>
      </c>
      <c r="P23" s="622">
        <v>1155.5958000000001</v>
      </c>
      <c r="R23" s="619" t="s">
        <v>955</v>
      </c>
      <c r="S23" s="620">
        <v>812.19209999999998</v>
      </c>
      <c r="T23" s="620">
        <v>622.88739999999996</v>
      </c>
      <c r="U23" s="620">
        <v>542.90239999999994</v>
      </c>
      <c r="V23" s="620">
        <v>548.96990000000005</v>
      </c>
      <c r="W23" s="620">
        <v>669.39710000000002</v>
      </c>
      <c r="X23" s="620">
        <v>704.04759999999999</v>
      </c>
      <c r="Y23" s="620">
        <v>801.77930000000003</v>
      </c>
      <c r="Z23" s="620">
        <v>870.46960000000001</v>
      </c>
      <c r="AA23" s="620">
        <v>878.89589999999998</v>
      </c>
      <c r="AB23" s="620">
        <v>981.38869999999997</v>
      </c>
      <c r="AC23" s="620">
        <v>963.85450000000003</v>
      </c>
      <c r="AD23" s="621">
        <v>656.74620000000004</v>
      </c>
      <c r="AE23" s="621">
        <v>916.43230000000005</v>
      </c>
      <c r="AF23" s="622">
        <v>764.99199999999996</v>
      </c>
      <c r="AH23" s="619" t="s">
        <v>955</v>
      </c>
      <c r="AI23" s="639">
        <v>41.127099999999999</v>
      </c>
      <c r="AJ23" s="639">
        <v>44.536099999999998</v>
      </c>
      <c r="AK23" s="639">
        <v>49.110999999999997</v>
      </c>
      <c r="AL23" s="639">
        <v>59.817700000000002</v>
      </c>
      <c r="AM23" s="639">
        <v>65.671499999999995</v>
      </c>
      <c r="AN23" s="639">
        <v>65.985299999999995</v>
      </c>
      <c r="AO23" s="639">
        <v>68.484200000000001</v>
      </c>
      <c r="AP23" s="639">
        <v>68.704999999999998</v>
      </c>
      <c r="AQ23" s="639">
        <v>69.805499999999995</v>
      </c>
      <c r="AR23" s="639">
        <v>65.516499999999994</v>
      </c>
      <c r="AS23" s="639">
        <v>71.184100000000001</v>
      </c>
      <c r="AT23" s="646">
        <v>63.0169</v>
      </c>
      <c r="AU23" s="646">
        <v>69.729100000000003</v>
      </c>
      <c r="AV23" s="640">
        <v>66.198899999999995</v>
      </c>
      <c r="AX23" s="619" t="s">
        <v>955</v>
      </c>
      <c r="AY23" s="639">
        <v>29.642800000000001</v>
      </c>
      <c r="AZ23" s="639">
        <v>34.355400000000003</v>
      </c>
      <c r="BA23" s="639">
        <v>41.369199999999999</v>
      </c>
      <c r="BB23" s="639">
        <v>53.229100000000003</v>
      </c>
      <c r="BC23" s="639">
        <v>59.274299999999997</v>
      </c>
      <c r="BD23" s="639">
        <v>59.796599999999998</v>
      </c>
      <c r="BE23" s="639">
        <v>60.005299999999998</v>
      </c>
      <c r="BF23" s="639">
        <v>61.899900000000002</v>
      </c>
      <c r="BG23" s="639">
        <v>62.954300000000003</v>
      </c>
      <c r="BH23" s="639">
        <v>60.741</v>
      </c>
      <c r="BI23" s="639">
        <v>63.878799999999998</v>
      </c>
      <c r="BJ23" s="646">
        <v>55.786700000000003</v>
      </c>
      <c r="BK23" s="646">
        <v>62.881399999999999</v>
      </c>
      <c r="BL23" s="640">
        <v>59.150100000000002</v>
      </c>
      <c r="BN23" s="619" t="s">
        <v>955</v>
      </c>
      <c r="BO23" s="639">
        <v>35.876600000000003</v>
      </c>
      <c r="BP23" s="639">
        <v>32.761800000000001</v>
      </c>
      <c r="BQ23" s="639">
        <v>29.265499999999999</v>
      </c>
      <c r="BR23" s="639">
        <v>20.8872</v>
      </c>
      <c r="BS23" s="639">
        <v>16.562200000000001</v>
      </c>
      <c r="BT23" s="639">
        <v>15.7194</v>
      </c>
      <c r="BU23" s="639">
        <v>13.3392</v>
      </c>
      <c r="BV23" s="639">
        <v>13.801299999999999</v>
      </c>
      <c r="BW23" s="639">
        <v>15.786300000000001</v>
      </c>
      <c r="BX23" s="639">
        <v>22.085799999999999</v>
      </c>
      <c r="BY23" s="639">
        <v>13.130599999999999</v>
      </c>
      <c r="BZ23" s="646">
        <v>18.1692</v>
      </c>
      <c r="CA23" s="646">
        <v>14.7875</v>
      </c>
      <c r="CB23" s="640">
        <v>16.565999999999999</v>
      </c>
      <c r="CD23" s="619" t="s">
        <v>955</v>
      </c>
      <c r="CE23" s="639">
        <v>25.248799999999999</v>
      </c>
      <c r="CF23" s="639">
        <v>22.3461</v>
      </c>
      <c r="CG23" s="639">
        <v>18.128599999999999</v>
      </c>
      <c r="CH23" s="639">
        <v>15.402799999999999</v>
      </c>
      <c r="CI23" s="639">
        <v>11.081099999999999</v>
      </c>
      <c r="CJ23" s="639">
        <v>10.293699999999999</v>
      </c>
      <c r="CK23" s="639">
        <v>8.2524999999999995</v>
      </c>
      <c r="CL23" s="639">
        <v>9.1275999999999993</v>
      </c>
      <c r="CM23" s="639">
        <v>13.1844</v>
      </c>
      <c r="CN23" s="639">
        <v>18.694299999999998</v>
      </c>
      <c r="CO23" s="639">
        <v>11.200799999999999</v>
      </c>
      <c r="CP23" s="646">
        <v>12.2897</v>
      </c>
      <c r="CQ23" s="646">
        <v>11.886699999999999</v>
      </c>
      <c r="CR23" s="640">
        <v>12.098599999999999</v>
      </c>
      <c r="CT23" s="619" t="s">
        <v>955</v>
      </c>
      <c r="CU23" s="639">
        <v>7.4757999999999996</v>
      </c>
      <c r="CV23" s="639">
        <v>8.1179000000000006</v>
      </c>
      <c r="CW23" s="639">
        <v>8.2850999999999999</v>
      </c>
      <c r="CX23" s="639">
        <v>7.6933999999999996</v>
      </c>
      <c r="CY23" s="639">
        <v>7.4145000000000003</v>
      </c>
      <c r="CZ23" s="639">
        <v>7.3148</v>
      </c>
      <c r="DA23" s="639">
        <v>7.0468999999999999</v>
      </c>
      <c r="DB23" s="639">
        <v>6.8959000000000001</v>
      </c>
      <c r="DC23" s="639">
        <v>6.6708999999999996</v>
      </c>
      <c r="DD23" s="639">
        <v>5.1433999999999997</v>
      </c>
      <c r="DE23" s="639">
        <v>8.9344999999999999</v>
      </c>
      <c r="DF23" s="646">
        <v>7.4566999999999997</v>
      </c>
      <c r="DG23" s="646">
        <v>7.4851999999999999</v>
      </c>
      <c r="DH23" s="640">
        <v>7.4702000000000002</v>
      </c>
      <c r="DJ23" s="619" t="s">
        <v>955</v>
      </c>
      <c r="DK23" s="639">
        <v>28.911200000000001</v>
      </c>
      <c r="DL23" s="639">
        <v>27.831900000000001</v>
      </c>
      <c r="DM23" s="639">
        <v>23.738800000000001</v>
      </c>
      <c r="DN23" s="639">
        <v>21.560300000000002</v>
      </c>
      <c r="DO23" s="639">
        <v>21.241299999999999</v>
      </c>
      <c r="DP23" s="639">
        <v>20.657900000000001</v>
      </c>
      <c r="DQ23" s="639">
        <v>19.302499999999998</v>
      </c>
      <c r="DR23" s="639">
        <v>16.5045</v>
      </c>
      <c r="DS23" s="639">
        <v>14.2044</v>
      </c>
      <c r="DT23" s="639">
        <v>14.5905</v>
      </c>
      <c r="DU23" s="639">
        <v>12.909800000000001</v>
      </c>
      <c r="DV23" s="646">
        <v>21.049700000000001</v>
      </c>
      <c r="DW23" s="646">
        <v>14.281499999999999</v>
      </c>
      <c r="DX23" s="640">
        <v>17.841100000000001</v>
      </c>
    </row>
    <row r="24" spans="2:128" s="466" customFormat="1" ht="15.75" customHeight="1" x14ac:dyDescent="0.25">
      <c r="B24" s="623" t="s">
        <v>956</v>
      </c>
      <c r="C24" s="624">
        <v>1160.1134999999999</v>
      </c>
      <c r="D24" s="624">
        <v>881.97460000000001</v>
      </c>
      <c r="E24" s="624">
        <v>718.6816</v>
      </c>
      <c r="F24" s="624">
        <v>740.39210000000003</v>
      </c>
      <c r="G24" s="624">
        <v>833.20069999999998</v>
      </c>
      <c r="H24" s="624">
        <v>1119.5853</v>
      </c>
      <c r="I24" s="624">
        <v>1145.5623000000001</v>
      </c>
      <c r="J24" s="624">
        <v>1208.0625</v>
      </c>
      <c r="K24" s="624">
        <v>1431.4387999999999</v>
      </c>
      <c r="L24" s="624" t="s">
        <v>102</v>
      </c>
      <c r="M24" s="624">
        <v>1266.9702</v>
      </c>
      <c r="N24" s="625">
        <v>853.66890000000001</v>
      </c>
      <c r="O24" s="625">
        <v>1324.2008000000001</v>
      </c>
      <c r="P24" s="610">
        <v>977.47140000000002</v>
      </c>
      <c r="R24" s="623" t="s">
        <v>956</v>
      </c>
      <c r="S24" s="624">
        <v>445.7713</v>
      </c>
      <c r="T24" s="624">
        <v>355.35419999999999</v>
      </c>
      <c r="U24" s="624">
        <v>328.30020000000002</v>
      </c>
      <c r="V24" s="624">
        <v>396.59449999999998</v>
      </c>
      <c r="W24" s="624">
        <v>517.65329999999994</v>
      </c>
      <c r="X24" s="624">
        <v>684.82719999999995</v>
      </c>
      <c r="Y24" s="624">
        <v>752.53179999999998</v>
      </c>
      <c r="Z24" s="624">
        <v>764.20920000000001</v>
      </c>
      <c r="AA24" s="624">
        <v>949.35969999999998</v>
      </c>
      <c r="AB24" s="624" t="s">
        <v>102</v>
      </c>
      <c r="AC24" s="624">
        <v>867.74220000000003</v>
      </c>
      <c r="AD24" s="625">
        <v>473.52699999999999</v>
      </c>
      <c r="AE24" s="625">
        <v>880.68989999999997</v>
      </c>
      <c r="AF24" s="610">
        <v>580.65639999999996</v>
      </c>
      <c r="AH24" s="623" t="s">
        <v>956</v>
      </c>
      <c r="AI24" s="641">
        <v>38.424799999999998</v>
      </c>
      <c r="AJ24" s="641">
        <v>40.290700000000001</v>
      </c>
      <c r="AK24" s="641">
        <v>45.680900000000001</v>
      </c>
      <c r="AL24" s="641">
        <v>53.5655</v>
      </c>
      <c r="AM24" s="641">
        <v>62.128300000000003</v>
      </c>
      <c r="AN24" s="641">
        <v>61.167900000000003</v>
      </c>
      <c r="AO24" s="641">
        <v>65.691000000000003</v>
      </c>
      <c r="AP24" s="641">
        <v>63.259099999999997</v>
      </c>
      <c r="AQ24" s="641">
        <v>66.322100000000006</v>
      </c>
      <c r="AR24" s="641" t="s">
        <v>102</v>
      </c>
      <c r="AS24" s="641">
        <v>68.489500000000007</v>
      </c>
      <c r="AT24" s="647">
        <v>55.4696</v>
      </c>
      <c r="AU24" s="647">
        <v>66.507300000000001</v>
      </c>
      <c r="AV24" s="642">
        <v>59.4039</v>
      </c>
      <c r="AX24" s="623" t="s">
        <v>956</v>
      </c>
      <c r="AY24" s="641">
        <v>27.058700000000002</v>
      </c>
      <c r="AZ24" s="641">
        <v>31.857399999999998</v>
      </c>
      <c r="BA24" s="641">
        <v>39.528199999999998</v>
      </c>
      <c r="BB24" s="641">
        <v>48.955800000000004</v>
      </c>
      <c r="BC24" s="641">
        <v>57.2346</v>
      </c>
      <c r="BD24" s="641">
        <v>57.096400000000003</v>
      </c>
      <c r="BE24" s="641">
        <v>60.137900000000002</v>
      </c>
      <c r="BF24" s="641">
        <v>57.876600000000003</v>
      </c>
      <c r="BG24" s="641">
        <v>61.647100000000002</v>
      </c>
      <c r="BH24" s="641" t="s">
        <v>102</v>
      </c>
      <c r="BI24" s="641">
        <v>61.803699999999999</v>
      </c>
      <c r="BJ24" s="647">
        <v>50.059899999999999</v>
      </c>
      <c r="BK24" s="647">
        <v>60.987099999999998</v>
      </c>
      <c r="BL24" s="642">
        <v>53.954799999999999</v>
      </c>
      <c r="BN24" s="623" t="s">
        <v>956</v>
      </c>
      <c r="BO24" s="641">
        <v>27.5199</v>
      </c>
      <c r="BP24" s="641">
        <v>26.251999999999999</v>
      </c>
      <c r="BQ24" s="641">
        <v>24.1858</v>
      </c>
      <c r="BR24" s="641">
        <v>24.2011</v>
      </c>
      <c r="BS24" s="641">
        <v>20.605699999999999</v>
      </c>
      <c r="BT24" s="641">
        <v>21.104900000000001</v>
      </c>
      <c r="BU24" s="641">
        <v>18.9956</v>
      </c>
      <c r="BV24" s="641">
        <v>23.425000000000001</v>
      </c>
      <c r="BW24" s="641">
        <v>20.056000000000001</v>
      </c>
      <c r="BX24" s="641" t="s">
        <v>102</v>
      </c>
      <c r="BY24" s="641">
        <v>17.835899999999999</v>
      </c>
      <c r="BZ24" s="647">
        <v>22.605799999999999</v>
      </c>
      <c r="CA24" s="647">
        <v>19.9102</v>
      </c>
      <c r="CB24" s="642">
        <v>21.645</v>
      </c>
      <c r="CD24" s="623" t="s">
        <v>956</v>
      </c>
      <c r="CE24" s="641">
        <v>16.5459</v>
      </c>
      <c r="CF24" s="641">
        <v>17.616800000000001</v>
      </c>
      <c r="CG24" s="641">
        <v>18.265799999999999</v>
      </c>
      <c r="CH24" s="641">
        <v>18.9726</v>
      </c>
      <c r="CI24" s="641">
        <v>14.2159</v>
      </c>
      <c r="CJ24" s="641">
        <v>13.801399999999999</v>
      </c>
      <c r="CK24" s="641">
        <v>13.8588</v>
      </c>
      <c r="CL24" s="641">
        <v>19.935400000000001</v>
      </c>
      <c r="CM24" s="641">
        <v>16.5733</v>
      </c>
      <c r="CN24" s="641" t="s">
        <v>102</v>
      </c>
      <c r="CO24" s="641">
        <v>15.6731</v>
      </c>
      <c r="CP24" s="647">
        <v>16.599799999999998</v>
      </c>
      <c r="CQ24" s="647">
        <v>16.892900000000001</v>
      </c>
      <c r="CR24" s="642">
        <v>16.7043</v>
      </c>
      <c r="CT24" s="623" t="s">
        <v>956</v>
      </c>
      <c r="CU24" s="641">
        <v>18.338799999999999</v>
      </c>
      <c r="CV24" s="641">
        <v>17.3217</v>
      </c>
      <c r="CW24" s="641">
        <v>14.682399999999999</v>
      </c>
      <c r="CX24" s="641">
        <v>9.3559000000000001</v>
      </c>
      <c r="CY24" s="641">
        <v>7.6241000000000003</v>
      </c>
      <c r="CZ24" s="641">
        <v>6.0701999999999998</v>
      </c>
      <c r="DA24" s="641">
        <v>6.1696999999999997</v>
      </c>
      <c r="DB24" s="641">
        <v>5.4893000000000001</v>
      </c>
      <c r="DC24" s="641">
        <v>6.2981999999999996</v>
      </c>
      <c r="DD24" s="641" t="s">
        <v>102</v>
      </c>
      <c r="DE24" s="641">
        <v>7.2042000000000002</v>
      </c>
      <c r="DF24" s="647">
        <v>9.6698000000000004</v>
      </c>
      <c r="DG24" s="647">
        <v>6.4650999999999996</v>
      </c>
      <c r="DH24" s="642">
        <v>8.5274999999999999</v>
      </c>
      <c r="DJ24" s="623" t="s">
        <v>956</v>
      </c>
      <c r="DK24" s="641">
        <v>27.674099999999999</v>
      </c>
      <c r="DL24" s="641">
        <v>27.790099999999999</v>
      </c>
      <c r="DM24" s="641">
        <v>23.6616</v>
      </c>
      <c r="DN24" s="641">
        <v>21.43</v>
      </c>
      <c r="DO24" s="641">
        <v>21.817599999999999</v>
      </c>
      <c r="DP24" s="641">
        <v>18.388400000000001</v>
      </c>
      <c r="DQ24" s="641">
        <v>17.006</v>
      </c>
      <c r="DR24" s="641">
        <v>14.8674</v>
      </c>
      <c r="DS24" s="641">
        <v>15.3162</v>
      </c>
      <c r="DT24" s="641" t="s">
        <v>102</v>
      </c>
      <c r="DU24" s="641">
        <v>17.858899999999998</v>
      </c>
      <c r="DV24" s="647">
        <v>21.150600000000001</v>
      </c>
      <c r="DW24" s="647">
        <v>16.130099999999999</v>
      </c>
      <c r="DX24" s="642">
        <v>19.3611</v>
      </c>
    </row>
    <row r="25" spans="2:128" s="572" customFormat="1" ht="15.75" customHeight="1" x14ac:dyDescent="0.25">
      <c r="B25" s="619" t="s">
        <v>51</v>
      </c>
      <c r="C25" s="620">
        <v>1214.0132000000001</v>
      </c>
      <c r="D25" s="620">
        <v>1210.9312</v>
      </c>
      <c r="E25" s="620">
        <v>912.98109999999997</v>
      </c>
      <c r="F25" s="620">
        <v>806.66459999999995</v>
      </c>
      <c r="G25" s="620">
        <v>903.9864</v>
      </c>
      <c r="H25" s="620">
        <v>995.2867</v>
      </c>
      <c r="I25" s="620">
        <v>1075.9697000000001</v>
      </c>
      <c r="J25" s="620">
        <v>1113.1812</v>
      </c>
      <c r="K25" s="620">
        <v>1397.6937</v>
      </c>
      <c r="L25" s="620">
        <v>1285.5578</v>
      </c>
      <c r="M25" s="620">
        <v>1224.6251</v>
      </c>
      <c r="N25" s="621">
        <v>941.05909999999994</v>
      </c>
      <c r="O25" s="621">
        <v>1220.7874999999999</v>
      </c>
      <c r="P25" s="622">
        <v>1034.1304</v>
      </c>
      <c r="R25" s="619" t="s">
        <v>51</v>
      </c>
      <c r="S25" s="620">
        <v>681.00289999999995</v>
      </c>
      <c r="T25" s="620">
        <v>587.12729999999999</v>
      </c>
      <c r="U25" s="620">
        <v>496.40339999999998</v>
      </c>
      <c r="V25" s="620">
        <v>464.39850000000001</v>
      </c>
      <c r="W25" s="620">
        <v>538.68330000000003</v>
      </c>
      <c r="X25" s="620">
        <v>606.23569999999995</v>
      </c>
      <c r="Y25" s="620">
        <v>706.41949999999997</v>
      </c>
      <c r="Z25" s="620">
        <v>795.7509</v>
      </c>
      <c r="AA25" s="620">
        <v>963.47400000000005</v>
      </c>
      <c r="AB25" s="620">
        <v>919.42139999999995</v>
      </c>
      <c r="AC25" s="620">
        <v>777.99620000000004</v>
      </c>
      <c r="AD25" s="621">
        <v>575.17309999999998</v>
      </c>
      <c r="AE25" s="621">
        <v>835.99270000000001</v>
      </c>
      <c r="AF25" s="622">
        <v>661.95299999999997</v>
      </c>
      <c r="AH25" s="619" t="s">
        <v>51</v>
      </c>
      <c r="AI25" s="639">
        <v>56.095199999999998</v>
      </c>
      <c r="AJ25" s="639">
        <v>48.485599999999998</v>
      </c>
      <c r="AK25" s="639">
        <v>54.371699999999997</v>
      </c>
      <c r="AL25" s="639">
        <v>57.5702</v>
      </c>
      <c r="AM25" s="639">
        <v>59.589799999999997</v>
      </c>
      <c r="AN25" s="639">
        <v>60.910699999999999</v>
      </c>
      <c r="AO25" s="639">
        <v>65.654200000000003</v>
      </c>
      <c r="AP25" s="639">
        <v>71.484399999999994</v>
      </c>
      <c r="AQ25" s="639">
        <v>68.933099999999996</v>
      </c>
      <c r="AR25" s="639">
        <v>71.519300000000001</v>
      </c>
      <c r="AS25" s="639">
        <v>63.529299999999999</v>
      </c>
      <c r="AT25" s="646">
        <v>61.119799999999998</v>
      </c>
      <c r="AU25" s="646">
        <v>68.479799999999997</v>
      </c>
      <c r="AV25" s="640">
        <v>64.010599999999997</v>
      </c>
      <c r="AX25" s="619" t="s">
        <v>51</v>
      </c>
      <c r="AY25" s="639">
        <v>41.340200000000003</v>
      </c>
      <c r="AZ25" s="639">
        <v>31.846800000000002</v>
      </c>
      <c r="BA25" s="639">
        <v>42.932299999999998</v>
      </c>
      <c r="BB25" s="639">
        <v>51.379300000000001</v>
      </c>
      <c r="BC25" s="639">
        <v>54.296199999999999</v>
      </c>
      <c r="BD25" s="639">
        <v>55.065899999999999</v>
      </c>
      <c r="BE25" s="639">
        <v>57.793300000000002</v>
      </c>
      <c r="BF25" s="639">
        <v>62.887700000000002</v>
      </c>
      <c r="BG25" s="639">
        <v>61.590499999999999</v>
      </c>
      <c r="BH25" s="639">
        <v>62.302300000000002</v>
      </c>
      <c r="BI25" s="639">
        <v>56.807000000000002</v>
      </c>
      <c r="BJ25" s="646">
        <v>54.5077</v>
      </c>
      <c r="BK25" s="646">
        <v>60.607300000000002</v>
      </c>
      <c r="BL25" s="640">
        <v>56.903500000000001</v>
      </c>
      <c r="BN25" s="619" t="s">
        <v>51</v>
      </c>
      <c r="BO25" s="639">
        <v>31.761600000000001</v>
      </c>
      <c r="BP25" s="639">
        <v>27.582599999999999</v>
      </c>
      <c r="BQ25" s="639">
        <v>28.9849</v>
      </c>
      <c r="BR25" s="639">
        <v>27.862400000000001</v>
      </c>
      <c r="BS25" s="639">
        <v>25.591699999999999</v>
      </c>
      <c r="BT25" s="639">
        <v>23.6311</v>
      </c>
      <c r="BU25" s="639">
        <v>19.458400000000001</v>
      </c>
      <c r="BV25" s="639">
        <v>14.095599999999999</v>
      </c>
      <c r="BW25" s="639">
        <v>17.613800000000001</v>
      </c>
      <c r="BX25" s="639">
        <v>15.765000000000001</v>
      </c>
      <c r="BY25" s="639">
        <v>20.602599999999999</v>
      </c>
      <c r="BZ25" s="646">
        <v>23.914999999999999</v>
      </c>
      <c r="CA25" s="646">
        <v>17.0932</v>
      </c>
      <c r="CB25" s="640">
        <v>21.235600000000002</v>
      </c>
      <c r="CD25" s="619" t="s">
        <v>51</v>
      </c>
      <c r="CE25" s="639">
        <v>22.919799999999999</v>
      </c>
      <c r="CF25" s="639">
        <v>21.8962</v>
      </c>
      <c r="CG25" s="639">
        <v>23.501899999999999</v>
      </c>
      <c r="CH25" s="639">
        <v>24.023</v>
      </c>
      <c r="CI25" s="639">
        <v>22.415600000000001</v>
      </c>
      <c r="CJ25" s="639">
        <v>20.2209</v>
      </c>
      <c r="CK25" s="639">
        <v>16.0108</v>
      </c>
      <c r="CL25" s="639">
        <v>11.7803</v>
      </c>
      <c r="CM25" s="639">
        <v>15.134499999999999</v>
      </c>
      <c r="CN25" s="639">
        <v>13.8028</v>
      </c>
      <c r="CO25" s="639">
        <v>19.240300000000001</v>
      </c>
      <c r="CP25" s="646">
        <v>20.381399999999999</v>
      </c>
      <c r="CQ25" s="646">
        <v>15.112500000000001</v>
      </c>
      <c r="CR25" s="640">
        <v>18.311900000000001</v>
      </c>
      <c r="CT25" s="619" t="s">
        <v>51</v>
      </c>
      <c r="CU25" s="639">
        <v>7.0156000000000001</v>
      </c>
      <c r="CV25" s="639">
        <v>7.0873999999999997</v>
      </c>
      <c r="CW25" s="639">
        <v>4.835</v>
      </c>
      <c r="CX25" s="639">
        <v>6.8415999999999997</v>
      </c>
      <c r="CY25" s="639">
        <v>7.2271000000000001</v>
      </c>
      <c r="CZ25" s="639">
        <v>8.2236999999999991</v>
      </c>
      <c r="DA25" s="639">
        <v>8.1570999999999998</v>
      </c>
      <c r="DB25" s="639">
        <v>8.2967999999999993</v>
      </c>
      <c r="DC25" s="639">
        <v>7.415</v>
      </c>
      <c r="DD25" s="639">
        <v>7.7374999999999998</v>
      </c>
      <c r="DE25" s="639">
        <v>7.2656000000000001</v>
      </c>
      <c r="DF25" s="646">
        <v>7.5606999999999998</v>
      </c>
      <c r="DG25" s="646">
        <v>7.7144000000000004</v>
      </c>
      <c r="DH25" s="640">
        <v>7.6210000000000004</v>
      </c>
      <c r="DJ25" s="619" t="s">
        <v>51</v>
      </c>
      <c r="DK25" s="639">
        <v>37.034100000000002</v>
      </c>
      <c r="DL25" s="639">
        <v>32.210799999999999</v>
      </c>
      <c r="DM25" s="639">
        <v>25.4193</v>
      </c>
      <c r="DN25" s="639">
        <v>24.6281</v>
      </c>
      <c r="DO25" s="639">
        <v>24.503699999999998</v>
      </c>
      <c r="DP25" s="639">
        <v>23.6617</v>
      </c>
      <c r="DQ25" s="639">
        <v>22.990500000000001</v>
      </c>
      <c r="DR25" s="639">
        <v>17.215900000000001</v>
      </c>
      <c r="DS25" s="639">
        <v>14.982699999999999</v>
      </c>
      <c r="DT25" s="639">
        <v>16.775300000000001</v>
      </c>
      <c r="DU25" s="639">
        <v>13.472099999999999</v>
      </c>
      <c r="DV25" s="646">
        <v>23.9315</v>
      </c>
      <c r="DW25" s="646">
        <v>15.5398</v>
      </c>
      <c r="DX25" s="640">
        <v>20.6355</v>
      </c>
    </row>
    <row r="26" spans="2:128" s="466" customFormat="1" ht="15.75" customHeight="1" x14ac:dyDescent="0.25">
      <c r="B26" s="623" t="s">
        <v>957</v>
      </c>
      <c r="C26" s="624">
        <v>1080.5038999999999</v>
      </c>
      <c r="D26" s="624">
        <v>883.36829999999998</v>
      </c>
      <c r="E26" s="624">
        <v>749.92600000000004</v>
      </c>
      <c r="F26" s="624">
        <v>783.45719999999994</v>
      </c>
      <c r="G26" s="624">
        <v>879.64419999999996</v>
      </c>
      <c r="H26" s="624">
        <v>980.03290000000004</v>
      </c>
      <c r="I26" s="624">
        <v>1120.8784000000001</v>
      </c>
      <c r="J26" s="624">
        <v>1337.5696</v>
      </c>
      <c r="K26" s="624">
        <v>1471.6474000000001</v>
      </c>
      <c r="L26" s="624">
        <v>1350.9666</v>
      </c>
      <c r="M26" s="624">
        <v>1402.6922</v>
      </c>
      <c r="N26" s="625">
        <v>880.34760000000006</v>
      </c>
      <c r="O26" s="625">
        <v>1398.7058999999999</v>
      </c>
      <c r="P26" s="610">
        <v>1064.2233000000001</v>
      </c>
      <c r="R26" s="623" t="s">
        <v>957</v>
      </c>
      <c r="S26" s="624">
        <v>537.19129999999996</v>
      </c>
      <c r="T26" s="624">
        <v>486.67970000000003</v>
      </c>
      <c r="U26" s="624">
        <v>419.71269999999998</v>
      </c>
      <c r="V26" s="624">
        <v>430.0403</v>
      </c>
      <c r="W26" s="624">
        <v>538.13279999999997</v>
      </c>
      <c r="X26" s="624">
        <v>583.81979999999999</v>
      </c>
      <c r="Y26" s="624">
        <v>751.31240000000003</v>
      </c>
      <c r="Z26" s="624">
        <v>891.11429999999996</v>
      </c>
      <c r="AA26" s="624">
        <v>1023.9699000000001</v>
      </c>
      <c r="AB26" s="624">
        <v>962.97410000000002</v>
      </c>
      <c r="AC26" s="624">
        <v>895.91390000000001</v>
      </c>
      <c r="AD26" s="625">
        <v>522.75850000000003</v>
      </c>
      <c r="AE26" s="625">
        <v>939.3854</v>
      </c>
      <c r="AF26" s="610">
        <v>670.54729999999995</v>
      </c>
      <c r="AH26" s="623" t="s">
        <v>957</v>
      </c>
      <c r="AI26" s="641">
        <v>49.716700000000003</v>
      </c>
      <c r="AJ26" s="641">
        <v>55.093600000000002</v>
      </c>
      <c r="AK26" s="641">
        <v>55.967199999999998</v>
      </c>
      <c r="AL26" s="641">
        <v>54.890099999999997</v>
      </c>
      <c r="AM26" s="641">
        <v>61.176200000000001</v>
      </c>
      <c r="AN26" s="641">
        <v>59.571399999999997</v>
      </c>
      <c r="AO26" s="641">
        <v>67.028899999999993</v>
      </c>
      <c r="AP26" s="641">
        <v>66.621899999999997</v>
      </c>
      <c r="AQ26" s="641">
        <v>69.579800000000006</v>
      </c>
      <c r="AR26" s="641">
        <v>71.2804</v>
      </c>
      <c r="AS26" s="641">
        <v>63.871000000000002</v>
      </c>
      <c r="AT26" s="647">
        <v>59.380899999999997</v>
      </c>
      <c r="AU26" s="647">
        <v>67.161000000000001</v>
      </c>
      <c r="AV26" s="642">
        <v>63.008099999999999</v>
      </c>
      <c r="AX26" s="623" t="s">
        <v>957</v>
      </c>
      <c r="AY26" s="641">
        <v>34.703899999999997</v>
      </c>
      <c r="AZ26" s="641">
        <v>41.114899999999999</v>
      </c>
      <c r="BA26" s="641">
        <v>46.284999999999997</v>
      </c>
      <c r="BB26" s="641">
        <v>50.0565</v>
      </c>
      <c r="BC26" s="641">
        <v>57.534799999999997</v>
      </c>
      <c r="BD26" s="641">
        <v>56.066600000000001</v>
      </c>
      <c r="BE26" s="641">
        <v>61.271799999999999</v>
      </c>
      <c r="BF26" s="641">
        <v>61.741900000000001</v>
      </c>
      <c r="BG26" s="641">
        <v>64.781300000000002</v>
      </c>
      <c r="BH26" s="641">
        <v>66.051900000000003</v>
      </c>
      <c r="BI26" s="641">
        <v>57.562199999999997</v>
      </c>
      <c r="BJ26" s="647">
        <v>54.055799999999998</v>
      </c>
      <c r="BK26" s="647">
        <v>61.888199999999998</v>
      </c>
      <c r="BL26" s="642">
        <v>57.7074</v>
      </c>
      <c r="BN26" s="623" t="s">
        <v>957</v>
      </c>
      <c r="BO26" s="641">
        <v>34.526299999999999</v>
      </c>
      <c r="BP26" s="641">
        <v>30.459800000000001</v>
      </c>
      <c r="BQ26" s="641">
        <v>28.057099999999998</v>
      </c>
      <c r="BR26" s="641">
        <v>28.496300000000002</v>
      </c>
      <c r="BS26" s="641">
        <v>23.667899999999999</v>
      </c>
      <c r="BT26" s="641">
        <v>24.278700000000001</v>
      </c>
      <c r="BU26" s="641">
        <v>19.330200000000001</v>
      </c>
      <c r="BV26" s="641">
        <v>17.770700000000001</v>
      </c>
      <c r="BW26" s="641">
        <v>16.651599999999998</v>
      </c>
      <c r="BX26" s="641">
        <v>20.455200000000001</v>
      </c>
      <c r="BY26" s="641">
        <v>18.076799999999999</v>
      </c>
      <c r="BZ26" s="647">
        <v>25.086600000000001</v>
      </c>
      <c r="CA26" s="647">
        <v>17.670300000000001</v>
      </c>
      <c r="CB26" s="642">
        <v>21.629000000000001</v>
      </c>
      <c r="CD26" s="623" t="s">
        <v>957</v>
      </c>
      <c r="CE26" s="641">
        <v>19.836200000000002</v>
      </c>
      <c r="CF26" s="641">
        <v>18.230599999999999</v>
      </c>
      <c r="CG26" s="641">
        <v>19.948</v>
      </c>
      <c r="CH26" s="641">
        <v>19.991399999999999</v>
      </c>
      <c r="CI26" s="641">
        <v>18.3673</v>
      </c>
      <c r="CJ26" s="641">
        <v>18.035900000000002</v>
      </c>
      <c r="CK26" s="641">
        <v>13.8622</v>
      </c>
      <c r="CL26" s="641">
        <v>13.809200000000001</v>
      </c>
      <c r="CM26" s="641">
        <v>13.9621</v>
      </c>
      <c r="CN26" s="641">
        <v>17.021999999999998</v>
      </c>
      <c r="CO26" s="641">
        <v>16.497699999999998</v>
      </c>
      <c r="CP26" s="647">
        <v>18.047999999999998</v>
      </c>
      <c r="CQ26" s="647">
        <v>14.8263</v>
      </c>
      <c r="CR26" s="642">
        <v>16.545999999999999</v>
      </c>
      <c r="CT26" s="623" t="s">
        <v>957</v>
      </c>
      <c r="CU26" s="641">
        <v>4.4774000000000003</v>
      </c>
      <c r="CV26" s="641">
        <v>3.1934999999999998</v>
      </c>
      <c r="CW26" s="641">
        <v>5.0471000000000004</v>
      </c>
      <c r="CX26" s="641">
        <v>7.6704999999999997</v>
      </c>
      <c r="CY26" s="641">
        <v>8.3594000000000008</v>
      </c>
      <c r="CZ26" s="641">
        <v>8.9437999999999995</v>
      </c>
      <c r="DA26" s="641">
        <v>7.7461000000000002</v>
      </c>
      <c r="DB26" s="641">
        <v>9.0550999999999995</v>
      </c>
      <c r="DC26" s="641">
        <v>6.4660000000000002</v>
      </c>
      <c r="DD26" s="641">
        <v>6.1813000000000002</v>
      </c>
      <c r="DE26" s="641">
        <v>11.441700000000001</v>
      </c>
      <c r="DF26" s="647">
        <v>7.6249000000000002</v>
      </c>
      <c r="DG26" s="647">
        <v>8.6603999999999992</v>
      </c>
      <c r="DH26" s="642">
        <v>8.1076999999999995</v>
      </c>
      <c r="DJ26" s="623" t="s">
        <v>957</v>
      </c>
      <c r="DK26" s="641">
        <v>21.292300000000001</v>
      </c>
      <c r="DL26" s="641">
        <v>19.906199999999998</v>
      </c>
      <c r="DM26" s="641">
        <v>18.199300000000001</v>
      </c>
      <c r="DN26" s="641">
        <v>18.238600000000002</v>
      </c>
      <c r="DO26" s="641">
        <v>18.1968</v>
      </c>
      <c r="DP26" s="641">
        <v>17.167000000000002</v>
      </c>
      <c r="DQ26" s="641">
        <v>16.8094</v>
      </c>
      <c r="DR26" s="641">
        <v>14.638999999999999</v>
      </c>
      <c r="DS26" s="641">
        <v>14.660299999999999</v>
      </c>
      <c r="DT26" s="641">
        <v>15.912699999999999</v>
      </c>
      <c r="DU26" s="641">
        <v>17.5398</v>
      </c>
      <c r="DV26" s="647">
        <v>17.810099999999998</v>
      </c>
      <c r="DW26" s="647">
        <v>15.5374</v>
      </c>
      <c r="DX26" s="642">
        <v>16.750599999999999</v>
      </c>
    </row>
    <row r="27" spans="2:128" s="572" customFormat="1" ht="15.75" customHeight="1" x14ac:dyDescent="0.25">
      <c r="B27" s="619" t="s">
        <v>54</v>
      </c>
      <c r="C27" s="620">
        <v>2310.1183999999998</v>
      </c>
      <c r="D27" s="620">
        <v>1612.1989000000001</v>
      </c>
      <c r="E27" s="620">
        <v>1356.6275000000001</v>
      </c>
      <c r="F27" s="620">
        <v>1197.046</v>
      </c>
      <c r="G27" s="620">
        <v>1149.7016000000001</v>
      </c>
      <c r="H27" s="620">
        <v>1038.8888999999999</v>
      </c>
      <c r="I27" s="620">
        <v>1262.1078</v>
      </c>
      <c r="J27" s="620">
        <v>2046.6405999999999</v>
      </c>
      <c r="K27" s="620">
        <v>1123.8047999999999</v>
      </c>
      <c r="L27" s="620">
        <v>1317.7054000000001</v>
      </c>
      <c r="M27" s="620" t="s">
        <v>102</v>
      </c>
      <c r="N27" s="621">
        <v>1258.0488</v>
      </c>
      <c r="O27" s="621">
        <v>1312.0183999999999</v>
      </c>
      <c r="P27" s="622">
        <v>1278.8317999999999</v>
      </c>
      <c r="R27" s="619" t="s">
        <v>54</v>
      </c>
      <c r="S27" s="620">
        <v>844.10180000000003</v>
      </c>
      <c r="T27" s="620">
        <v>701.61300000000006</v>
      </c>
      <c r="U27" s="620">
        <v>577.27869999999996</v>
      </c>
      <c r="V27" s="620">
        <v>618.71130000000005</v>
      </c>
      <c r="W27" s="620">
        <v>707.38229999999999</v>
      </c>
      <c r="X27" s="620">
        <v>514.5376</v>
      </c>
      <c r="Y27" s="620">
        <v>836.83219999999994</v>
      </c>
      <c r="Z27" s="620">
        <v>1599.2176999999999</v>
      </c>
      <c r="AA27" s="620">
        <v>600.23440000000005</v>
      </c>
      <c r="AB27" s="620">
        <v>923.47829999999999</v>
      </c>
      <c r="AC27" s="620" t="s">
        <v>102</v>
      </c>
      <c r="AD27" s="621">
        <v>684.65390000000002</v>
      </c>
      <c r="AE27" s="621">
        <v>865.36199999999997</v>
      </c>
      <c r="AF27" s="622">
        <v>754.24249999999995</v>
      </c>
      <c r="AH27" s="619" t="s">
        <v>54</v>
      </c>
      <c r="AI27" s="639">
        <v>36.539299999999997</v>
      </c>
      <c r="AJ27" s="639">
        <v>43.518999999999998</v>
      </c>
      <c r="AK27" s="639">
        <v>42.552500000000002</v>
      </c>
      <c r="AL27" s="639">
        <v>51.686500000000002</v>
      </c>
      <c r="AM27" s="639">
        <v>61.527500000000003</v>
      </c>
      <c r="AN27" s="639">
        <v>49.527700000000003</v>
      </c>
      <c r="AO27" s="639">
        <v>66.304299999999998</v>
      </c>
      <c r="AP27" s="639">
        <v>78.1387</v>
      </c>
      <c r="AQ27" s="639">
        <v>53.410899999999998</v>
      </c>
      <c r="AR27" s="639">
        <v>70.082300000000004</v>
      </c>
      <c r="AS27" s="639" t="s">
        <v>102</v>
      </c>
      <c r="AT27" s="646">
        <v>54.421900000000001</v>
      </c>
      <c r="AU27" s="646">
        <v>65.956500000000005</v>
      </c>
      <c r="AV27" s="640">
        <v>58.978999999999999</v>
      </c>
      <c r="AX27" s="619" t="s">
        <v>54</v>
      </c>
      <c r="AY27" s="639">
        <v>18.684999999999999</v>
      </c>
      <c r="AZ27" s="639">
        <v>33.456800000000001</v>
      </c>
      <c r="BA27" s="639">
        <v>37.680300000000003</v>
      </c>
      <c r="BB27" s="639">
        <v>48.698300000000003</v>
      </c>
      <c r="BC27" s="639">
        <v>57.465499999999999</v>
      </c>
      <c r="BD27" s="639">
        <v>45.875399999999999</v>
      </c>
      <c r="BE27" s="639">
        <v>58.790900000000001</v>
      </c>
      <c r="BF27" s="639">
        <v>63.069600000000001</v>
      </c>
      <c r="BG27" s="639">
        <v>48.870800000000003</v>
      </c>
      <c r="BH27" s="639">
        <v>62.121400000000001</v>
      </c>
      <c r="BI27" s="639" t="s">
        <v>102</v>
      </c>
      <c r="BJ27" s="646">
        <v>48.705599999999997</v>
      </c>
      <c r="BK27" s="646">
        <v>58.075000000000003</v>
      </c>
      <c r="BL27" s="640">
        <v>52.407299999999999</v>
      </c>
      <c r="BN27" s="619" t="s">
        <v>54</v>
      </c>
      <c r="BO27" s="639">
        <v>43.249899999999997</v>
      </c>
      <c r="BP27" s="639">
        <v>36.127000000000002</v>
      </c>
      <c r="BQ27" s="639">
        <v>35.936</v>
      </c>
      <c r="BR27" s="639">
        <v>32.1892</v>
      </c>
      <c r="BS27" s="639">
        <v>22.3489</v>
      </c>
      <c r="BT27" s="639">
        <v>26.172899999999998</v>
      </c>
      <c r="BU27" s="639">
        <v>22.463899999999999</v>
      </c>
      <c r="BV27" s="639">
        <v>6.2382999999999997</v>
      </c>
      <c r="BW27" s="639">
        <v>33.2804</v>
      </c>
      <c r="BX27" s="639">
        <v>15.734999999999999</v>
      </c>
      <c r="BY27" s="639" t="s">
        <v>102</v>
      </c>
      <c r="BZ27" s="646">
        <v>28.859500000000001</v>
      </c>
      <c r="CA27" s="646">
        <v>19.933900000000001</v>
      </c>
      <c r="CB27" s="640">
        <v>25.333200000000001</v>
      </c>
      <c r="CD27" s="619" t="s">
        <v>54</v>
      </c>
      <c r="CE27" s="639">
        <v>23.9331</v>
      </c>
      <c r="CF27" s="639">
        <v>28.167200000000001</v>
      </c>
      <c r="CG27" s="639">
        <v>28.549600000000002</v>
      </c>
      <c r="CH27" s="639">
        <v>28.280799999999999</v>
      </c>
      <c r="CI27" s="639">
        <v>20.557400000000001</v>
      </c>
      <c r="CJ27" s="639">
        <v>24.505600000000001</v>
      </c>
      <c r="CK27" s="639">
        <v>16.9693</v>
      </c>
      <c r="CL27" s="639">
        <v>4.9798</v>
      </c>
      <c r="CM27" s="639">
        <v>31.559200000000001</v>
      </c>
      <c r="CN27" s="639">
        <v>14.0998</v>
      </c>
      <c r="CO27" s="639" t="s">
        <v>102</v>
      </c>
      <c r="CP27" s="646">
        <v>23.76</v>
      </c>
      <c r="CQ27" s="646">
        <v>18.3245</v>
      </c>
      <c r="CR27" s="640">
        <v>21.612500000000001</v>
      </c>
      <c r="CT27" s="619" t="s">
        <v>54</v>
      </c>
      <c r="CU27" s="639">
        <v>5.8226000000000004</v>
      </c>
      <c r="CV27" s="639">
        <v>8.7414000000000005</v>
      </c>
      <c r="CW27" s="639">
        <v>6.5214999999999996</v>
      </c>
      <c r="CX27" s="639">
        <v>5.3639000000000001</v>
      </c>
      <c r="CY27" s="639">
        <v>6.1383999999999999</v>
      </c>
      <c r="CZ27" s="639">
        <v>10.9015</v>
      </c>
      <c r="DA27" s="639">
        <v>6.2803000000000004</v>
      </c>
      <c r="DB27" s="639">
        <v>8.8061000000000007</v>
      </c>
      <c r="DC27" s="639">
        <v>4.9612999999999996</v>
      </c>
      <c r="DD27" s="639">
        <v>7.6973000000000003</v>
      </c>
      <c r="DE27" s="639" t="s">
        <v>102</v>
      </c>
      <c r="DF27" s="646">
        <v>6.4493</v>
      </c>
      <c r="DG27" s="646">
        <v>6.9901999999999997</v>
      </c>
      <c r="DH27" s="640">
        <v>6.6630000000000003</v>
      </c>
      <c r="DJ27" s="619" t="s">
        <v>54</v>
      </c>
      <c r="DK27" s="639">
        <v>30.351199999999999</v>
      </c>
      <c r="DL27" s="639">
        <v>20.940200000000001</v>
      </c>
      <c r="DM27" s="639">
        <v>19.924499999999998</v>
      </c>
      <c r="DN27" s="639">
        <v>17.436199999999999</v>
      </c>
      <c r="DO27" s="639">
        <v>13.198</v>
      </c>
      <c r="DP27" s="639">
        <v>14.7098</v>
      </c>
      <c r="DQ27" s="639">
        <v>16.622199999999999</v>
      </c>
      <c r="DR27" s="639">
        <v>6.7557999999999998</v>
      </c>
      <c r="DS27" s="639">
        <v>9.1016999999999992</v>
      </c>
      <c r="DT27" s="639">
        <v>3.1644999999999999</v>
      </c>
      <c r="DU27" s="639" t="s">
        <v>102</v>
      </c>
      <c r="DV27" s="646">
        <v>17.345400000000001</v>
      </c>
      <c r="DW27" s="646">
        <v>5.5423999999999998</v>
      </c>
      <c r="DX27" s="640">
        <v>12.6823</v>
      </c>
    </row>
    <row r="28" spans="2:128" s="466" customFormat="1" ht="15.75" customHeight="1" x14ac:dyDescent="0.25">
      <c r="B28" s="623" t="s">
        <v>135</v>
      </c>
      <c r="C28" s="624">
        <v>1147.8536999999999</v>
      </c>
      <c r="D28" s="624">
        <v>852.75850000000003</v>
      </c>
      <c r="E28" s="624">
        <v>703.01210000000003</v>
      </c>
      <c r="F28" s="624">
        <v>736.5779</v>
      </c>
      <c r="G28" s="624">
        <v>836.23810000000003</v>
      </c>
      <c r="H28" s="624">
        <v>926.82770000000005</v>
      </c>
      <c r="I28" s="624">
        <v>1051.0292999999999</v>
      </c>
      <c r="J28" s="624">
        <v>1058.8595</v>
      </c>
      <c r="K28" s="624">
        <v>1235.1162999999999</v>
      </c>
      <c r="L28" s="624">
        <v>1372.5246999999999</v>
      </c>
      <c r="M28" s="624">
        <v>1375.5349000000001</v>
      </c>
      <c r="N28" s="625">
        <v>840.33280000000002</v>
      </c>
      <c r="O28" s="625">
        <v>1244.4490000000001</v>
      </c>
      <c r="P28" s="610">
        <v>986.7953</v>
      </c>
      <c r="R28" s="623" t="s">
        <v>135</v>
      </c>
      <c r="S28" s="624">
        <v>450.41199999999998</v>
      </c>
      <c r="T28" s="624">
        <v>374.91899999999998</v>
      </c>
      <c r="U28" s="624">
        <v>332.6748</v>
      </c>
      <c r="V28" s="624">
        <v>407.11779999999999</v>
      </c>
      <c r="W28" s="624">
        <v>501.73939999999999</v>
      </c>
      <c r="X28" s="624">
        <v>582.03309999999999</v>
      </c>
      <c r="Y28" s="624">
        <v>646.40329999999994</v>
      </c>
      <c r="Z28" s="624">
        <v>663.154</v>
      </c>
      <c r="AA28" s="624">
        <v>754.15089999999998</v>
      </c>
      <c r="AB28" s="624">
        <v>788.52110000000005</v>
      </c>
      <c r="AC28" s="624">
        <v>871.92989999999998</v>
      </c>
      <c r="AD28" s="625">
        <v>477.0009</v>
      </c>
      <c r="AE28" s="625">
        <v>774.43370000000004</v>
      </c>
      <c r="AF28" s="610">
        <v>584.79849999999999</v>
      </c>
      <c r="AH28" s="623" t="s">
        <v>135</v>
      </c>
      <c r="AI28" s="641">
        <v>39.2395</v>
      </c>
      <c r="AJ28" s="641">
        <v>43.965400000000002</v>
      </c>
      <c r="AK28" s="641">
        <v>47.321399999999997</v>
      </c>
      <c r="AL28" s="641">
        <v>55.271500000000003</v>
      </c>
      <c r="AM28" s="641">
        <v>59.999600000000001</v>
      </c>
      <c r="AN28" s="641">
        <v>62.798400000000001</v>
      </c>
      <c r="AO28" s="641">
        <v>61.501899999999999</v>
      </c>
      <c r="AP28" s="641">
        <v>62.629100000000001</v>
      </c>
      <c r="AQ28" s="641">
        <v>61.059100000000001</v>
      </c>
      <c r="AR28" s="641">
        <v>57.450400000000002</v>
      </c>
      <c r="AS28" s="641">
        <v>63.388399999999997</v>
      </c>
      <c r="AT28" s="647">
        <v>56.763300000000001</v>
      </c>
      <c r="AU28" s="647">
        <v>62.231099999999998</v>
      </c>
      <c r="AV28" s="642">
        <v>59.2624</v>
      </c>
      <c r="AX28" s="623" t="s">
        <v>135</v>
      </c>
      <c r="AY28" s="641">
        <v>24.119</v>
      </c>
      <c r="AZ28" s="641">
        <v>32.078400000000002</v>
      </c>
      <c r="BA28" s="641">
        <v>38.1629</v>
      </c>
      <c r="BB28" s="641">
        <v>49.749699999999997</v>
      </c>
      <c r="BC28" s="641">
        <v>55.447499999999998</v>
      </c>
      <c r="BD28" s="641">
        <v>57.414999999999999</v>
      </c>
      <c r="BE28" s="641">
        <v>55.281500000000001</v>
      </c>
      <c r="BF28" s="641">
        <v>56.777299999999997</v>
      </c>
      <c r="BG28" s="641">
        <v>55.601199999999999</v>
      </c>
      <c r="BH28" s="641">
        <v>51.779499999999999</v>
      </c>
      <c r="BI28" s="641">
        <v>58.202199999999998</v>
      </c>
      <c r="BJ28" s="647">
        <v>50.399900000000002</v>
      </c>
      <c r="BK28" s="647">
        <v>56.771799999999999</v>
      </c>
      <c r="BL28" s="642">
        <v>53.312199999999997</v>
      </c>
      <c r="BN28" s="623" t="s">
        <v>135</v>
      </c>
      <c r="BO28" s="641">
        <v>31.412800000000001</v>
      </c>
      <c r="BP28" s="641">
        <v>28.188099999999999</v>
      </c>
      <c r="BQ28" s="641">
        <v>26.5764</v>
      </c>
      <c r="BR28" s="641">
        <v>24.332799999999999</v>
      </c>
      <c r="BS28" s="641">
        <v>24.496600000000001</v>
      </c>
      <c r="BT28" s="641">
        <v>20.509799999999998</v>
      </c>
      <c r="BU28" s="641">
        <v>24.858699999999999</v>
      </c>
      <c r="BV28" s="641">
        <v>24.729500000000002</v>
      </c>
      <c r="BW28" s="641">
        <v>25.615500000000001</v>
      </c>
      <c r="BX28" s="641">
        <v>23.4575</v>
      </c>
      <c r="BY28" s="641">
        <v>19.8079</v>
      </c>
      <c r="BZ28" s="647">
        <v>24.613600000000002</v>
      </c>
      <c r="CA28" s="647">
        <v>22.698399999999999</v>
      </c>
      <c r="CB28" s="642">
        <v>23.738299999999999</v>
      </c>
      <c r="CD28" s="623" t="s">
        <v>135</v>
      </c>
      <c r="CE28" s="641">
        <v>14.0631</v>
      </c>
      <c r="CF28" s="641">
        <v>16.6616</v>
      </c>
      <c r="CG28" s="641">
        <v>17.337900000000001</v>
      </c>
      <c r="CH28" s="641">
        <v>16.025099999999998</v>
      </c>
      <c r="CI28" s="641">
        <v>15.944699999999999</v>
      </c>
      <c r="CJ28" s="641">
        <v>13.940099999999999</v>
      </c>
      <c r="CK28" s="641">
        <v>17.724399999999999</v>
      </c>
      <c r="CL28" s="641">
        <v>20.513200000000001</v>
      </c>
      <c r="CM28" s="641">
        <v>21.9221</v>
      </c>
      <c r="CN28" s="641">
        <v>20.331900000000001</v>
      </c>
      <c r="CO28" s="641">
        <v>17.624500000000001</v>
      </c>
      <c r="CP28" s="647">
        <v>16.325800000000001</v>
      </c>
      <c r="CQ28" s="647">
        <v>19.564399999999999</v>
      </c>
      <c r="CR28" s="642">
        <v>17.806000000000001</v>
      </c>
      <c r="CT28" s="623" t="s">
        <v>135</v>
      </c>
      <c r="CU28" s="641">
        <v>16.0153</v>
      </c>
      <c r="CV28" s="641">
        <v>13.5832</v>
      </c>
      <c r="CW28" s="641">
        <v>11.738300000000001</v>
      </c>
      <c r="CX28" s="641">
        <v>8.6588999999999992</v>
      </c>
      <c r="CY28" s="641">
        <v>5.7431000000000001</v>
      </c>
      <c r="CZ28" s="641">
        <v>6.7556000000000003</v>
      </c>
      <c r="DA28" s="641">
        <v>5.0213999999999999</v>
      </c>
      <c r="DB28" s="641">
        <v>5.6036000000000001</v>
      </c>
      <c r="DC28" s="641">
        <v>7.0750999999999999</v>
      </c>
      <c r="DD28" s="641">
        <v>11.5869</v>
      </c>
      <c r="DE28" s="641">
        <v>7.1235999999999997</v>
      </c>
      <c r="DF28" s="647">
        <v>7.7587999999999999</v>
      </c>
      <c r="DG28" s="647">
        <v>7.0289000000000001</v>
      </c>
      <c r="DH28" s="642">
        <v>7.4252000000000002</v>
      </c>
      <c r="DJ28" s="623" t="s">
        <v>135</v>
      </c>
      <c r="DK28" s="641">
        <v>32.098700000000001</v>
      </c>
      <c r="DL28" s="641">
        <v>30.0032</v>
      </c>
      <c r="DM28" s="641">
        <v>25.132000000000001</v>
      </c>
      <c r="DN28" s="641">
        <v>23.328600000000002</v>
      </c>
      <c r="DO28" s="641">
        <v>22.0701</v>
      </c>
      <c r="DP28" s="641">
        <v>20.1066</v>
      </c>
      <c r="DQ28" s="641">
        <v>20.370999999999999</v>
      </c>
      <c r="DR28" s="641">
        <v>16.738399999999999</v>
      </c>
      <c r="DS28" s="641">
        <v>14.310700000000001</v>
      </c>
      <c r="DT28" s="641">
        <v>21.921399999999998</v>
      </c>
      <c r="DU28" s="641">
        <v>12.4183</v>
      </c>
      <c r="DV28" s="647">
        <v>22.6951</v>
      </c>
      <c r="DW28" s="647">
        <v>14.673999999999999</v>
      </c>
      <c r="DX28" s="642">
        <v>19.029</v>
      </c>
    </row>
    <row r="29" spans="2:128" s="572" customFormat="1" ht="15.75" customHeight="1" x14ac:dyDescent="0.25">
      <c r="B29" s="619" t="s">
        <v>958</v>
      </c>
      <c r="C29" s="620">
        <v>943.89369999999997</v>
      </c>
      <c r="D29" s="620">
        <v>740.84699999999998</v>
      </c>
      <c r="E29" s="620">
        <v>635.55589999999995</v>
      </c>
      <c r="F29" s="620">
        <v>705.82590000000005</v>
      </c>
      <c r="G29" s="620">
        <v>876.60680000000002</v>
      </c>
      <c r="H29" s="620">
        <v>1032.3610000000001</v>
      </c>
      <c r="I29" s="620">
        <v>1132.5613000000001</v>
      </c>
      <c r="J29" s="620">
        <v>1294.1949999999999</v>
      </c>
      <c r="K29" s="620">
        <v>1414.6685</v>
      </c>
      <c r="L29" s="620">
        <v>1499.8992000000001</v>
      </c>
      <c r="M29" s="620">
        <v>1428.7557999999999</v>
      </c>
      <c r="N29" s="621">
        <v>869.64639999999997</v>
      </c>
      <c r="O29" s="621">
        <v>1396.5817999999999</v>
      </c>
      <c r="P29" s="622">
        <v>1095.4721999999999</v>
      </c>
      <c r="R29" s="619" t="s">
        <v>958</v>
      </c>
      <c r="S29" s="620">
        <v>498.83260000000001</v>
      </c>
      <c r="T29" s="620">
        <v>381.66500000000002</v>
      </c>
      <c r="U29" s="620">
        <v>350.4384</v>
      </c>
      <c r="V29" s="620">
        <v>409.84280000000001</v>
      </c>
      <c r="W29" s="620">
        <v>561.64959999999996</v>
      </c>
      <c r="X29" s="620">
        <v>668.3818</v>
      </c>
      <c r="Y29" s="620">
        <v>697.74369999999999</v>
      </c>
      <c r="Z29" s="620">
        <v>792.97680000000003</v>
      </c>
      <c r="AA29" s="620">
        <v>880.52170000000001</v>
      </c>
      <c r="AB29" s="620">
        <v>931.1739</v>
      </c>
      <c r="AC29" s="620">
        <v>916.08040000000005</v>
      </c>
      <c r="AD29" s="621">
        <v>528.21979999999996</v>
      </c>
      <c r="AE29" s="621">
        <v>868.67129999999997</v>
      </c>
      <c r="AF29" s="622">
        <v>674.12530000000004</v>
      </c>
      <c r="AH29" s="619" t="s">
        <v>958</v>
      </c>
      <c r="AI29" s="639">
        <v>52.848399999999998</v>
      </c>
      <c r="AJ29" s="639">
        <v>51.517400000000002</v>
      </c>
      <c r="AK29" s="639">
        <v>55.1389</v>
      </c>
      <c r="AL29" s="639">
        <v>58.0657</v>
      </c>
      <c r="AM29" s="639">
        <v>64.070899999999995</v>
      </c>
      <c r="AN29" s="639">
        <v>64.742999999999995</v>
      </c>
      <c r="AO29" s="639">
        <v>61.607599999999998</v>
      </c>
      <c r="AP29" s="639">
        <v>61.271799999999999</v>
      </c>
      <c r="AQ29" s="639">
        <v>62.2423</v>
      </c>
      <c r="AR29" s="639">
        <v>62.0824</v>
      </c>
      <c r="AS29" s="639">
        <v>64.117400000000004</v>
      </c>
      <c r="AT29" s="646">
        <v>60.739600000000003</v>
      </c>
      <c r="AU29" s="646">
        <v>62.199800000000003</v>
      </c>
      <c r="AV29" s="640">
        <v>61.537399999999998</v>
      </c>
      <c r="AX29" s="619" t="s">
        <v>958</v>
      </c>
      <c r="AY29" s="639">
        <v>41.110700000000001</v>
      </c>
      <c r="AZ29" s="639">
        <v>42.233699999999999</v>
      </c>
      <c r="BA29" s="639">
        <v>48.066400000000002</v>
      </c>
      <c r="BB29" s="639">
        <v>53.020699999999998</v>
      </c>
      <c r="BC29" s="639">
        <v>59.2607</v>
      </c>
      <c r="BD29" s="639">
        <v>60.166200000000003</v>
      </c>
      <c r="BE29" s="639">
        <v>56.617800000000003</v>
      </c>
      <c r="BF29" s="639">
        <v>56.106900000000003</v>
      </c>
      <c r="BG29" s="639">
        <v>57.844299999999997</v>
      </c>
      <c r="BH29" s="639">
        <v>58.201599999999999</v>
      </c>
      <c r="BI29" s="639">
        <v>57.755099999999999</v>
      </c>
      <c r="BJ29" s="646">
        <v>55.529400000000003</v>
      </c>
      <c r="BK29" s="646">
        <v>57.408200000000001</v>
      </c>
      <c r="BL29" s="640">
        <v>56.555900000000001</v>
      </c>
      <c r="BN29" s="619" t="s">
        <v>958</v>
      </c>
      <c r="BO29" s="639">
        <v>31.581800000000001</v>
      </c>
      <c r="BP29" s="639">
        <v>32.380299999999998</v>
      </c>
      <c r="BQ29" s="639">
        <v>30.0123</v>
      </c>
      <c r="BR29" s="639">
        <v>27.8887</v>
      </c>
      <c r="BS29" s="639">
        <v>23.639600000000002</v>
      </c>
      <c r="BT29" s="639">
        <v>22.714500000000001</v>
      </c>
      <c r="BU29" s="639">
        <v>27.886500000000002</v>
      </c>
      <c r="BV29" s="639">
        <v>27.919499999999999</v>
      </c>
      <c r="BW29" s="639">
        <v>26.7332</v>
      </c>
      <c r="BX29" s="639">
        <v>28.799299999999999</v>
      </c>
      <c r="BY29" s="639">
        <v>24.002400000000002</v>
      </c>
      <c r="BZ29" s="646">
        <v>26.704499999999999</v>
      </c>
      <c r="CA29" s="646">
        <v>27.1325</v>
      </c>
      <c r="CB29" s="640">
        <v>26.938400000000001</v>
      </c>
      <c r="CD29" s="619" t="s">
        <v>958</v>
      </c>
      <c r="CE29" s="639">
        <v>16.306799999999999</v>
      </c>
      <c r="CF29" s="639">
        <v>19.997199999999999</v>
      </c>
      <c r="CG29" s="639">
        <v>21.107600000000001</v>
      </c>
      <c r="CH29" s="639">
        <v>19.806100000000001</v>
      </c>
      <c r="CI29" s="639">
        <v>17.195</v>
      </c>
      <c r="CJ29" s="639">
        <v>16.578900000000001</v>
      </c>
      <c r="CK29" s="639">
        <v>21.9589</v>
      </c>
      <c r="CL29" s="639">
        <v>23.268599999999999</v>
      </c>
      <c r="CM29" s="639">
        <v>23.732099999999999</v>
      </c>
      <c r="CN29" s="639">
        <v>24.965599999999998</v>
      </c>
      <c r="CO29" s="639">
        <v>20.241099999999999</v>
      </c>
      <c r="CP29" s="646">
        <v>19.646699999999999</v>
      </c>
      <c r="CQ29" s="646">
        <v>23.3613</v>
      </c>
      <c r="CR29" s="640">
        <v>21.676200000000001</v>
      </c>
      <c r="CT29" s="619" t="s">
        <v>958</v>
      </c>
      <c r="CU29" s="639">
        <v>2.1276000000000002</v>
      </c>
      <c r="CV29" s="639">
        <v>3.1293000000000002</v>
      </c>
      <c r="CW29" s="639">
        <v>3.5417000000000001</v>
      </c>
      <c r="CX29" s="639">
        <v>5.2617000000000003</v>
      </c>
      <c r="CY29" s="639">
        <v>5.4477000000000002</v>
      </c>
      <c r="CZ29" s="639">
        <v>5.4641000000000002</v>
      </c>
      <c r="DA29" s="639">
        <v>4.0114999999999998</v>
      </c>
      <c r="DB29" s="639">
        <v>4.0768000000000004</v>
      </c>
      <c r="DC29" s="639">
        <v>4.9972000000000003</v>
      </c>
      <c r="DD29" s="639">
        <v>4.2629999999999999</v>
      </c>
      <c r="DE29" s="639">
        <v>6.6783000000000001</v>
      </c>
      <c r="DF29" s="646">
        <v>4.7382</v>
      </c>
      <c r="DG29" s="646">
        <v>4.8147000000000002</v>
      </c>
      <c r="DH29" s="640">
        <v>4.78</v>
      </c>
      <c r="DJ29" s="619" t="s">
        <v>958</v>
      </c>
      <c r="DK29" s="639">
        <v>29.434000000000001</v>
      </c>
      <c r="DL29" s="639">
        <v>24.560500000000001</v>
      </c>
      <c r="DM29" s="639">
        <v>22.1754</v>
      </c>
      <c r="DN29" s="639">
        <v>19.138999999999999</v>
      </c>
      <c r="DO29" s="639">
        <v>18.024100000000001</v>
      </c>
      <c r="DP29" s="639">
        <v>15.311199999999999</v>
      </c>
      <c r="DQ29" s="639">
        <v>15.998200000000001</v>
      </c>
      <c r="DR29" s="639">
        <v>16.006499999999999</v>
      </c>
      <c r="DS29" s="639">
        <v>15.4726</v>
      </c>
      <c r="DT29" s="639">
        <v>13.8886</v>
      </c>
      <c r="DU29" s="639">
        <v>17.029299999999999</v>
      </c>
      <c r="DV29" s="646">
        <v>17.848199999999999</v>
      </c>
      <c r="DW29" s="646">
        <v>15.505100000000001</v>
      </c>
      <c r="DX29" s="640">
        <v>16.568000000000001</v>
      </c>
    </row>
    <row r="30" spans="2:128" s="466" customFormat="1" ht="15.75" customHeight="1" x14ac:dyDescent="0.25">
      <c r="B30" s="623" t="s">
        <v>136</v>
      </c>
      <c r="C30" s="624">
        <v>882.63599999999997</v>
      </c>
      <c r="D30" s="624">
        <v>678.26319999999998</v>
      </c>
      <c r="E30" s="624">
        <v>603.09249999999997</v>
      </c>
      <c r="F30" s="624">
        <v>695.09699999999998</v>
      </c>
      <c r="G30" s="624">
        <v>895.5607</v>
      </c>
      <c r="H30" s="624">
        <v>1196.8597</v>
      </c>
      <c r="I30" s="624">
        <v>1278.2052000000001</v>
      </c>
      <c r="J30" s="624">
        <v>1407.5486000000001</v>
      </c>
      <c r="K30" s="624">
        <v>1417.0349000000001</v>
      </c>
      <c r="L30" s="624">
        <v>1710.3131000000001</v>
      </c>
      <c r="M30" s="624">
        <v>1286.7864999999999</v>
      </c>
      <c r="N30" s="625">
        <v>870.60709999999995</v>
      </c>
      <c r="O30" s="625">
        <v>1390.1929</v>
      </c>
      <c r="P30" s="610">
        <v>1047.0944999999999</v>
      </c>
      <c r="R30" s="623" t="s">
        <v>136</v>
      </c>
      <c r="S30" s="624">
        <v>431.18169999999998</v>
      </c>
      <c r="T30" s="624">
        <v>315.61689999999999</v>
      </c>
      <c r="U30" s="624">
        <v>252.94919999999999</v>
      </c>
      <c r="V30" s="624">
        <v>344.47930000000002</v>
      </c>
      <c r="W30" s="624">
        <v>512.96169999999995</v>
      </c>
      <c r="X30" s="624">
        <v>721.73080000000004</v>
      </c>
      <c r="Y30" s="624">
        <v>808.7672</v>
      </c>
      <c r="Z30" s="624">
        <v>823.22860000000003</v>
      </c>
      <c r="AA30" s="624">
        <v>848.03210000000001</v>
      </c>
      <c r="AB30" s="624">
        <v>921.71429999999998</v>
      </c>
      <c r="AC30" s="624">
        <v>763.18600000000004</v>
      </c>
      <c r="AD30" s="625">
        <v>479.82389999999998</v>
      </c>
      <c r="AE30" s="625">
        <v>815.76800000000003</v>
      </c>
      <c r="AF30" s="610">
        <v>593.93380000000002</v>
      </c>
      <c r="AH30" s="623" t="s">
        <v>136</v>
      </c>
      <c r="AI30" s="641">
        <v>48.851599999999998</v>
      </c>
      <c r="AJ30" s="641">
        <v>46.533099999999997</v>
      </c>
      <c r="AK30" s="641">
        <v>41.942</v>
      </c>
      <c r="AL30" s="641">
        <v>49.558500000000002</v>
      </c>
      <c r="AM30" s="641">
        <v>57.278300000000002</v>
      </c>
      <c r="AN30" s="641">
        <v>60.302</v>
      </c>
      <c r="AO30" s="641">
        <v>63.273699999999998</v>
      </c>
      <c r="AP30" s="641">
        <v>58.486699999999999</v>
      </c>
      <c r="AQ30" s="641">
        <v>59.845500000000001</v>
      </c>
      <c r="AR30" s="641">
        <v>53.891599999999997</v>
      </c>
      <c r="AS30" s="641">
        <v>59.309399999999997</v>
      </c>
      <c r="AT30" s="647">
        <v>55.113700000000001</v>
      </c>
      <c r="AU30" s="647">
        <v>58.680199999999999</v>
      </c>
      <c r="AV30" s="642">
        <v>56.722099999999998</v>
      </c>
      <c r="AX30" s="623" t="s">
        <v>136</v>
      </c>
      <c r="AY30" s="641">
        <v>37.008600000000001</v>
      </c>
      <c r="AZ30" s="641">
        <v>36.628100000000003</v>
      </c>
      <c r="BA30" s="641">
        <v>34.780799999999999</v>
      </c>
      <c r="BB30" s="641">
        <v>44.942700000000002</v>
      </c>
      <c r="BC30" s="641">
        <v>51.212600000000002</v>
      </c>
      <c r="BD30" s="641">
        <v>51.611199999999997</v>
      </c>
      <c r="BE30" s="641">
        <v>57.9497</v>
      </c>
      <c r="BF30" s="641">
        <v>53.544199999999996</v>
      </c>
      <c r="BG30" s="641">
        <v>55.443199999999997</v>
      </c>
      <c r="BH30" s="641">
        <v>49.842700000000001</v>
      </c>
      <c r="BI30" s="641">
        <v>53.077100000000002</v>
      </c>
      <c r="BJ30" s="647">
        <v>49.054699999999997</v>
      </c>
      <c r="BK30" s="647">
        <v>53.5426</v>
      </c>
      <c r="BL30" s="642">
        <v>51.078600000000002</v>
      </c>
      <c r="BN30" s="623" t="s">
        <v>136</v>
      </c>
      <c r="BO30" s="641">
        <v>34.652200000000001</v>
      </c>
      <c r="BP30" s="641">
        <v>38.194699999999997</v>
      </c>
      <c r="BQ30" s="641">
        <v>42.181800000000003</v>
      </c>
      <c r="BR30" s="641">
        <v>32.176699999999997</v>
      </c>
      <c r="BS30" s="641">
        <v>26.4575</v>
      </c>
      <c r="BT30" s="641">
        <v>22.68</v>
      </c>
      <c r="BU30" s="641">
        <v>24.045500000000001</v>
      </c>
      <c r="BV30" s="641">
        <v>27.220400000000001</v>
      </c>
      <c r="BW30" s="641">
        <v>28.1065</v>
      </c>
      <c r="BX30" s="641">
        <v>35.106200000000001</v>
      </c>
      <c r="BY30" s="641">
        <v>25.430700000000002</v>
      </c>
      <c r="BZ30" s="647">
        <v>28.796399999999998</v>
      </c>
      <c r="CA30" s="647">
        <v>27.560300000000002</v>
      </c>
      <c r="CB30" s="642">
        <v>28.239000000000001</v>
      </c>
      <c r="CD30" s="623" t="s">
        <v>136</v>
      </c>
      <c r="CE30" s="641">
        <v>19.937100000000001</v>
      </c>
      <c r="CF30" s="641">
        <v>23.6341</v>
      </c>
      <c r="CG30" s="641">
        <v>25.0046</v>
      </c>
      <c r="CH30" s="641">
        <v>22.7181</v>
      </c>
      <c r="CI30" s="641">
        <v>21.3017</v>
      </c>
      <c r="CJ30" s="641">
        <v>16.529299999999999</v>
      </c>
      <c r="CK30" s="641">
        <v>14.155799999999999</v>
      </c>
      <c r="CL30" s="641">
        <v>18.740500000000001</v>
      </c>
      <c r="CM30" s="641">
        <v>24.157599999999999</v>
      </c>
      <c r="CN30" s="641">
        <v>30.509499999999999</v>
      </c>
      <c r="CO30" s="641">
        <v>21.9145</v>
      </c>
      <c r="CP30" s="647">
        <v>19.607700000000001</v>
      </c>
      <c r="CQ30" s="647">
        <v>22.0914</v>
      </c>
      <c r="CR30" s="642">
        <v>20.727799999999998</v>
      </c>
      <c r="CT30" s="623" t="s">
        <v>136</v>
      </c>
      <c r="CU30" s="641">
        <v>4.5068000000000001</v>
      </c>
      <c r="CV30" s="641">
        <v>2.5442999999999998</v>
      </c>
      <c r="CW30" s="641">
        <v>3.4089999999999998</v>
      </c>
      <c r="CX30" s="641">
        <v>7.0103</v>
      </c>
      <c r="CY30" s="641">
        <v>6.8498000000000001</v>
      </c>
      <c r="CZ30" s="641">
        <v>7.3007</v>
      </c>
      <c r="DA30" s="641">
        <v>6.2960000000000003</v>
      </c>
      <c r="DB30" s="641">
        <v>6.8316999999999997</v>
      </c>
      <c r="DC30" s="641">
        <v>6.3814000000000002</v>
      </c>
      <c r="DD30" s="641">
        <v>6.4527000000000001</v>
      </c>
      <c r="DE30" s="641">
        <v>9.9007000000000005</v>
      </c>
      <c r="DF30" s="647">
        <v>6.4212999999999996</v>
      </c>
      <c r="DG30" s="647">
        <v>7.6528999999999998</v>
      </c>
      <c r="DH30" s="642">
        <v>6.9767000000000001</v>
      </c>
      <c r="DJ30" s="623" t="s">
        <v>136</v>
      </c>
      <c r="DK30" s="641">
        <v>24.376200000000001</v>
      </c>
      <c r="DL30" s="641">
        <v>24.808800000000002</v>
      </c>
      <c r="DM30" s="641">
        <v>22.444900000000001</v>
      </c>
      <c r="DN30" s="641">
        <v>20.623200000000001</v>
      </c>
      <c r="DO30" s="641">
        <v>18.576899999999998</v>
      </c>
      <c r="DP30" s="641">
        <v>18.6615</v>
      </c>
      <c r="DQ30" s="641">
        <v>16.555099999999999</v>
      </c>
      <c r="DR30" s="641">
        <v>14.6439</v>
      </c>
      <c r="DS30" s="641">
        <v>14.0966</v>
      </c>
      <c r="DT30" s="641">
        <v>14.411799999999999</v>
      </c>
      <c r="DU30" s="641">
        <v>15.3127</v>
      </c>
      <c r="DV30" s="647">
        <v>19.2578</v>
      </c>
      <c r="DW30" s="647">
        <v>14.6995</v>
      </c>
      <c r="DX30" s="642">
        <v>17.202100000000002</v>
      </c>
    </row>
    <row r="31" spans="2:128" s="572" customFormat="1" ht="15.75" customHeight="1" x14ac:dyDescent="0.25">
      <c r="B31" s="619" t="s">
        <v>959</v>
      </c>
      <c r="C31" s="620">
        <v>1359.3457000000001</v>
      </c>
      <c r="D31" s="620">
        <v>976.19690000000003</v>
      </c>
      <c r="E31" s="620">
        <v>789.53589999999997</v>
      </c>
      <c r="F31" s="620">
        <v>806.98419999999999</v>
      </c>
      <c r="G31" s="620">
        <v>897.61590000000001</v>
      </c>
      <c r="H31" s="620">
        <v>1021.0957</v>
      </c>
      <c r="I31" s="620">
        <v>1126.7303999999999</v>
      </c>
      <c r="J31" s="620">
        <v>1319.6791000000001</v>
      </c>
      <c r="K31" s="620">
        <v>1337.5637999999999</v>
      </c>
      <c r="L31" s="620">
        <v>1299.6208999999999</v>
      </c>
      <c r="M31" s="620">
        <v>1347.8254999999999</v>
      </c>
      <c r="N31" s="621">
        <v>913.69629999999995</v>
      </c>
      <c r="O31" s="621">
        <v>1326.65</v>
      </c>
      <c r="P31" s="622">
        <v>1057.7391</v>
      </c>
      <c r="R31" s="619" t="s">
        <v>959</v>
      </c>
      <c r="S31" s="620">
        <v>629.39840000000004</v>
      </c>
      <c r="T31" s="620">
        <v>478.04610000000002</v>
      </c>
      <c r="U31" s="620">
        <v>410.74400000000003</v>
      </c>
      <c r="V31" s="620">
        <v>448.54259999999999</v>
      </c>
      <c r="W31" s="620">
        <v>556.53800000000001</v>
      </c>
      <c r="X31" s="620">
        <v>665.93610000000001</v>
      </c>
      <c r="Y31" s="620">
        <v>787.70159999999998</v>
      </c>
      <c r="Z31" s="620">
        <v>989.77380000000005</v>
      </c>
      <c r="AA31" s="620">
        <v>941.73410000000001</v>
      </c>
      <c r="AB31" s="620">
        <v>902.50149999999996</v>
      </c>
      <c r="AC31" s="620">
        <v>939.37279999999998</v>
      </c>
      <c r="AD31" s="621">
        <v>555.59979999999996</v>
      </c>
      <c r="AE31" s="621">
        <v>942.82719999999995</v>
      </c>
      <c r="AF31" s="622">
        <v>690.66899999999998</v>
      </c>
      <c r="AH31" s="619" t="s">
        <v>959</v>
      </c>
      <c r="AI31" s="639">
        <v>46.301600000000001</v>
      </c>
      <c r="AJ31" s="639">
        <v>48.970300000000002</v>
      </c>
      <c r="AK31" s="639">
        <v>52.023499999999999</v>
      </c>
      <c r="AL31" s="639">
        <v>55.582599999999999</v>
      </c>
      <c r="AM31" s="639">
        <v>62.001800000000003</v>
      </c>
      <c r="AN31" s="639">
        <v>65.217799999999997</v>
      </c>
      <c r="AO31" s="639">
        <v>69.910399999999996</v>
      </c>
      <c r="AP31" s="639">
        <v>75.001099999999994</v>
      </c>
      <c r="AQ31" s="639">
        <v>70.406700000000001</v>
      </c>
      <c r="AR31" s="639">
        <v>69.443399999999997</v>
      </c>
      <c r="AS31" s="639">
        <v>69.695400000000006</v>
      </c>
      <c r="AT31" s="646">
        <v>60.807899999999997</v>
      </c>
      <c r="AU31" s="646">
        <v>71.068299999999994</v>
      </c>
      <c r="AV31" s="640">
        <v>65.296700000000001</v>
      </c>
      <c r="AX31" s="619" t="s">
        <v>959</v>
      </c>
      <c r="AY31" s="639">
        <v>28.236999999999998</v>
      </c>
      <c r="AZ31" s="639">
        <v>36.291400000000003</v>
      </c>
      <c r="BA31" s="639">
        <v>42.433399999999999</v>
      </c>
      <c r="BB31" s="639">
        <v>49.568399999999997</v>
      </c>
      <c r="BC31" s="639">
        <v>56.761699999999998</v>
      </c>
      <c r="BD31" s="639">
        <v>58.577599999999997</v>
      </c>
      <c r="BE31" s="639">
        <v>60.666699999999999</v>
      </c>
      <c r="BF31" s="639">
        <v>65.093900000000005</v>
      </c>
      <c r="BG31" s="639">
        <v>62.020400000000002</v>
      </c>
      <c r="BH31" s="639">
        <v>61.426000000000002</v>
      </c>
      <c r="BI31" s="639">
        <v>59.901899999999998</v>
      </c>
      <c r="BJ31" s="646">
        <v>53.4681</v>
      </c>
      <c r="BK31" s="646">
        <v>62.166200000000003</v>
      </c>
      <c r="BL31" s="640">
        <v>57.273400000000002</v>
      </c>
      <c r="BN31" s="619" t="s">
        <v>959</v>
      </c>
      <c r="BO31" s="639">
        <v>34.373600000000003</v>
      </c>
      <c r="BP31" s="639">
        <v>34.670299999999997</v>
      </c>
      <c r="BQ31" s="639">
        <v>30.192299999999999</v>
      </c>
      <c r="BR31" s="639">
        <v>27.166</v>
      </c>
      <c r="BS31" s="639">
        <v>22.382899999999999</v>
      </c>
      <c r="BT31" s="639">
        <v>19.388999999999999</v>
      </c>
      <c r="BU31" s="639">
        <v>15.6762</v>
      </c>
      <c r="BV31" s="639">
        <v>11.6173</v>
      </c>
      <c r="BW31" s="639">
        <v>15.5594</v>
      </c>
      <c r="BX31" s="639">
        <v>17.273499999999999</v>
      </c>
      <c r="BY31" s="639">
        <v>13.5061</v>
      </c>
      <c r="BZ31" s="646">
        <v>23.106100000000001</v>
      </c>
      <c r="CA31" s="646">
        <v>14.6945</v>
      </c>
      <c r="CB31" s="640">
        <v>19.426100000000002</v>
      </c>
      <c r="CD31" s="619" t="s">
        <v>959</v>
      </c>
      <c r="CE31" s="639">
        <v>21.602499999999999</v>
      </c>
      <c r="CF31" s="639">
        <v>24.4</v>
      </c>
      <c r="CG31" s="639">
        <v>23.337599999999998</v>
      </c>
      <c r="CH31" s="639">
        <v>21.667200000000001</v>
      </c>
      <c r="CI31" s="639">
        <v>18.294699999999999</v>
      </c>
      <c r="CJ31" s="639">
        <v>16.035799999999998</v>
      </c>
      <c r="CK31" s="639">
        <v>12.513199999999999</v>
      </c>
      <c r="CL31" s="639">
        <v>8.7007999999999992</v>
      </c>
      <c r="CM31" s="639">
        <v>13.483599999999999</v>
      </c>
      <c r="CN31" s="639">
        <v>15.068</v>
      </c>
      <c r="CO31" s="639">
        <v>11.869899999999999</v>
      </c>
      <c r="CP31" s="646">
        <v>18.386399999999998</v>
      </c>
      <c r="CQ31" s="646">
        <v>12.485900000000001</v>
      </c>
      <c r="CR31" s="640">
        <v>15.805</v>
      </c>
      <c r="CT31" s="619" t="s">
        <v>959</v>
      </c>
      <c r="CU31" s="639">
        <v>5.7111000000000001</v>
      </c>
      <c r="CV31" s="639">
        <v>4.5438999999999998</v>
      </c>
      <c r="CW31" s="639">
        <v>6.1896000000000004</v>
      </c>
      <c r="CX31" s="639">
        <v>7.3745000000000003</v>
      </c>
      <c r="CY31" s="639">
        <v>7.6756000000000002</v>
      </c>
      <c r="CZ31" s="639">
        <v>7.81</v>
      </c>
      <c r="DA31" s="639">
        <v>7.3060999999999998</v>
      </c>
      <c r="DB31" s="639">
        <v>6.8544999999999998</v>
      </c>
      <c r="DC31" s="639">
        <v>7.6223000000000001</v>
      </c>
      <c r="DD31" s="639">
        <v>8.0374999999999996</v>
      </c>
      <c r="DE31" s="639">
        <v>9.4158000000000008</v>
      </c>
      <c r="DF31" s="646">
        <v>7.2622</v>
      </c>
      <c r="DG31" s="646">
        <v>7.8838999999999997</v>
      </c>
      <c r="DH31" s="640">
        <v>7.5342000000000002</v>
      </c>
      <c r="DJ31" s="619" t="s">
        <v>959</v>
      </c>
      <c r="DK31" s="639">
        <v>28.122800000000002</v>
      </c>
      <c r="DL31" s="639">
        <v>24.348299999999998</v>
      </c>
      <c r="DM31" s="639">
        <v>21.780100000000001</v>
      </c>
      <c r="DN31" s="639">
        <v>19.6858</v>
      </c>
      <c r="DO31" s="639">
        <v>18.517199999999999</v>
      </c>
      <c r="DP31" s="639">
        <v>19.1296</v>
      </c>
      <c r="DQ31" s="639">
        <v>17.157</v>
      </c>
      <c r="DR31" s="639">
        <v>15.085599999999999</v>
      </c>
      <c r="DS31" s="639">
        <v>15.5136</v>
      </c>
      <c r="DT31" s="639">
        <v>15.533099999999999</v>
      </c>
      <c r="DU31" s="639">
        <v>13.9747</v>
      </c>
      <c r="DV31" s="646">
        <v>19.155100000000001</v>
      </c>
      <c r="DW31" s="646">
        <v>15.1348</v>
      </c>
      <c r="DX31" s="640">
        <v>17.3962</v>
      </c>
    </row>
    <row r="32" spans="2:128" s="466" customFormat="1" ht="15.75" customHeight="1" x14ac:dyDescent="0.25">
      <c r="B32" s="623" t="s">
        <v>137</v>
      </c>
      <c r="C32" s="624">
        <v>1547.9025999999999</v>
      </c>
      <c r="D32" s="624">
        <v>1067.4862000000001</v>
      </c>
      <c r="E32" s="624">
        <v>887.70899999999995</v>
      </c>
      <c r="F32" s="624">
        <v>890.21799999999996</v>
      </c>
      <c r="G32" s="624">
        <v>890.4538</v>
      </c>
      <c r="H32" s="624">
        <v>1011.7115</v>
      </c>
      <c r="I32" s="624">
        <v>1184.1011000000001</v>
      </c>
      <c r="J32" s="624">
        <v>1267.1153999999999</v>
      </c>
      <c r="K32" s="624">
        <v>1521.8228999999999</v>
      </c>
      <c r="L32" s="624">
        <v>1377.6364000000001</v>
      </c>
      <c r="M32" s="624">
        <v>1307.9057</v>
      </c>
      <c r="N32" s="625">
        <v>992.10410000000002</v>
      </c>
      <c r="O32" s="625">
        <v>1351.9996000000001</v>
      </c>
      <c r="P32" s="610">
        <v>1137.7671</v>
      </c>
      <c r="R32" s="623" t="s">
        <v>137</v>
      </c>
      <c r="S32" s="624">
        <v>636.2473</v>
      </c>
      <c r="T32" s="624">
        <v>453.08510000000001</v>
      </c>
      <c r="U32" s="624">
        <v>410.67489999999998</v>
      </c>
      <c r="V32" s="624">
        <v>478.40019999999998</v>
      </c>
      <c r="W32" s="624">
        <v>541.36739999999998</v>
      </c>
      <c r="X32" s="624">
        <v>651.40160000000003</v>
      </c>
      <c r="Y32" s="624">
        <v>784.89319999999998</v>
      </c>
      <c r="Z32" s="624">
        <v>902.11410000000001</v>
      </c>
      <c r="AA32" s="624">
        <v>1069.6576</v>
      </c>
      <c r="AB32" s="624">
        <v>917.21810000000005</v>
      </c>
      <c r="AC32" s="624">
        <v>882.74350000000004</v>
      </c>
      <c r="AD32" s="625">
        <v>580.18079999999998</v>
      </c>
      <c r="AE32" s="625">
        <v>931.97159999999997</v>
      </c>
      <c r="AF32" s="610">
        <v>722.56349999999998</v>
      </c>
      <c r="AH32" s="623" t="s">
        <v>137</v>
      </c>
      <c r="AI32" s="641">
        <v>41.1038</v>
      </c>
      <c r="AJ32" s="641">
        <v>42.444099999999999</v>
      </c>
      <c r="AK32" s="641">
        <v>46.262300000000003</v>
      </c>
      <c r="AL32" s="641">
        <v>53.739699999999999</v>
      </c>
      <c r="AM32" s="641">
        <v>60.796799999999998</v>
      </c>
      <c r="AN32" s="641">
        <v>64.386099999999999</v>
      </c>
      <c r="AO32" s="641">
        <v>66.286000000000001</v>
      </c>
      <c r="AP32" s="641">
        <v>71.194299999999998</v>
      </c>
      <c r="AQ32" s="641">
        <v>70.287899999999993</v>
      </c>
      <c r="AR32" s="641">
        <v>66.579099999999997</v>
      </c>
      <c r="AS32" s="641">
        <v>67.492900000000006</v>
      </c>
      <c r="AT32" s="647">
        <v>58.479799999999997</v>
      </c>
      <c r="AU32" s="647">
        <v>68.9328</v>
      </c>
      <c r="AV32" s="642">
        <v>63.507199999999997</v>
      </c>
      <c r="AX32" s="623" t="s">
        <v>137</v>
      </c>
      <c r="AY32" s="641">
        <v>30.779199999999999</v>
      </c>
      <c r="AZ32" s="641">
        <v>33.716200000000001</v>
      </c>
      <c r="BA32" s="641">
        <v>39.808999999999997</v>
      </c>
      <c r="BB32" s="641">
        <v>48.963999999999999</v>
      </c>
      <c r="BC32" s="641">
        <v>55.762799999999999</v>
      </c>
      <c r="BD32" s="641">
        <v>58.292999999999999</v>
      </c>
      <c r="BE32" s="641">
        <v>56.977800000000002</v>
      </c>
      <c r="BF32" s="641">
        <v>63.373199999999997</v>
      </c>
      <c r="BG32" s="641">
        <v>63.765000000000001</v>
      </c>
      <c r="BH32" s="641">
        <v>60.0471</v>
      </c>
      <c r="BI32" s="641">
        <v>60.709499999999998</v>
      </c>
      <c r="BJ32" s="647">
        <v>51.737699999999997</v>
      </c>
      <c r="BK32" s="647">
        <v>62.003</v>
      </c>
      <c r="BL32" s="642">
        <v>56.674700000000001</v>
      </c>
      <c r="BN32" s="623" t="s">
        <v>137</v>
      </c>
      <c r="BO32" s="641">
        <v>35.304099999999998</v>
      </c>
      <c r="BP32" s="641">
        <v>34.642899999999997</v>
      </c>
      <c r="BQ32" s="641">
        <v>31.831199999999999</v>
      </c>
      <c r="BR32" s="641">
        <v>26.903400000000001</v>
      </c>
      <c r="BS32" s="641">
        <v>22.330400000000001</v>
      </c>
      <c r="BT32" s="641">
        <v>20.3049</v>
      </c>
      <c r="BU32" s="641">
        <v>16.996400000000001</v>
      </c>
      <c r="BV32" s="641">
        <v>14.8347</v>
      </c>
      <c r="BW32" s="641">
        <v>15.895</v>
      </c>
      <c r="BX32" s="641">
        <v>18.497599999999998</v>
      </c>
      <c r="BY32" s="641">
        <v>18.139299999999999</v>
      </c>
      <c r="BZ32" s="647">
        <v>23.366199999999999</v>
      </c>
      <c r="CA32" s="647">
        <v>16.868099999999998</v>
      </c>
      <c r="CB32" s="642">
        <v>20.2409</v>
      </c>
      <c r="CD32" s="623" t="s">
        <v>137</v>
      </c>
      <c r="CE32" s="641">
        <v>23.9649</v>
      </c>
      <c r="CF32" s="641">
        <v>26.3948</v>
      </c>
      <c r="CG32" s="641">
        <v>24.637899999999998</v>
      </c>
      <c r="CH32" s="641">
        <v>21.741</v>
      </c>
      <c r="CI32" s="641">
        <v>19.749099999999999</v>
      </c>
      <c r="CJ32" s="641">
        <v>17.214700000000001</v>
      </c>
      <c r="CK32" s="641">
        <v>14.038399999999999</v>
      </c>
      <c r="CL32" s="641">
        <v>12.3376</v>
      </c>
      <c r="CM32" s="641">
        <v>13.023300000000001</v>
      </c>
      <c r="CN32" s="641">
        <v>15.900499999999999</v>
      </c>
      <c r="CO32" s="641">
        <v>15.7689</v>
      </c>
      <c r="CP32" s="647">
        <v>19.0839</v>
      </c>
      <c r="CQ32" s="647">
        <v>14.321400000000001</v>
      </c>
      <c r="CR32" s="642">
        <v>16.793399999999998</v>
      </c>
      <c r="CT32" s="623" t="s">
        <v>137</v>
      </c>
      <c r="CU32" s="641">
        <v>5.6148999999999996</v>
      </c>
      <c r="CV32" s="641">
        <v>6.5156000000000001</v>
      </c>
      <c r="CW32" s="641">
        <v>7.5523999999999996</v>
      </c>
      <c r="CX32" s="641">
        <v>7.633</v>
      </c>
      <c r="CY32" s="641">
        <v>7.6539999999999999</v>
      </c>
      <c r="CZ32" s="641">
        <v>7.7011000000000003</v>
      </c>
      <c r="DA32" s="641">
        <v>8.9389000000000003</v>
      </c>
      <c r="DB32" s="641">
        <v>6.4794</v>
      </c>
      <c r="DC32" s="641">
        <v>6.6285999999999996</v>
      </c>
      <c r="DD32" s="641">
        <v>7.7971000000000004</v>
      </c>
      <c r="DE32" s="641">
        <v>7.3799000000000001</v>
      </c>
      <c r="DF32" s="647">
        <v>7.9447000000000001</v>
      </c>
      <c r="DG32" s="647">
        <v>7.0321999999999996</v>
      </c>
      <c r="DH32" s="642">
        <v>7.5058999999999996</v>
      </c>
      <c r="DJ32" s="623" t="s">
        <v>137</v>
      </c>
      <c r="DK32" s="641">
        <v>29.076899999999998</v>
      </c>
      <c r="DL32" s="641">
        <v>26.141200000000001</v>
      </c>
      <c r="DM32" s="641">
        <v>23.0807</v>
      </c>
      <c r="DN32" s="641">
        <v>19.681699999999999</v>
      </c>
      <c r="DO32" s="641">
        <v>18.419899999999998</v>
      </c>
      <c r="DP32" s="641">
        <v>17.565000000000001</v>
      </c>
      <c r="DQ32" s="641">
        <v>18.089600000000001</v>
      </c>
      <c r="DR32" s="641">
        <v>15.779299999999999</v>
      </c>
      <c r="DS32" s="641">
        <v>16.875499999999999</v>
      </c>
      <c r="DT32" s="641">
        <v>16.892099999999999</v>
      </c>
      <c r="DU32" s="641">
        <v>14.638199999999999</v>
      </c>
      <c r="DV32" s="647">
        <v>19.505099999999999</v>
      </c>
      <c r="DW32" s="647">
        <v>15.685600000000001</v>
      </c>
      <c r="DX32" s="642">
        <v>17.668199999999999</v>
      </c>
    </row>
    <row r="33" spans="2:128" s="572" customFormat="1" ht="15.75" customHeight="1" x14ac:dyDescent="0.25">
      <c r="B33" s="619" t="s">
        <v>63</v>
      </c>
      <c r="C33" s="620">
        <v>944.31920000000002</v>
      </c>
      <c r="D33" s="620">
        <v>869.88660000000004</v>
      </c>
      <c r="E33" s="620">
        <v>745.82960000000003</v>
      </c>
      <c r="F33" s="620">
        <v>759.86659999999995</v>
      </c>
      <c r="G33" s="620">
        <v>884.54719999999998</v>
      </c>
      <c r="H33" s="620">
        <v>1016.5589</v>
      </c>
      <c r="I33" s="620">
        <v>1052.8257000000001</v>
      </c>
      <c r="J33" s="620">
        <v>1234.7101</v>
      </c>
      <c r="K33" s="620">
        <v>1215.2516000000001</v>
      </c>
      <c r="L33" s="620">
        <v>1296.1411000000001</v>
      </c>
      <c r="M33" s="620">
        <v>1340.1169</v>
      </c>
      <c r="N33" s="621">
        <v>916.96259999999995</v>
      </c>
      <c r="O33" s="621">
        <v>1276.7385999999999</v>
      </c>
      <c r="P33" s="622">
        <v>1077.2481</v>
      </c>
      <c r="R33" s="619" t="s">
        <v>63</v>
      </c>
      <c r="S33" s="620">
        <v>302.8073</v>
      </c>
      <c r="T33" s="620">
        <v>388.8734</v>
      </c>
      <c r="U33" s="620">
        <v>384.0659</v>
      </c>
      <c r="V33" s="620">
        <v>413.19209999999998</v>
      </c>
      <c r="W33" s="620">
        <v>510.2011</v>
      </c>
      <c r="X33" s="620">
        <v>623.84649999999999</v>
      </c>
      <c r="Y33" s="620">
        <v>656.55970000000002</v>
      </c>
      <c r="Z33" s="620">
        <v>829.41179999999997</v>
      </c>
      <c r="AA33" s="620">
        <v>855.53030000000001</v>
      </c>
      <c r="AB33" s="620">
        <v>908.07330000000002</v>
      </c>
      <c r="AC33" s="620">
        <v>869.90830000000005</v>
      </c>
      <c r="AD33" s="621">
        <v>540.56949999999995</v>
      </c>
      <c r="AE33" s="621">
        <v>860.9914</v>
      </c>
      <c r="AF33" s="622">
        <v>683.32209999999998</v>
      </c>
      <c r="AH33" s="619" t="s">
        <v>63</v>
      </c>
      <c r="AI33" s="639">
        <v>32.066200000000002</v>
      </c>
      <c r="AJ33" s="639">
        <v>44.703899999999997</v>
      </c>
      <c r="AK33" s="639">
        <v>51.495100000000001</v>
      </c>
      <c r="AL33" s="639">
        <v>54.376899999999999</v>
      </c>
      <c r="AM33" s="639">
        <v>57.679400000000001</v>
      </c>
      <c r="AN33" s="639">
        <v>61.368499999999997</v>
      </c>
      <c r="AO33" s="639">
        <v>62.361699999999999</v>
      </c>
      <c r="AP33" s="639">
        <v>67.174599999999998</v>
      </c>
      <c r="AQ33" s="639">
        <v>70.3994</v>
      </c>
      <c r="AR33" s="639">
        <v>70.059799999999996</v>
      </c>
      <c r="AS33" s="639">
        <v>64.912899999999993</v>
      </c>
      <c r="AT33" s="646">
        <v>58.952199999999998</v>
      </c>
      <c r="AU33" s="646">
        <v>67.436800000000005</v>
      </c>
      <c r="AV33" s="640">
        <v>63.432200000000002</v>
      </c>
      <c r="AX33" s="619" t="s">
        <v>63</v>
      </c>
      <c r="AY33" s="639">
        <v>30.771599999999999</v>
      </c>
      <c r="AZ33" s="639">
        <v>39.361699999999999</v>
      </c>
      <c r="BA33" s="639">
        <v>45.5032</v>
      </c>
      <c r="BB33" s="639">
        <v>49.745899999999999</v>
      </c>
      <c r="BC33" s="639">
        <v>53.384399999999999</v>
      </c>
      <c r="BD33" s="639">
        <v>56.002600000000001</v>
      </c>
      <c r="BE33" s="639">
        <v>55.444099999999999</v>
      </c>
      <c r="BF33" s="639">
        <v>58.566800000000001</v>
      </c>
      <c r="BG33" s="639">
        <v>62.007399999999997</v>
      </c>
      <c r="BH33" s="639">
        <v>63.374400000000001</v>
      </c>
      <c r="BI33" s="639">
        <v>57.927700000000002</v>
      </c>
      <c r="BJ33" s="646">
        <v>53.442999999999998</v>
      </c>
      <c r="BK33" s="646">
        <v>59.761699999999998</v>
      </c>
      <c r="BL33" s="640">
        <v>56.779400000000003</v>
      </c>
      <c r="BN33" s="619" t="s">
        <v>63</v>
      </c>
      <c r="BO33" s="639">
        <v>31.201499999999999</v>
      </c>
      <c r="BP33" s="639">
        <v>29.982399999999998</v>
      </c>
      <c r="BQ33" s="639">
        <v>27.343699999999998</v>
      </c>
      <c r="BR33" s="639">
        <v>27.843900000000001</v>
      </c>
      <c r="BS33" s="639">
        <v>26.095700000000001</v>
      </c>
      <c r="BT33" s="639">
        <v>23.963200000000001</v>
      </c>
      <c r="BU33" s="639">
        <v>22.414999999999999</v>
      </c>
      <c r="BV33" s="639">
        <v>19.350200000000001</v>
      </c>
      <c r="BW33" s="639">
        <v>15.682700000000001</v>
      </c>
      <c r="BX33" s="639">
        <v>15.411099999999999</v>
      </c>
      <c r="BY33" s="639">
        <v>20.824999999999999</v>
      </c>
      <c r="BZ33" s="646">
        <v>24.903199999999998</v>
      </c>
      <c r="CA33" s="646">
        <v>18.543700000000001</v>
      </c>
      <c r="CB33" s="640">
        <v>21.545300000000001</v>
      </c>
      <c r="CD33" s="619" t="s">
        <v>63</v>
      </c>
      <c r="CE33" s="639">
        <v>16.690200000000001</v>
      </c>
      <c r="CF33" s="639">
        <v>19.038799999999998</v>
      </c>
      <c r="CG33" s="639">
        <v>20.798999999999999</v>
      </c>
      <c r="CH33" s="639">
        <v>23.515999999999998</v>
      </c>
      <c r="CI33" s="639">
        <v>22.142499999999998</v>
      </c>
      <c r="CJ33" s="639">
        <v>18.3947</v>
      </c>
      <c r="CK33" s="639">
        <v>17.862400000000001</v>
      </c>
      <c r="CL33" s="639">
        <v>15.9697</v>
      </c>
      <c r="CM33" s="639">
        <v>13.0289</v>
      </c>
      <c r="CN33" s="639">
        <v>12.3271</v>
      </c>
      <c r="CO33" s="639">
        <v>18.485199999999999</v>
      </c>
      <c r="CP33" s="646">
        <v>20.281700000000001</v>
      </c>
      <c r="CQ33" s="646">
        <v>15.760400000000001</v>
      </c>
      <c r="CR33" s="640">
        <v>17.894400000000001</v>
      </c>
      <c r="CT33" s="619" t="s">
        <v>63</v>
      </c>
      <c r="CU33" s="639">
        <v>1.7633000000000001</v>
      </c>
      <c r="CV33" s="639">
        <v>6.6596000000000002</v>
      </c>
      <c r="CW33" s="639">
        <v>6.7644000000000002</v>
      </c>
      <c r="CX33" s="639">
        <v>8.1798999999999999</v>
      </c>
      <c r="CY33" s="639">
        <v>8.6730999999999998</v>
      </c>
      <c r="CZ33" s="639">
        <v>8.1664999999999992</v>
      </c>
      <c r="DA33" s="639">
        <v>8.1796000000000006</v>
      </c>
      <c r="DB33" s="639">
        <v>7.3410000000000002</v>
      </c>
      <c r="DC33" s="639">
        <v>7.2698999999999998</v>
      </c>
      <c r="DD33" s="639">
        <v>8.5797000000000008</v>
      </c>
      <c r="DE33" s="639">
        <v>7.2653999999999996</v>
      </c>
      <c r="DF33" s="646">
        <v>8.2418999999999993</v>
      </c>
      <c r="DG33" s="646">
        <v>7.4703999999999997</v>
      </c>
      <c r="DH33" s="640">
        <v>7.8345000000000002</v>
      </c>
      <c r="DJ33" s="619" t="s">
        <v>63</v>
      </c>
      <c r="DK33" s="639">
        <v>19.9406</v>
      </c>
      <c r="DL33" s="639">
        <v>25.9803</v>
      </c>
      <c r="DM33" s="639">
        <v>23.159500000000001</v>
      </c>
      <c r="DN33" s="639">
        <v>24.3508</v>
      </c>
      <c r="DO33" s="639">
        <v>24.5885</v>
      </c>
      <c r="DP33" s="639">
        <v>24.010999999999999</v>
      </c>
      <c r="DQ33" s="639">
        <v>22.576499999999999</v>
      </c>
      <c r="DR33" s="639">
        <v>20.4392</v>
      </c>
      <c r="DS33" s="639">
        <v>19.613700000000001</v>
      </c>
      <c r="DT33" s="639">
        <v>17.017499999999998</v>
      </c>
      <c r="DU33" s="639">
        <v>11.6127</v>
      </c>
      <c r="DV33" s="646">
        <v>23.7042</v>
      </c>
      <c r="DW33" s="646">
        <v>16.430099999999999</v>
      </c>
      <c r="DX33" s="640">
        <v>19.863399999999999</v>
      </c>
    </row>
    <row r="34" spans="2:128" s="466" customFormat="1" ht="15.75" customHeight="1" x14ac:dyDescent="0.25">
      <c r="B34" s="623" t="s">
        <v>93</v>
      </c>
      <c r="C34" s="624">
        <v>1917.5639000000001</v>
      </c>
      <c r="D34" s="624">
        <v>1803.7111</v>
      </c>
      <c r="E34" s="624">
        <v>1633.0916999999999</v>
      </c>
      <c r="F34" s="624">
        <v>1345.4670000000001</v>
      </c>
      <c r="G34" s="624">
        <v>1196.3155999999999</v>
      </c>
      <c r="H34" s="624">
        <v>1210.1781000000001</v>
      </c>
      <c r="I34" s="624">
        <v>1289.0192999999999</v>
      </c>
      <c r="J34" s="624">
        <v>1540.36</v>
      </c>
      <c r="K34" s="624">
        <v>1604.0935999999999</v>
      </c>
      <c r="L34" s="624">
        <v>1813.4517000000001</v>
      </c>
      <c r="M34" s="624">
        <v>1370.3502000000001</v>
      </c>
      <c r="N34" s="625">
        <v>1291.2154</v>
      </c>
      <c r="O34" s="625">
        <v>1523.9344000000001</v>
      </c>
      <c r="P34" s="610">
        <v>1459.0365999999999</v>
      </c>
      <c r="R34" s="623" t="s">
        <v>93</v>
      </c>
      <c r="S34" s="624">
        <v>708.7056</v>
      </c>
      <c r="T34" s="624">
        <v>728.82770000000005</v>
      </c>
      <c r="U34" s="624">
        <v>742.98350000000005</v>
      </c>
      <c r="V34" s="624">
        <v>827.74829999999997</v>
      </c>
      <c r="W34" s="624">
        <v>826.32690000000002</v>
      </c>
      <c r="X34" s="624">
        <v>890.86540000000002</v>
      </c>
      <c r="Y34" s="624">
        <v>965.49270000000001</v>
      </c>
      <c r="Z34" s="624">
        <v>1194.4586999999999</v>
      </c>
      <c r="AA34" s="624">
        <v>1260.4938</v>
      </c>
      <c r="AB34" s="624">
        <v>1319.4066</v>
      </c>
      <c r="AC34" s="624">
        <v>963.1893</v>
      </c>
      <c r="AD34" s="625">
        <v>890.19010000000003</v>
      </c>
      <c r="AE34" s="625">
        <v>1132.2184999999999</v>
      </c>
      <c r="AF34" s="610">
        <v>1064.7246</v>
      </c>
      <c r="AH34" s="623" t="s">
        <v>93</v>
      </c>
      <c r="AI34" s="641">
        <v>36.958599999999997</v>
      </c>
      <c r="AJ34" s="641">
        <v>40.4071</v>
      </c>
      <c r="AK34" s="641">
        <v>45.4955</v>
      </c>
      <c r="AL34" s="641">
        <v>61.521299999999997</v>
      </c>
      <c r="AM34" s="641">
        <v>69.072599999999994</v>
      </c>
      <c r="AN34" s="641">
        <v>73.614400000000003</v>
      </c>
      <c r="AO34" s="641">
        <v>74.901300000000006</v>
      </c>
      <c r="AP34" s="641">
        <v>77.5441</v>
      </c>
      <c r="AQ34" s="641">
        <v>78.579800000000006</v>
      </c>
      <c r="AR34" s="641">
        <v>72.756600000000006</v>
      </c>
      <c r="AS34" s="641">
        <v>70.287800000000004</v>
      </c>
      <c r="AT34" s="647">
        <v>68.941999999999993</v>
      </c>
      <c r="AU34" s="647">
        <v>74.295699999999997</v>
      </c>
      <c r="AV34" s="642">
        <v>72.974500000000006</v>
      </c>
      <c r="AX34" s="623" t="s">
        <v>93</v>
      </c>
      <c r="AY34" s="641">
        <v>22.9758</v>
      </c>
      <c r="AZ34" s="641">
        <v>31.591699999999999</v>
      </c>
      <c r="BA34" s="641">
        <v>38.654600000000002</v>
      </c>
      <c r="BB34" s="641">
        <v>52.311900000000001</v>
      </c>
      <c r="BC34" s="641">
        <v>57.6768</v>
      </c>
      <c r="BD34" s="641">
        <v>60.265599999999999</v>
      </c>
      <c r="BE34" s="641">
        <v>62.818600000000004</v>
      </c>
      <c r="BF34" s="641">
        <v>67.523899999999998</v>
      </c>
      <c r="BG34" s="641">
        <v>70.234399999999994</v>
      </c>
      <c r="BH34" s="641">
        <v>61.761099999999999</v>
      </c>
      <c r="BI34" s="641">
        <v>62.5229</v>
      </c>
      <c r="BJ34" s="647">
        <v>57.618299999999998</v>
      </c>
      <c r="BK34" s="647">
        <v>65.402900000000002</v>
      </c>
      <c r="BL34" s="642">
        <v>63.481699999999996</v>
      </c>
      <c r="BN34" s="623" t="s">
        <v>93</v>
      </c>
      <c r="BO34" s="641">
        <v>36.192700000000002</v>
      </c>
      <c r="BP34" s="641">
        <v>28.845700000000001</v>
      </c>
      <c r="BQ34" s="641">
        <v>22.0611</v>
      </c>
      <c r="BR34" s="641">
        <v>15.548</v>
      </c>
      <c r="BS34" s="641">
        <v>11.2654</v>
      </c>
      <c r="BT34" s="641">
        <v>9.5950000000000006</v>
      </c>
      <c r="BU34" s="641">
        <v>9.3177000000000003</v>
      </c>
      <c r="BV34" s="641">
        <v>9.3347999999999995</v>
      </c>
      <c r="BW34" s="641">
        <v>8.8203999999999994</v>
      </c>
      <c r="BX34" s="641">
        <v>11.545299999999999</v>
      </c>
      <c r="BY34" s="641">
        <v>17.9438</v>
      </c>
      <c r="BZ34" s="647">
        <v>11.9754</v>
      </c>
      <c r="CA34" s="647">
        <v>12.797599999999999</v>
      </c>
      <c r="CB34" s="642">
        <v>12.5947</v>
      </c>
      <c r="CD34" s="623" t="s">
        <v>93</v>
      </c>
      <c r="CE34" s="641">
        <v>24.093</v>
      </c>
      <c r="CF34" s="641">
        <v>18.6052</v>
      </c>
      <c r="CG34" s="641">
        <v>16.933800000000002</v>
      </c>
      <c r="CH34" s="641">
        <v>13.020200000000001</v>
      </c>
      <c r="CI34" s="641">
        <v>8.6631</v>
      </c>
      <c r="CJ34" s="641">
        <v>7.8169000000000004</v>
      </c>
      <c r="CK34" s="641">
        <v>7.2298999999999998</v>
      </c>
      <c r="CL34" s="641">
        <v>5.8630000000000004</v>
      </c>
      <c r="CM34" s="641">
        <v>6.3205</v>
      </c>
      <c r="CN34" s="641">
        <v>10.2089</v>
      </c>
      <c r="CO34" s="641">
        <v>16.665199999999999</v>
      </c>
      <c r="CP34" s="647">
        <v>9.4359999999999999</v>
      </c>
      <c r="CQ34" s="647">
        <v>10.763999999999999</v>
      </c>
      <c r="CR34" s="642">
        <v>10.436299999999999</v>
      </c>
      <c r="CT34" s="623" t="s">
        <v>93</v>
      </c>
      <c r="CU34" s="641">
        <v>7.0258000000000003</v>
      </c>
      <c r="CV34" s="641">
        <v>8.7906999999999993</v>
      </c>
      <c r="CW34" s="641">
        <v>12.7155</v>
      </c>
      <c r="CX34" s="641">
        <v>9.0210000000000008</v>
      </c>
      <c r="CY34" s="641">
        <v>9.9202999999999992</v>
      </c>
      <c r="CZ34" s="641">
        <v>8.5695999999999994</v>
      </c>
      <c r="DA34" s="641">
        <v>8.0564</v>
      </c>
      <c r="DB34" s="641">
        <v>6.2911000000000001</v>
      </c>
      <c r="DC34" s="641">
        <v>5.8249000000000004</v>
      </c>
      <c r="DD34" s="641">
        <v>7.0082000000000004</v>
      </c>
      <c r="DE34" s="641">
        <v>5.3467000000000002</v>
      </c>
      <c r="DF34" s="647">
        <v>8.8651999999999997</v>
      </c>
      <c r="DG34" s="647">
        <v>5.9330999999999996</v>
      </c>
      <c r="DH34" s="642">
        <v>6.6567999999999996</v>
      </c>
      <c r="DJ34" s="623" t="s">
        <v>93</v>
      </c>
      <c r="DK34" s="641">
        <v>25.072500000000002</v>
      </c>
      <c r="DL34" s="641">
        <v>28.1938</v>
      </c>
      <c r="DM34" s="641">
        <v>21.738199999999999</v>
      </c>
      <c r="DN34" s="641">
        <v>19.607099999999999</v>
      </c>
      <c r="DO34" s="641">
        <v>16.984200000000001</v>
      </c>
      <c r="DP34" s="641">
        <v>15.644600000000001</v>
      </c>
      <c r="DQ34" s="641">
        <v>14.3879</v>
      </c>
      <c r="DR34" s="641">
        <v>15.2224</v>
      </c>
      <c r="DS34" s="641">
        <v>13.299099999999999</v>
      </c>
      <c r="DT34" s="641">
        <v>13.758699999999999</v>
      </c>
      <c r="DU34" s="641">
        <v>11.2986</v>
      </c>
      <c r="DV34" s="647">
        <v>16.665500000000002</v>
      </c>
      <c r="DW34" s="647">
        <v>12.994899999999999</v>
      </c>
      <c r="DX34" s="642">
        <v>13.9008</v>
      </c>
    </row>
    <row r="35" spans="2:128" s="572" customFormat="1" ht="15.75" customHeight="1" x14ac:dyDescent="0.25">
      <c r="B35" s="619" t="s">
        <v>138</v>
      </c>
      <c r="C35" s="620">
        <v>1948.4395999999999</v>
      </c>
      <c r="D35" s="620">
        <v>988.91780000000006</v>
      </c>
      <c r="E35" s="620">
        <v>847.64260000000002</v>
      </c>
      <c r="F35" s="620">
        <v>850.8252</v>
      </c>
      <c r="G35" s="620">
        <v>1068.3688</v>
      </c>
      <c r="H35" s="620">
        <v>1105.3530000000001</v>
      </c>
      <c r="I35" s="620">
        <v>1282.4322</v>
      </c>
      <c r="J35" s="620">
        <v>1396.1437000000001</v>
      </c>
      <c r="K35" s="620">
        <v>1522.1271999999999</v>
      </c>
      <c r="L35" s="620">
        <v>1680.7317</v>
      </c>
      <c r="M35" s="620">
        <v>2855.9706999999999</v>
      </c>
      <c r="N35" s="621">
        <v>1103.9539</v>
      </c>
      <c r="O35" s="621">
        <v>1885.4292</v>
      </c>
      <c r="P35" s="622">
        <v>1766.0363</v>
      </c>
      <c r="R35" s="619" t="s">
        <v>138</v>
      </c>
      <c r="S35" s="620">
        <v>1186.8036</v>
      </c>
      <c r="T35" s="620">
        <v>595.09019999999998</v>
      </c>
      <c r="U35" s="620">
        <v>532.26620000000003</v>
      </c>
      <c r="V35" s="620">
        <v>555.50829999999996</v>
      </c>
      <c r="W35" s="620">
        <v>761.42430000000002</v>
      </c>
      <c r="X35" s="620">
        <v>800.29840000000002</v>
      </c>
      <c r="Y35" s="620">
        <v>942.94970000000001</v>
      </c>
      <c r="Z35" s="620">
        <v>998.22630000000004</v>
      </c>
      <c r="AA35" s="620">
        <v>1044.0644</v>
      </c>
      <c r="AB35" s="620">
        <v>1205.8485000000001</v>
      </c>
      <c r="AC35" s="620">
        <v>2265.0902999999998</v>
      </c>
      <c r="AD35" s="621">
        <v>785.51390000000004</v>
      </c>
      <c r="AE35" s="621">
        <v>1389.4929</v>
      </c>
      <c r="AF35" s="622">
        <v>1297.2176999999999</v>
      </c>
      <c r="AH35" s="619" t="s">
        <v>138</v>
      </c>
      <c r="AI35" s="639">
        <v>60.910499999999999</v>
      </c>
      <c r="AJ35" s="639">
        <v>60.175899999999999</v>
      </c>
      <c r="AK35" s="639">
        <v>62.793700000000001</v>
      </c>
      <c r="AL35" s="639">
        <v>65.290499999999994</v>
      </c>
      <c r="AM35" s="639">
        <v>71.269800000000004</v>
      </c>
      <c r="AN35" s="639">
        <v>72.402100000000004</v>
      </c>
      <c r="AO35" s="639">
        <v>73.528199999999998</v>
      </c>
      <c r="AP35" s="639">
        <v>71.498800000000003</v>
      </c>
      <c r="AQ35" s="639">
        <v>68.592500000000001</v>
      </c>
      <c r="AR35" s="639">
        <v>71.745400000000004</v>
      </c>
      <c r="AS35" s="639">
        <v>79.310699999999997</v>
      </c>
      <c r="AT35" s="646">
        <v>71.154600000000002</v>
      </c>
      <c r="AU35" s="646">
        <v>73.696399999999997</v>
      </c>
      <c r="AV35" s="640">
        <v>73.453599999999994</v>
      </c>
      <c r="AX35" s="619" t="s">
        <v>138</v>
      </c>
      <c r="AY35" s="639">
        <v>28.707999999999998</v>
      </c>
      <c r="AZ35" s="639">
        <v>38.700400000000002</v>
      </c>
      <c r="BA35" s="639">
        <v>47.612499999999997</v>
      </c>
      <c r="BB35" s="639">
        <v>55.699300000000001</v>
      </c>
      <c r="BC35" s="639">
        <v>64.524000000000001</v>
      </c>
      <c r="BD35" s="639">
        <v>66.816100000000006</v>
      </c>
      <c r="BE35" s="639">
        <v>65.994600000000005</v>
      </c>
      <c r="BF35" s="639">
        <v>64.388199999999998</v>
      </c>
      <c r="BG35" s="639">
        <v>63.067399999999999</v>
      </c>
      <c r="BH35" s="639">
        <v>65.944599999999994</v>
      </c>
      <c r="BI35" s="639">
        <v>36.1541</v>
      </c>
      <c r="BJ35" s="646">
        <v>63.360500000000002</v>
      </c>
      <c r="BK35" s="646">
        <v>53.504600000000003</v>
      </c>
      <c r="BL35" s="640">
        <v>54.445900000000002</v>
      </c>
      <c r="BN35" s="619" t="s">
        <v>138</v>
      </c>
      <c r="BO35" s="639">
        <v>23.351500000000001</v>
      </c>
      <c r="BP35" s="639">
        <v>26.9876</v>
      </c>
      <c r="BQ35" s="639">
        <v>22.491499999999998</v>
      </c>
      <c r="BR35" s="639">
        <v>17.5745</v>
      </c>
      <c r="BS35" s="639">
        <v>12.958399999999999</v>
      </c>
      <c r="BT35" s="639">
        <v>10.9131</v>
      </c>
      <c r="BU35" s="639">
        <v>10.483499999999999</v>
      </c>
      <c r="BV35" s="639">
        <v>11.940300000000001</v>
      </c>
      <c r="BW35" s="639">
        <v>14.8111</v>
      </c>
      <c r="BX35" s="639">
        <v>12.4787</v>
      </c>
      <c r="BY35" s="639">
        <v>2.2736000000000001</v>
      </c>
      <c r="BZ35" s="646">
        <v>12.631600000000001</v>
      </c>
      <c r="CA35" s="646">
        <v>9.1987000000000005</v>
      </c>
      <c r="CB35" s="640">
        <v>9.5265000000000004</v>
      </c>
      <c r="CD35" s="619" t="s">
        <v>138</v>
      </c>
      <c r="CE35" s="639">
        <v>3.5851000000000002</v>
      </c>
      <c r="CF35" s="639">
        <v>7.1578999999999997</v>
      </c>
      <c r="CG35" s="639">
        <v>8.5746000000000002</v>
      </c>
      <c r="CH35" s="639">
        <v>8.7120999999999995</v>
      </c>
      <c r="CI35" s="639">
        <v>7.5972</v>
      </c>
      <c r="CJ35" s="639">
        <v>7.1318999999999999</v>
      </c>
      <c r="CK35" s="639">
        <v>7.4762000000000004</v>
      </c>
      <c r="CL35" s="639">
        <v>9.5818999999999992</v>
      </c>
      <c r="CM35" s="639">
        <v>12.2773</v>
      </c>
      <c r="CN35" s="639">
        <v>10.400600000000001</v>
      </c>
      <c r="CO35" s="639">
        <v>1.3180000000000001</v>
      </c>
      <c r="CP35" s="646">
        <v>7.6933999999999996</v>
      </c>
      <c r="CQ35" s="646">
        <v>7.3913000000000002</v>
      </c>
      <c r="CR35" s="640">
        <v>7.4200999999999997</v>
      </c>
      <c r="CT35" s="619" t="s">
        <v>138</v>
      </c>
      <c r="CU35" s="639">
        <v>0.93469999999999998</v>
      </c>
      <c r="CV35" s="639">
        <v>3.8721999999999999</v>
      </c>
      <c r="CW35" s="639">
        <v>5.0350999999999999</v>
      </c>
      <c r="CX35" s="639">
        <v>7.6795</v>
      </c>
      <c r="CY35" s="639">
        <v>7.7592999999999996</v>
      </c>
      <c r="CZ35" s="639">
        <v>8.1606000000000005</v>
      </c>
      <c r="DA35" s="639">
        <v>8.0661000000000005</v>
      </c>
      <c r="DB35" s="639">
        <v>8.1550999999999991</v>
      </c>
      <c r="DC35" s="639">
        <v>8.0310000000000006</v>
      </c>
      <c r="DD35" s="639">
        <v>7.9146999999999998</v>
      </c>
      <c r="DE35" s="639">
        <v>7.5309999999999997</v>
      </c>
      <c r="DF35" s="646">
        <v>7.8513999999999999</v>
      </c>
      <c r="DG35" s="646">
        <v>7.8236999999999997</v>
      </c>
      <c r="DH35" s="640">
        <v>7.8263999999999996</v>
      </c>
      <c r="DJ35" s="619" t="s">
        <v>138</v>
      </c>
      <c r="DK35" s="639">
        <v>36.239400000000003</v>
      </c>
      <c r="DL35" s="639">
        <v>15.765700000000001</v>
      </c>
      <c r="DM35" s="639">
        <v>16.5242</v>
      </c>
      <c r="DN35" s="639">
        <v>17.989100000000001</v>
      </c>
      <c r="DO35" s="639">
        <v>16.720300000000002</v>
      </c>
      <c r="DP35" s="639">
        <v>12.7052</v>
      </c>
      <c r="DQ35" s="639">
        <v>14.992000000000001</v>
      </c>
      <c r="DR35" s="639">
        <v>12.585000000000001</v>
      </c>
      <c r="DS35" s="639">
        <v>13.1563</v>
      </c>
      <c r="DT35" s="639">
        <v>14.188499999999999</v>
      </c>
      <c r="DU35" s="639">
        <v>5.8029999999999999</v>
      </c>
      <c r="DV35" s="646">
        <v>15.533899999999999</v>
      </c>
      <c r="DW35" s="646">
        <v>10.514200000000001</v>
      </c>
      <c r="DX35" s="640">
        <v>10.993600000000001</v>
      </c>
    </row>
    <row r="36" spans="2:128" s="466" customFormat="1" ht="15.75" customHeight="1" x14ac:dyDescent="0.25">
      <c r="B36" s="623" t="s">
        <v>578</v>
      </c>
      <c r="C36" s="626" t="s">
        <v>102</v>
      </c>
      <c r="D36" s="624">
        <v>3282.0886</v>
      </c>
      <c r="E36" s="624">
        <v>6055.5330000000004</v>
      </c>
      <c r="F36" s="624">
        <v>1817.5809999999999</v>
      </c>
      <c r="G36" s="624">
        <v>1899.4304999999999</v>
      </c>
      <c r="H36" s="624">
        <v>1564.5820000000001</v>
      </c>
      <c r="I36" s="624">
        <v>1351.3597</v>
      </c>
      <c r="J36" s="624">
        <v>1322.1403</v>
      </c>
      <c r="K36" s="624">
        <v>1437.3530000000001</v>
      </c>
      <c r="L36" s="624">
        <v>1433.3025</v>
      </c>
      <c r="M36" s="624">
        <v>1512.3420000000001</v>
      </c>
      <c r="N36" s="625">
        <v>1443.0815</v>
      </c>
      <c r="O36" s="625">
        <v>1420.2338999999999</v>
      </c>
      <c r="P36" s="610">
        <v>1423.7719</v>
      </c>
      <c r="R36" s="623" t="s">
        <v>578</v>
      </c>
      <c r="S36" s="626" t="s">
        <v>102</v>
      </c>
      <c r="T36" s="624">
        <v>2159.9234000000001</v>
      </c>
      <c r="U36" s="624">
        <v>2067.6722</v>
      </c>
      <c r="V36" s="624">
        <v>1301.9168</v>
      </c>
      <c r="W36" s="624">
        <v>1361.5956000000001</v>
      </c>
      <c r="X36" s="624">
        <v>1182.7192</v>
      </c>
      <c r="Y36" s="624">
        <v>969.37869999999998</v>
      </c>
      <c r="Z36" s="624">
        <v>914.64269999999999</v>
      </c>
      <c r="AA36" s="624">
        <v>1074.5218</v>
      </c>
      <c r="AB36" s="624">
        <v>1047.8285000000001</v>
      </c>
      <c r="AC36" s="624">
        <v>1126.3805</v>
      </c>
      <c r="AD36" s="625">
        <v>1037.8335999999999</v>
      </c>
      <c r="AE36" s="625">
        <v>1037.1927000000001</v>
      </c>
      <c r="AF36" s="610">
        <v>1037.2919999999999</v>
      </c>
      <c r="AH36" s="623" t="s">
        <v>578</v>
      </c>
      <c r="AI36" s="643" t="s">
        <v>102</v>
      </c>
      <c r="AJ36" s="641">
        <v>65.809399999999997</v>
      </c>
      <c r="AK36" s="641">
        <v>34.145200000000003</v>
      </c>
      <c r="AL36" s="641">
        <v>71.629099999999994</v>
      </c>
      <c r="AM36" s="641">
        <v>71.684399999999997</v>
      </c>
      <c r="AN36" s="641">
        <v>75.593299999999999</v>
      </c>
      <c r="AO36" s="641">
        <v>71.733599999999996</v>
      </c>
      <c r="AP36" s="641">
        <v>69.178899999999999</v>
      </c>
      <c r="AQ36" s="641">
        <v>74.757000000000005</v>
      </c>
      <c r="AR36" s="641">
        <v>73.105900000000005</v>
      </c>
      <c r="AS36" s="641">
        <v>74.479200000000006</v>
      </c>
      <c r="AT36" s="647">
        <v>71.917900000000003</v>
      </c>
      <c r="AU36" s="647">
        <v>73.029700000000005</v>
      </c>
      <c r="AV36" s="642">
        <v>72.855199999999996</v>
      </c>
      <c r="AX36" s="623" t="s">
        <v>578</v>
      </c>
      <c r="AY36" s="643" t="s">
        <v>102</v>
      </c>
      <c r="AZ36" s="641">
        <v>-3.8755999999999999</v>
      </c>
      <c r="BA36" s="641">
        <v>-4.9095000000000004</v>
      </c>
      <c r="BB36" s="641">
        <v>17.726400000000002</v>
      </c>
      <c r="BC36" s="641">
        <v>28.372900000000001</v>
      </c>
      <c r="BD36" s="641">
        <v>31.157699999999998</v>
      </c>
      <c r="BE36" s="641">
        <v>23.02</v>
      </c>
      <c r="BF36" s="641">
        <v>26.148800000000001</v>
      </c>
      <c r="BG36" s="641">
        <v>36.530099999999997</v>
      </c>
      <c r="BH36" s="641">
        <v>39.549700000000001</v>
      </c>
      <c r="BI36" s="641">
        <v>42.419600000000003</v>
      </c>
      <c r="BJ36" s="647">
        <v>23.7209</v>
      </c>
      <c r="BK36" s="647">
        <v>36.100299999999997</v>
      </c>
      <c r="BL36" s="642">
        <v>34.157400000000003</v>
      </c>
      <c r="BN36" s="623" t="s">
        <v>578</v>
      </c>
      <c r="BO36" s="643" t="s">
        <v>102</v>
      </c>
      <c r="BP36" s="641">
        <v>16.714099999999998</v>
      </c>
      <c r="BQ36" s="641">
        <v>63.212200000000003</v>
      </c>
      <c r="BR36" s="641">
        <v>18.6312</v>
      </c>
      <c r="BS36" s="641">
        <v>21.931000000000001</v>
      </c>
      <c r="BT36" s="641">
        <v>17.488399999999999</v>
      </c>
      <c r="BU36" s="641">
        <v>20.193200000000001</v>
      </c>
      <c r="BV36" s="641">
        <v>22.4419</v>
      </c>
      <c r="BW36" s="641">
        <v>18.164899999999999</v>
      </c>
      <c r="BX36" s="641">
        <v>18.9618</v>
      </c>
      <c r="BY36" s="641">
        <v>16.268799999999999</v>
      </c>
      <c r="BZ36" s="647">
        <v>20.157699999999998</v>
      </c>
      <c r="CA36" s="647">
        <v>19.034300000000002</v>
      </c>
      <c r="CB36" s="642">
        <v>19.210699999999999</v>
      </c>
      <c r="CD36" s="623" t="s">
        <v>578</v>
      </c>
      <c r="CE36" s="643" t="s">
        <v>102</v>
      </c>
      <c r="CF36" s="641">
        <v>10.630599999999999</v>
      </c>
      <c r="CG36" s="641">
        <v>3.4134000000000002</v>
      </c>
      <c r="CH36" s="641">
        <v>13.3209</v>
      </c>
      <c r="CI36" s="641">
        <v>12.9597</v>
      </c>
      <c r="CJ36" s="641">
        <v>15.2455</v>
      </c>
      <c r="CK36" s="641">
        <v>17.392900000000001</v>
      </c>
      <c r="CL36" s="641">
        <v>19.415500000000002</v>
      </c>
      <c r="CM36" s="641">
        <v>14.682700000000001</v>
      </c>
      <c r="CN36" s="641">
        <v>16.792200000000001</v>
      </c>
      <c r="CO36" s="641">
        <v>15.481199999999999</v>
      </c>
      <c r="CP36" s="647">
        <v>16.3916</v>
      </c>
      <c r="CQ36" s="647">
        <v>16.445</v>
      </c>
      <c r="CR36" s="642">
        <v>16.436599999999999</v>
      </c>
      <c r="CT36" s="623" t="s">
        <v>578</v>
      </c>
      <c r="CU36" s="643" t="s">
        <v>102</v>
      </c>
      <c r="CV36" s="641">
        <v>2.7197</v>
      </c>
      <c r="CW36" s="641">
        <v>4.4000000000000003E-3</v>
      </c>
      <c r="CX36" s="641">
        <v>1.8501000000000001</v>
      </c>
      <c r="CY36" s="641">
        <v>0.39739999999999998</v>
      </c>
      <c r="CZ36" s="641">
        <v>1.0915999999999999</v>
      </c>
      <c r="DA36" s="641">
        <v>1.5581</v>
      </c>
      <c r="DB36" s="641">
        <v>1.7215</v>
      </c>
      <c r="DC36" s="641">
        <v>1.95</v>
      </c>
      <c r="DD36" s="641">
        <v>1.3207</v>
      </c>
      <c r="DE36" s="641">
        <v>3.0964</v>
      </c>
      <c r="DF36" s="647">
        <v>1.4288000000000001</v>
      </c>
      <c r="DG36" s="647">
        <v>1.8827</v>
      </c>
      <c r="DH36" s="642">
        <v>1.8115000000000001</v>
      </c>
      <c r="DJ36" s="623" t="s">
        <v>578</v>
      </c>
      <c r="DK36" s="643" t="s">
        <v>102</v>
      </c>
      <c r="DL36" s="641">
        <v>-30.5242</v>
      </c>
      <c r="DM36" s="641">
        <v>24.492599999999999</v>
      </c>
      <c r="DN36" s="641">
        <v>8.3503000000000007</v>
      </c>
      <c r="DO36" s="641">
        <v>10.931800000000001</v>
      </c>
      <c r="DP36" s="641">
        <v>3.7823000000000002</v>
      </c>
      <c r="DQ36" s="641">
        <v>10.6288</v>
      </c>
      <c r="DR36" s="641">
        <v>10.8414</v>
      </c>
      <c r="DS36" s="641">
        <v>8.4464000000000006</v>
      </c>
      <c r="DT36" s="641">
        <v>9.3857999999999997</v>
      </c>
      <c r="DU36" s="641">
        <v>13.1767</v>
      </c>
      <c r="DV36" s="647">
        <v>9.7798999999999996</v>
      </c>
      <c r="DW36" s="647">
        <v>9.9436999999999998</v>
      </c>
      <c r="DX36" s="642">
        <v>9.9179999999999993</v>
      </c>
    </row>
    <row r="37" spans="2:128" s="466" customFormat="1" ht="15.75" customHeight="1" x14ac:dyDescent="0.25">
      <c r="B37" s="854" t="s">
        <v>573</v>
      </c>
      <c r="C37" s="620" t="s">
        <v>102</v>
      </c>
      <c r="D37" s="620" t="s">
        <v>102</v>
      </c>
      <c r="E37" s="620" t="s">
        <v>102</v>
      </c>
      <c r="F37" s="620">
        <v>2151.8629999999998</v>
      </c>
      <c r="G37" s="620">
        <v>1697.2639999999999</v>
      </c>
      <c r="H37" s="620">
        <v>1683.5309999999999</v>
      </c>
      <c r="I37" s="620">
        <v>1372.2766999999999</v>
      </c>
      <c r="J37" s="620">
        <v>1690.6324</v>
      </c>
      <c r="K37" s="620">
        <v>1600.5111999999999</v>
      </c>
      <c r="L37" s="620">
        <v>1527.7276999999999</v>
      </c>
      <c r="M37" s="620" t="s">
        <v>102</v>
      </c>
      <c r="N37" s="621">
        <v>1474.5445</v>
      </c>
      <c r="O37" s="621">
        <v>1623.3561999999999</v>
      </c>
      <c r="P37" s="622">
        <v>1589.652</v>
      </c>
      <c r="R37" s="854" t="s">
        <v>573</v>
      </c>
      <c r="S37" s="620" t="s">
        <v>102</v>
      </c>
      <c r="T37" s="620" t="s">
        <v>102</v>
      </c>
      <c r="U37" s="620" t="s">
        <v>102</v>
      </c>
      <c r="V37" s="620">
        <v>1688.2183</v>
      </c>
      <c r="W37" s="620">
        <v>1149.4434000000001</v>
      </c>
      <c r="X37" s="620">
        <v>1331.0752</v>
      </c>
      <c r="Y37" s="620">
        <v>1038.9139</v>
      </c>
      <c r="Z37" s="620">
        <v>1230.9314999999999</v>
      </c>
      <c r="AA37" s="620">
        <v>1263.0257999999999</v>
      </c>
      <c r="AB37" s="620">
        <v>1225.6151</v>
      </c>
      <c r="AC37" s="620" t="s">
        <v>102</v>
      </c>
      <c r="AD37" s="621">
        <v>1116.7127</v>
      </c>
      <c r="AE37" s="621">
        <v>1243.7370000000001</v>
      </c>
      <c r="AF37" s="622">
        <v>1214.9674</v>
      </c>
      <c r="AH37" s="854" t="s">
        <v>573</v>
      </c>
      <c r="AI37" s="639" t="s">
        <v>102</v>
      </c>
      <c r="AJ37" s="639" t="s">
        <v>102</v>
      </c>
      <c r="AK37" s="639" t="s">
        <v>102</v>
      </c>
      <c r="AL37" s="639">
        <v>78.453800000000001</v>
      </c>
      <c r="AM37" s="639">
        <v>67.723299999999995</v>
      </c>
      <c r="AN37" s="639">
        <v>79.064499999999995</v>
      </c>
      <c r="AO37" s="639">
        <v>75.707300000000004</v>
      </c>
      <c r="AP37" s="639">
        <v>72.808899999999994</v>
      </c>
      <c r="AQ37" s="639">
        <v>78.913899999999998</v>
      </c>
      <c r="AR37" s="639">
        <v>80.224699999999999</v>
      </c>
      <c r="AS37" s="639" t="s">
        <v>102</v>
      </c>
      <c r="AT37" s="646">
        <v>75.732699999999994</v>
      </c>
      <c r="AU37" s="646">
        <v>76.615200000000002</v>
      </c>
      <c r="AV37" s="640">
        <v>76.4298</v>
      </c>
      <c r="AX37" s="854" t="s">
        <v>573</v>
      </c>
      <c r="AY37" s="639" t="s">
        <v>102</v>
      </c>
      <c r="AZ37" s="639" t="s">
        <v>102</v>
      </c>
      <c r="BA37" s="639" t="s">
        <v>102</v>
      </c>
      <c r="BB37" s="639">
        <v>16.829000000000001</v>
      </c>
      <c r="BC37" s="639">
        <v>21.282599999999999</v>
      </c>
      <c r="BD37" s="639">
        <v>39.442700000000002</v>
      </c>
      <c r="BE37" s="639">
        <v>29.2803</v>
      </c>
      <c r="BF37" s="639">
        <v>35.351199999999999</v>
      </c>
      <c r="BG37" s="639">
        <v>40.985900000000001</v>
      </c>
      <c r="BH37" s="639">
        <v>41.811999999999998</v>
      </c>
      <c r="BI37" s="639" t="s">
        <v>102</v>
      </c>
      <c r="BJ37" s="646">
        <v>28.546500000000002</v>
      </c>
      <c r="BK37" s="646">
        <v>38.800600000000003</v>
      </c>
      <c r="BL37" s="640">
        <v>36.6464</v>
      </c>
      <c r="BN37" s="854" t="s">
        <v>573</v>
      </c>
      <c r="BO37" s="639" t="s">
        <v>102</v>
      </c>
      <c r="BP37" s="639" t="s">
        <v>102</v>
      </c>
      <c r="BQ37" s="639" t="s">
        <v>102</v>
      </c>
      <c r="BR37" s="639">
        <v>10.5985</v>
      </c>
      <c r="BS37" s="639">
        <v>20.720700000000001</v>
      </c>
      <c r="BT37" s="639">
        <v>17.0215</v>
      </c>
      <c r="BU37" s="639">
        <v>16.8218</v>
      </c>
      <c r="BV37" s="639">
        <v>17.7913</v>
      </c>
      <c r="BW37" s="639">
        <v>16.277200000000001</v>
      </c>
      <c r="BX37" s="639">
        <v>17.697299999999998</v>
      </c>
      <c r="BY37" s="639" t="s">
        <v>102</v>
      </c>
      <c r="BZ37" s="646">
        <v>16.5289</v>
      </c>
      <c r="CA37" s="646">
        <v>17.136500000000002</v>
      </c>
      <c r="CB37" s="640">
        <v>17.008900000000001</v>
      </c>
      <c r="CD37" s="854" t="s">
        <v>573</v>
      </c>
      <c r="CE37" s="639" t="s">
        <v>102</v>
      </c>
      <c r="CF37" s="639" t="s">
        <v>102</v>
      </c>
      <c r="CG37" s="639" t="s">
        <v>102</v>
      </c>
      <c r="CH37" s="639">
        <v>9.3063000000000002</v>
      </c>
      <c r="CI37" s="639">
        <v>17.605899999999998</v>
      </c>
      <c r="CJ37" s="639">
        <v>14.1694</v>
      </c>
      <c r="CK37" s="639">
        <v>15.0242</v>
      </c>
      <c r="CL37" s="639">
        <v>16.360399999999998</v>
      </c>
      <c r="CM37" s="639">
        <v>12.503500000000001</v>
      </c>
      <c r="CN37" s="639">
        <v>15.8764</v>
      </c>
      <c r="CO37" s="639" t="s">
        <v>102</v>
      </c>
      <c r="CP37" s="646">
        <v>14.569599999999999</v>
      </c>
      <c r="CQ37" s="646">
        <v>14.651999999999999</v>
      </c>
      <c r="CR37" s="640">
        <v>14.6347</v>
      </c>
      <c r="CT37" s="854" t="s">
        <v>573</v>
      </c>
      <c r="CU37" s="639" t="s">
        <v>102</v>
      </c>
      <c r="CV37" s="639" t="s">
        <v>102</v>
      </c>
      <c r="CW37" s="639" t="s">
        <v>102</v>
      </c>
      <c r="CX37" s="639">
        <v>2.4596</v>
      </c>
      <c r="CY37" s="639">
        <v>0.81259999999999999</v>
      </c>
      <c r="CZ37" s="639">
        <v>1.8289</v>
      </c>
      <c r="DA37" s="639">
        <v>1.7726</v>
      </c>
      <c r="DB37" s="639">
        <v>1.8996999999999999</v>
      </c>
      <c r="DC37" s="639">
        <v>1.5158</v>
      </c>
      <c r="DD37" s="639">
        <v>0.40510000000000002</v>
      </c>
      <c r="DE37" s="639" t="s">
        <v>102</v>
      </c>
      <c r="DF37" s="646">
        <v>1.7735000000000001</v>
      </c>
      <c r="DG37" s="646">
        <v>1.4899</v>
      </c>
      <c r="DH37" s="640">
        <v>1.5495000000000001</v>
      </c>
      <c r="DJ37" s="854" t="s">
        <v>573</v>
      </c>
      <c r="DK37" s="639" t="s">
        <v>102</v>
      </c>
      <c r="DL37" s="639" t="s">
        <v>102</v>
      </c>
      <c r="DM37" s="639" t="s">
        <v>102</v>
      </c>
      <c r="DN37" s="639">
        <v>19.564800000000002</v>
      </c>
      <c r="DO37" s="639">
        <v>19.331700000000001</v>
      </c>
      <c r="DP37" s="639">
        <v>2.3553999999999999</v>
      </c>
      <c r="DQ37" s="639">
        <v>11.564500000000001</v>
      </c>
      <c r="DR37" s="639">
        <v>7.2083000000000004</v>
      </c>
      <c r="DS37" s="639">
        <v>7.6376999999999997</v>
      </c>
      <c r="DT37" s="639">
        <v>6.7070999999999996</v>
      </c>
      <c r="DU37" s="639" t="s">
        <v>102</v>
      </c>
      <c r="DV37" s="646">
        <v>11.948399999999999</v>
      </c>
      <c r="DW37" s="646">
        <v>7.3064999999999998</v>
      </c>
      <c r="DX37" s="640">
        <v>8.2817000000000007</v>
      </c>
    </row>
    <row r="38" spans="2:128" s="466" customFormat="1" ht="15.75" customHeight="1" x14ac:dyDescent="0.25">
      <c r="B38" s="855" t="s">
        <v>574</v>
      </c>
      <c r="C38" s="624" t="s">
        <v>102</v>
      </c>
      <c r="D38" s="624" t="s">
        <v>102</v>
      </c>
      <c r="E38" s="624" t="s">
        <v>102</v>
      </c>
      <c r="F38" s="624">
        <v>1883.3632</v>
      </c>
      <c r="G38" s="624">
        <v>1540.7412999999999</v>
      </c>
      <c r="H38" s="624">
        <v>1599.4445000000001</v>
      </c>
      <c r="I38" s="624">
        <v>1381.4593</v>
      </c>
      <c r="J38" s="624">
        <v>1329.1221</v>
      </c>
      <c r="K38" s="624">
        <v>1548.1524999999999</v>
      </c>
      <c r="L38" s="624">
        <v>1948.8478</v>
      </c>
      <c r="M38" s="624" t="s">
        <v>102</v>
      </c>
      <c r="N38" s="625">
        <v>1474.9060999999999</v>
      </c>
      <c r="O38" s="625">
        <v>1582.5082</v>
      </c>
      <c r="P38" s="610">
        <v>1551.4452000000001</v>
      </c>
      <c r="R38" s="855" t="s">
        <v>574</v>
      </c>
      <c r="S38" s="624" t="s">
        <v>102</v>
      </c>
      <c r="T38" s="624" t="s">
        <v>102</v>
      </c>
      <c r="U38" s="624" t="s">
        <v>102</v>
      </c>
      <c r="V38" s="624">
        <v>1413.0856000000001</v>
      </c>
      <c r="W38" s="624">
        <v>1199.2896000000001</v>
      </c>
      <c r="X38" s="624">
        <v>1230.3985</v>
      </c>
      <c r="Y38" s="624">
        <v>1069.9926</v>
      </c>
      <c r="Z38" s="624">
        <v>1049.5550000000001</v>
      </c>
      <c r="AA38" s="624">
        <v>1243.1569999999999</v>
      </c>
      <c r="AB38" s="624">
        <v>1431.8358000000001</v>
      </c>
      <c r="AC38" s="624" t="s">
        <v>102</v>
      </c>
      <c r="AD38" s="625">
        <v>1137.1792</v>
      </c>
      <c r="AE38" s="625">
        <v>1224.3131000000001</v>
      </c>
      <c r="AF38" s="610">
        <v>1199.1590000000001</v>
      </c>
      <c r="AH38" s="855" t="s">
        <v>574</v>
      </c>
      <c r="AI38" s="641" t="s">
        <v>102</v>
      </c>
      <c r="AJ38" s="641" t="s">
        <v>102</v>
      </c>
      <c r="AK38" s="641" t="s">
        <v>102</v>
      </c>
      <c r="AL38" s="641">
        <v>75.029899999999998</v>
      </c>
      <c r="AM38" s="641">
        <v>77.838499999999996</v>
      </c>
      <c r="AN38" s="641">
        <v>76.926599999999993</v>
      </c>
      <c r="AO38" s="641">
        <v>77.453800000000001</v>
      </c>
      <c r="AP38" s="641">
        <v>78.965999999999994</v>
      </c>
      <c r="AQ38" s="641">
        <v>80.299400000000006</v>
      </c>
      <c r="AR38" s="641">
        <v>73.4709</v>
      </c>
      <c r="AS38" s="641" t="s">
        <v>102</v>
      </c>
      <c r="AT38" s="647">
        <v>77.101799999999997</v>
      </c>
      <c r="AU38" s="647">
        <v>77.365399999999994</v>
      </c>
      <c r="AV38" s="642">
        <v>77.293000000000006</v>
      </c>
      <c r="AX38" s="855" t="s">
        <v>574</v>
      </c>
      <c r="AY38" s="641" t="s">
        <v>102</v>
      </c>
      <c r="AZ38" s="641" t="s">
        <v>102</v>
      </c>
      <c r="BA38" s="641" t="s">
        <v>102</v>
      </c>
      <c r="BB38" s="641">
        <v>23.804200000000002</v>
      </c>
      <c r="BC38" s="641">
        <v>27.788399999999999</v>
      </c>
      <c r="BD38" s="641">
        <v>31.000299999999999</v>
      </c>
      <c r="BE38" s="641">
        <v>26.586300000000001</v>
      </c>
      <c r="BF38" s="641">
        <v>29.557400000000001</v>
      </c>
      <c r="BG38" s="641">
        <v>40.285899999999998</v>
      </c>
      <c r="BH38" s="641">
        <v>43.5486</v>
      </c>
      <c r="BI38" s="641" t="s">
        <v>102</v>
      </c>
      <c r="BJ38" s="647">
        <v>27.2501</v>
      </c>
      <c r="BK38" s="647">
        <v>37.992400000000004</v>
      </c>
      <c r="BL38" s="642">
        <v>35.0443</v>
      </c>
      <c r="BN38" s="855" t="s">
        <v>574</v>
      </c>
      <c r="BO38" s="641" t="s">
        <v>102</v>
      </c>
      <c r="BP38" s="641" t="s">
        <v>102</v>
      </c>
      <c r="BQ38" s="641" t="s">
        <v>102</v>
      </c>
      <c r="BR38" s="641">
        <v>19.489999999999998</v>
      </c>
      <c r="BS38" s="641">
        <v>14.604900000000001</v>
      </c>
      <c r="BT38" s="641">
        <v>15.718400000000001</v>
      </c>
      <c r="BU38" s="641">
        <v>16.398499999999999</v>
      </c>
      <c r="BV38" s="641">
        <v>17.228200000000001</v>
      </c>
      <c r="BW38" s="641">
        <v>15.4224</v>
      </c>
      <c r="BX38" s="641">
        <v>18.673500000000001</v>
      </c>
      <c r="BY38" s="641" t="s">
        <v>102</v>
      </c>
      <c r="BZ38" s="647">
        <v>16.4941</v>
      </c>
      <c r="CA38" s="647">
        <v>17.2</v>
      </c>
      <c r="CB38" s="642">
        <v>17.0063</v>
      </c>
      <c r="CD38" s="855" t="s">
        <v>574</v>
      </c>
      <c r="CE38" s="641" t="s">
        <v>102</v>
      </c>
      <c r="CF38" s="641" t="s">
        <v>102</v>
      </c>
      <c r="CG38" s="641" t="s">
        <v>102</v>
      </c>
      <c r="CH38" s="641">
        <v>9.6239000000000008</v>
      </c>
      <c r="CI38" s="641">
        <v>12.9773</v>
      </c>
      <c r="CJ38" s="641">
        <v>13.553599999999999</v>
      </c>
      <c r="CK38" s="641">
        <v>14.942600000000001</v>
      </c>
      <c r="CL38" s="641">
        <v>15.867800000000001</v>
      </c>
      <c r="CM38" s="641">
        <v>12.7645</v>
      </c>
      <c r="CN38" s="641">
        <v>14.799300000000001</v>
      </c>
      <c r="CO38" s="641" t="s">
        <v>102</v>
      </c>
      <c r="CP38" s="647">
        <v>13.9551</v>
      </c>
      <c r="CQ38" s="647">
        <v>14.518599999999999</v>
      </c>
      <c r="CR38" s="642">
        <v>14.363899999999999</v>
      </c>
      <c r="CT38" s="855" t="s">
        <v>574</v>
      </c>
      <c r="CU38" s="641" t="s">
        <v>102</v>
      </c>
      <c r="CV38" s="641" t="s">
        <v>102</v>
      </c>
      <c r="CW38" s="641" t="s">
        <v>102</v>
      </c>
      <c r="CX38" s="641">
        <v>1.0787</v>
      </c>
      <c r="CY38" s="641">
        <v>0.4652</v>
      </c>
      <c r="CZ38" s="641">
        <v>0.93100000000000005</v>
      </c>
      <c r="DA38" s="641">
        <v>1.0099</v>
      </c>
      <c r="DB38" s="641">
        <v>0.83740000000000003</v>
      </c>
      <c r="DC38" s="641">
        <v>0.98009999999999997</v>
      </c>
      <c r="DD38" s="641">
        <v>0.99180000000000001</v>
      </c>
      <c r="DE38" s="641" t="s">
        <v>102</v>
      </c>
      <c r="DF38" s="647">
        <v>0.96889999999999998</v>
      </c>
      <c r="DG38" s="647">
        <v>0.93799999999999994</v>
      </c>
      <c r="DH38" s="642">
        <v>0.94650000000000001</v>
      </c>
      <c r="DJ38" s="855" t="s">
        <v>574</v>
      </c>
      <c r="DK38" s="641" t="s">
        <v>102</v>
      </c>
      <c r="DL38" s="641" t="s">
        <v>102</v>
      </c>
      <c r="DM38" s="641" t="s">
        <v>102</v>
      </c>
      <c r="DN38" s="641">
        <v>1.9329000000000001</v>
      </c>
      <c r="DO38" s="641">
        <v>10.267799999999999</v>
      </c>
      <c r="DP38" s="641">
        <v>3.9283999999999999</v>
      </c>
      <c r="DQ38" s="641">
        <v>8.5274000000000001</v>
      </c>
      <c r="DR38" s="641">
        <v>11.104799999999999</v>
      </c>
      <c r="DS38" s="641">
        <v>4.9874999999999998</v>
      </c>
      <c r="DT38" s="641">
        <v>-6.8672000000000004</v>
      </c>
      <c r="DU38" s="641" t="s">
        <v>102</v>
      </c>
      <c r="DV38" s="647">
        <v>6.9665999999999997</v>
      </c>
      <c r="DW38" s="647">
        <v>2.6354000000000002</v>
      </c>
      <c r="DX38" s="642">
        <v>3.8241000000000001</v>
      </c>
    </row>
    <row r="39" spans="2:128" s="466" customFormat="1" ht="15.75" customHeight="1" x14ac:dyDescent="0.25">
      <c r="B39" s="854" t="s">
        <v>577</v>
      </c>
      <c r="C39" s="620" t="s">
        <v>102</v>
      </c>
      <c r="D39" s="620">
        <v>3282.0886</v>
      </c>
      <c r="E39" s="620">
        <v>6055.5330000000004</v>
      </c>
      <c r="F39" s="620">
        <v>1382.4152999999999</v>
      </c>
      <c r="G39" s="620">
        <v>2268.8038000000001</v>
      </c>
      <c r="H39" s="620">
        <v>1168.5959</v>
      </c>
      <c r="I39" s="620">
        <v>1016.3212</v>
      </c>
      <c r="J39" s="620">
        <v>1094.9661000000001</v>
      </c>
      <c r="K39" s="620">
        <v>1213.7888</v>
      </c>
      <c r="L39" s="620">
        <v>1444.6627000000001</v>
      </c>
      <c r="M39" s="620" t="s">
        <v>102</v>
      </c>
      <c r="N39" s="621">
        <v>1397.3032000000001</v>
      </c>
      <c r="O39" s="621">
        <v>1256.9757</v>
      </c>
      <c r="P39" s="622">
        <v>1279.3264999999999</v>
      </c>
      <c r="R39" s="854" t="s">
        <v>577</v>
      </c>
      <c r="S39" s="620" t="s">
        <v>102</v>
      </c>
      <c r="T39" s="620">
        <v>2159.9234000000001</v>
      </c>
      <c r="U39" s="620">
        <v>2067.6722</v>
      </c>
      <c r="V39" s="620">
        <v>744.23059999999998</v>
      </c>
      <c r="W39" s="620">
        <v>1605.1806999999999</v>
      </c>
      <c r="X39" s="620">
        <v>668.94259999999997</v>
      </c>
      <c r="Y39" s="620">
        <v>614.6499</v>
      </c>
      <c r="Z39" s="620">
        <v>685.81849999999997</v>
      </c>
      <c r="AA39" s="620">
        <v>893.36699999999996</v>
      </c>
      <c r="AB39" s="620">
        <v>1056.2050999999999</v>
      </c>
      <c r="AC39" s="620" t="s">
        <v>102</v>
      </c>
      <c r="AD39" s="621">
        <v>862.10789999999997</v>
      </c>
      <c r="AE39" s="621">
        <v>903.05759999999998</v>
      </c>
      <c r="AF39" s="622">
        <v>896.53530000000001</v>
      </c>
      <c r="AH39" s="854" t="s">
        <v>577</v>
      </c>
      <c r="AI39" s="639" t="s">
        <v>102</v>
      </c>
      <c r="AJ39" s="639">
        <v>65.809399999999997</v>
      </c>
      <c r="AK39" s="639">
        <v>34.145200000000003</v>
      </c>
      <c r="AL39" s="639">
        <v>53.835500000000003</v>
      </c>
      <c r="AM39" s="639">
        <v>70.750100000000003</v>
      </c>
      <c r="AN39" s="639">
        <v>57.243299999999998</v>
      </c>
      <c r="AO39" s="639">
        <v>60.477899999999998</v>
      </c>
      <c r="AP39" s="639">
        <v>62.633800000000001</v>
      </c>
      <c r="AQ39" s="639">
        <v>73.601500000000001</v>
      </c>
      <c r="AR39" s="639">
        <v>73.110799999999998</v>
      </c>
      <c r="AS39" s="639" t="s">
        <v>102</v>
      </c>
      <c r="AT39" s="646">
        <v>61.698</v>
      </c>
      <c r="AU39" s="646">
        <v>71.843699999999998</v>
      </c>
      <c r="AV39" s="640">
        <v>70.078699999999998</v>
      </c>
      <c r="AX39" s="854" t="s">
        <v>577</v>
      </c>
      <c r="AY39" s="639" t="s">
        <v>102</v>
      </c>
      <c r="AZ39" s="639">
        <v>-3.8755999999999999</v>
      </c>
      <c r="BA39" s="639">
        <v>-4.9095000000000004</v>
      </c>
      <c r="BB39" s="639">
        <v>6.2066999999999997</v>
      </c>
      <c r="BC39" s="639">
        <v>32</v>
      </c>
      <c r="BD39" s="639">
        <v>9.0214999999999996</v>
      </c>
      <c r="BE39" s="639">
        <v>8.7640999999999991</v>
      </c>
      <c r="BF39" s="639">
        <v>12.4436</v>
      </c>
      <c r="BG39" s="639">
        <v>27.044799999999999</v>
      </c>
      <c r="BH39" s="639">
        <v>37.719700000000003</v>
      </c>
      <c r="BI39" s="639" t="s">
        <v>102</v>
      </c>
      <c r="BJ39" s="646">
        <v>15.554600000000001</v>
      </c>
      <c r="BK39" s="646">
        <v>28.264700000000001</v>
      </c>
      <c r="BL39" s="640">
        <v>26.053599999999999</v>
      </c>
      <c r="BN39" s="854" t="s">
        <v>577</v>
      </c>
      <c r="BO39" s="639" t="s">
        <v>102</v>
      </c>
      <c r="BP39" s="639">
        <v>16.714099999999998</v>
      </c>
      <c r="BQ39" s="639">
        <v>63.212200000000003</v>
      </c>
      <c r="BR39" s="639">
        <v>29.247900000000001</v>
      </c>
      <c r="BS39" s="639">
        <v>25.851600000000001</v>
      </c>
      <c r="BT39" s="639">
        <v>30.273299999999999</v>
      </c>
      <c r="BU39" s="639">
        <v>36.237400000000001</v>
      </c>
      <c r="BV39" s="639">
        <v>31.577200000000001</v>
      </c>
      <c r="BW39" s="639">
        <v>22.482600000000001</v>
      </c>
      <c r="BX39" s="639">
        <v>20.3566</v>
      </c>
      <c r="BY39" s="639" t="s">
        <v>102</v>
      </c>
      <c r="BZ39" s="646">
        <v>32.326099999999997</v>
      </c>
      <c r="CA39" s="646">
        <v>23.144200000000001</v>
      </c>
      <c r="CB39" s="640">
        <v>24.741499999999998</v>
      </c>
      <c r="CD39" s="854" t="s">
        <v>577</v>
      </c>
      <c r="CE39" s="639" t="s">
        <v>102</v>
      </c>
      <c r="CF39" s="639">
        <v>10.630599999999999</v>
      </c>
      <c r="CG39" s="639">
        <v>3.4134000000000002</v>
      </c>
      <c r="CH39" s="639">
        <v>27.391400000000001</v>
      </c>
      <c r="CI39" s="639">
        <v>10.749700000000001</v>
      </c>
      <c r="CJ39" s="639">
        <v>29.2271</v>
      </c>
      <c r="CK39" s="639">
        <v>35.385800000000003</v>
      </c>
      <c r="CL39" s="639">
        <v>29.718599999999999</v>
      </c>
      <c r="CM39" s="639">
        <v>19.639800000000001</v>
      </c>
      <c r="CN39" s="639">
        <v>18.389900000000001</v>
      </c>
      <c r="CO39" s="639" t="s">
        <v>102</v>
      </c>
      <c r="CP39" s="646">
        <v>23.9726</v>
      </c>
      <c r="CQ39" s="646">
        <v>20.720600000000001</v>
      </c>
      <c r="CR39" s="640">
        <v>21.2864</v>
      </c>
      <c r="CT39" s="854" t="s">
        <v>577</v>
      </c>
      <c r="CU39" s="639" t="s">
        <v>102</v>
      </c>
      <c r="CV39" s="639">
        <v>2.7197</v>
      </c>
      <c r="CW39" s="639">
        <v>4.4000000000000003E-3</v>
      </c>
      <c r="CX39" s="639">
        <v>2.5448</v>
      </c>
      <c r="CY39" s="639">
        <v>0.16969999999999999</v>
      </c>
      <c r="CZ39" s="639">
        <v>7.2400000000000006E-2</v>
      </c>
      <c r="DA39" s="639">
        <v>6.0400000000000002E-2</v>
      </c>
      <c r="DB39" s="639">
        <v>2.5133000000000001</v>
      </c>
      <c r="DC39" s="639">
        <v>0.49590000000000001</v>
      </c>
      <c r="DD39" s="639">
        <v>0.41820000000000002</v>
      </c>
      <c r="DE39" s="639" t="s">
        <v>102</v>
      </c>
      <c r="DF39" s="646">
        <v>0.4496</v>
      </c>
      <c r="DG39" s="646">
        <v>0.76649999999999996</v>
      </c>
      <c r="DH39" s="640">
        <v>0.71130000000000004</v>
      </c>
      <c r="DJ39" s="854" t="s">
        <v>577</v>
      </c>
      <c r="DK39" s="639" t="s">
        <v>102</v>
      </c>
      <c r="DL39" s="639">
        <v>-30.5242</v>
      </c>
      <c r="DM39" s="639">
        <v>24.492599999999999</v>
      </c>
      <c r="DN39" s="639">
        <v>4.6125999999999996</v>
      </c>
      <c r="DO39" s="639">
        <v>7.2545000000000002</v>
      </c>
      <c r="DP39" s="639">
        <v>6.8226000000000004</v>
      </c>
      <c r="DQ39" s="639">
        <v>14.68</v>
      </c>
      <c r="DR39" s="639">
        <v>6.2857000000000003</v>
      </c>
      <c r="DS39" s="639">
        <v>5.3429000000000002</v>
      </c>
      <c r="DT39" s="639">
        <v>15.511799999999999</v>
      </c>
      <c r="DU39" s="639" t="s">
        <v>102</v>
      </c>
      <c r="DV39" s="646">
        <v>10.2486</v>
      </c>
      <c r="DW39" s="646">
        <v>8.6765000000000008</v>
      </c>
      <c r="DX39" s="640">
        <v>8.9499999999999993</v>
      </c>
    </row>
    <row r="40" spans="2:128" s="466" customFormat="1" ht="15.75" customHeight="1" x14ac:dyDescent="0.25">
      <c r="B40" s="855" t="s">
        <v>575</v>
      </c>
      <c r="C40" s="624" t="s">
        <v>102</v>
      </c>
      <c r="D40" s="624" t="s">
        <v>102</v>
      </c>
      <c r="E40" s="624" t="s">
        <v>102</v>
      </c>
      <c r="F40" s="624" t="s">
        <v>102</v>
      </c>
      <c r="G40" s="624" t="s">
        <v>102</v>
      </c>
      <c r="H40" s="624" t="s">
        <v>102</v>
      </c>
      <c r="I40" s="624">
        <v>1814.7508</v>
      </c>
      <c r="J40" s="624">
        <v>1453.3273999999999</v>
      </c>
      <c r="K40" s="624">
        <v>1531.0831000000001</v>
      </c>
      <c r="L40" s="624">
        <v>1438.4149</v>
      </c>
      <c r="M40" s="624">
        <v>1512.3420000000001</v>
      </c>
      <c r="N40" s="625">
        <v>1814.7508</v>
      </c>
      <c r="O40" s="625">
        <v>1489.0008</v>
      </c>
      <c r="P40" s="610">
        <v>1506.0398</v>
      </c>
      <c r="R40" s="855" t="s">
        <v>575</v>
      </c>
      <c r="S40" s="624" t="s">
        <v>102</v>
      </c>
      <c r="T40" s="624" t="s">
        <v>102</v>
      </c>
      <c r="U40" s="624" t="s">
        <v>102</v>
      </c>
      <c r="V40" s="624" t="s">
        <v>102</v>
      </c>
      <c r="W40" s="624" t="s">
        <v>102</v>
      </c>
      <c r="X40" s="624" t="s">
        <v>102</v>
      </c>
      <c r="Y40" s="624">
        <v>1342.8905</v>
      </c>
      <c r="Z40" s="624">
        <v>1052.864</v>
      </c>
      <c r="AA40" s="624">
        <v>1113.3022000000001</v>
      </c>
      <c r="AB40" s="624">
        <v>1069.8994</v>
      </c>
      <c r="AC40" s="624">
        <v>1126.3805</v>
      </c>
      <c r="AD40" s="625">
        <v>1342.8905</v>
      </c>
      <c r="AE40" s="625">
        <v>1098.9376</v>
      </c>
      <c r="AF40" s="610">
        <v>1111.6980000000001</v>
      </c>
      <c r="AH40" s="855" t="s">
        <v>575</v>
      </c>
      <c r="AI40" s="641" t="s">
        <v>102</v>
      </c>
      <c r="AJ40" s="641" t="s">
        <v>102</v>
      </c>
      <c r="AK40" s="641" t="s">
        <v>102</v>
      </c>
      <c r="AL40" s="641" t="s">
        <v>102</v>
      </c>
      <c r="AM40" s="641" t="s">
        <v>102</v>
      </c>
      <c r="AN40" s="641" t="s">
        <v>102</v>
      </c>
      <c r="AO40" s="641">
        <v>73.998599999999996</v>
      </c>
      <c r="AP40" s="641">
        <v>72.445099999999996</v>
      </c>
      <c r="AQ40" s="641">
        <v>72.713399999999993</v>
      </c>
      <c r="AR40" s="641">
        <v>74.380399999999995</v>
      </c>
      <c r="AS40" s="641">
        <v>74.479200000000006</v>
      </c>
      <c r="AT40" s="647">
        <v>73.998599999999996</v>
      </c>
      <c r="AU40" s="647">
        <v>73.803700000000006</v>
      </c>
      <c r="AV40" s="642">
        <v>73.816000000000003</v>
      </c>
      <c r="AX40" s="855" t="s">
        <v>575</v>
      </c>
      <c r="AY40" s="641" t="s">
        <v>102</v>
      </c>
      <c r="AZ40" s="641" t="s">
        <v>102</v>
      </c>
      <c r="BA40" s="641" t="s">
        <v>102</v>
      </c>
      <c r="BB40" s="641" t="s">
        <v>102</v>
      </c>
      <c r="BC40" s="641" t="s">
        <v>102</v>
      </c>
      <c r="BD40" s="641" t="s">
        <v>102</v>
      </c>
      <c r="BE40" s="641">
        <v>20.0505</v>
      </c>
      <c r="BF40" s="641">
        <v>23.424900000000001</v>
      </c>
      <c r="BG40" s="641">
        <v>38.5092</v>
      </c>
      <c r="BH40" s="641">
        <v>41.2577</v>
      </c>
      <c r="BI40" s="641">
        <v>42.419600000000003</v>
      </c>
      <c r="BJ40" s="647">
        <v>20.0505</v>
      </c>
      <c r="BK40" s="647">
        <v>39.733199999999997</v>
      </c>
      <c r="BL40" s="642">
        <v>38.492600000000003</v>
      </c>
      <c r="BN40" s="855" t="s">
        <v>575</v>
      </c>
      <c r="BO40" s="641" t="s">
        <v>102</v>
      </c>
      <c r="BP40" s="641" t="s">
        <v>102</v>
      </c>
      <c r="BQ40" s="641" t="s">
        <v>102</v>
      </c>
      <c r="BR40" s="641" t="s">
        <v>102</v>
      </c>
      <c r="BS40" s="641" t="s">
        <v>102</v>
      </c>
      <c r="BT40" s="641" t="s">
        <v>102</v>
      </c>
      <c r="BU40" s="641">
        <v>13.1624</v>
      </c>
      <c r="BV40" s="641">
        <v>16.104399999999998</v>
      </c>
      <c r="BW40" s="641">
        <v>16.767700000000001</v>
      </c>
      <c r="BX40" s="641">
        <v>16.401599999999998</v>
      </c>
      <c r="BY40" s="641">
        <v>16.268799999999999</v>
      </c>
      <c r="BZ40" s="647">
        <v>13.1624</v>
      </c>
      <c r="CA40" s="647">
        <v>16.448899999999998</v>
      </c>
      <c r="CB40" s="642">
        <v>16.241800000000001</v>
      </c>
      <c r="CD40" s="855" t="s">
        <v>575</v>
      </c>
      <c r="CE40" s="641" t="s">
        <v>102</v>
      </c>
      <c r="CF40" s="641" t="s">
        <v>102</v>
      </c>
      <c r="CG40" s="641" t="s">
        <v>102</v>
      </c>
      <c r="CH40" s="641" t="s">
        <v>102</v>
      </c>
      <c r="CI40" s="641" t="s">
        <v>102</v>
      </c>
      <c r="CJ40" s="641" t="s">
        <v>102</v>
      </c>
      <c r="CK40" s="641">
        <v>11.067399999999999</v>
      </c>
      <c r="CL40" s="641">
        <v>13.4377</v>
      </c>
      <c r="CM40" s="641">
        <v>13.1632</v>
      </c>
      <c r="CN40" s="641">
        <v>14.809200000000001</v>
      </c>
      <c r="CO40" s="641">
        <v>15.481199999999999</v>
      </c>
      <c r="CP40" s="647">
        <v>11.067399999999999</v>
      </c>
      <c r="CQ40" s="647">
        <v>14.455299999999999</v>
      </c>
      <c r="CR40" s="642">
        <v>14.2417</v>
      </c>
      <c r="CT40" s="855" t="s">
        <v>575</v>
      </c>
      <c r="CU40" s="641" t="s">
        <v>102</v>
      </c>
      <c r="CV40" s="641" t="s">
        <v>102</v>
      </c>
      <c r="CW40" s="641" t="s">
        <v>102</v>
      </c>
      <c r="CX40" s="641" t="s">
        <v>102</v>
      </c>
      <c r="CY40" s="641" t="s">
        <v>102</v>
      </c>
      <c r="CZ40" s="641" t="s">
        <v>102</v>
      </c>
      <c r="DA40" s="641">
        <v>2.9554</v>
      </c>
      <c r="DB40" s="641">
        <v>3.8984000000000001</v>
      </c>
      <c r="DC40" s="641">
        <v>3.3227000000000002</v>
      </c>
      <c r="DD40" s="641">
        <v>1.9882</v>
      </c>
      <c r="DE40" s="641">
        <v>3.0964</v>
      </c>
      <c r="DF40" s="647">
        <v>2.9554</v>
      </c>
      <c r="DG40" s="647">
        <v>2.8494000000000002</v>
      </c>
      <c r="DH40" s="642">
        <v>2.8561000000000001</v>
      </c>
      <c r="DJ40" s="855" t="s">
        <v>575</v>
      </c>
      <c r="DK40" s="641" t="s">
        <v>102</v>
      </c>
      <c r="DL40" s="641" t="s">
        <v>102</v>
      </c>
      <c r="DM40" s="641" t="s">
        <v>102</v>
      </c>
      <c r="DN40" s="641" t="s">
        <v>102</v>
      </c>
      <c r="DO40" s="641" t="s">
        <v>102</v>
      </c>
      <c r="DP40" s="641" t="s">
        <v>102</v>
      </c>
      <c r="DQ40" s="641">
        <v>7.3615000000000004</v>
      </c>
      <c r="DR40" s="641">
        <v>15.799899999999999</v>
      </c>
      <c r="DS40" s="641">
        <v>9.9042999999999992</v>
      </c>
      <c r="DT40" s="641">
        <v>14.753399999999999</v>
      </c>
      <c r="DU40" s="641">
        <v>13.1767</v>
      </c>
      <c r="DV40" s="647">
        <v>7.3615000000000004</v>
      </c>
      <c r="DW40" s="647">
        <v>12.8894</v>
      </c>
      <c r="DX40" s="642">
        <v>12.541</v>
      </c>
    </row>
    <row r="41" spans="2:128" s="466" customFormat="1" ht="15.75" customHeight="1" x14ac:dyDescent="0.25">
      <c r="B41" s="854" t="s">
        <v>576</v>
      </c>
      <c r="C41" s="620" t="s">
        <v>102</v>
      </c>
      <c r="D41" s="620" t="s">
        <v>102</v>
      </c>
      <c r="E41" s="620" t="s">
        <v>102</v>
      </c>
      <c r="F41" s="620" t="s">
        <v>102</v>
      </c>
      <c r="G41" s="620" t="s">
        <v>102</v>
      </c>
      <c r="H41" s="620" t="s">
        <v>102</v>
      </c>
      <c r="I41" s="620">
        <v>1022.6491</v>
      </c>
      <c r="J41" s="620">
        <v>921.96479999999997</v>
      </c>
      <c r="K41" s="620">
        <v>725.89380000000006</v>
      </c>
      <c r="L41" s="620">
        <v>776.03830000000005</v>
      </c>
      <c r="M41" s="620" t="s">
        <v>102</v>
      </c>
      <c r="N41" s="621">
        <v>1022.6491</v>
      </c>
      <c r="O41" s="621">
        <v>841.77160000000003</v>
      </c>
      <c r="P41" s="622">
        <v>876.19129999999996</v>
      </c>
      <c r="R41" s="854" t="s">
        <v>576</v>
      </c>
      <c r="S41" s="620" t="s">
        <v>102</v>
      </c>
      <c r="T41" s="620" t="s">
        <v>102</v>
      </c>
      <c r="U41" s="620" t="s">
        <v>102</v>
      </c>
      <c r="V41" s="620" t="s">
        <v>102</v>
      </c>
      <c r="W41" s="620" t="s">
        <v>102</v>
      </c>
      <c r="X41" s="620" t="s">
        <v>102</v>
      </c>
      <c r="Y41" s="620">
        <v>562.81169999999997</v>
      </c>
      <c r="Z41" s="620">
        <v>447.49349999999998</v>
      </c>
      <c r="AA41" s="620">
        <v>338.38220000000001</v>
      </c>
      <c r="AB41" s="620">
        <v>409.94619999999998</v>
      </c>
      <c r="AC41" s="620" t="s">
        <v>102</v>
      </c>
      <c r="AD41" s="621">
        <v>562.81169999999997</v>
      </c>
      <c r="AE41" s="621">
        <v>417.8338</v>
      </c>
      <c r="AF41" s="622">
        <v>445.4221</v>
      </c>
      <c r="AH41" s="854" t="s">
        <v>576</v>
      </c>
      <c r="AI41" s="639" t="s">
        <v>102</v>
      </c>
      <c r="AJ41" s="639" t="s">
        <v>102</v>
      </c>
      <c r="AK41" s="639" t="s">
        <v>102</v>
      </c>
      <c r="AL41" s="639" t="s">
        <v>102</v>
      </c>
      <c r="AM41" s="639" t="s">
        <v>102</v>
      </c>
      <c r="AN41" s="639" t="s">
        <v>102</v>
      </c>
      <c r="AO41" s="639">
        <v>55.034700000000001</v>
      </c>
      <c r="AP41" s="639">
        <v>48.536900000000003</v>
      </c>
      <c r="AQ41" s="639">
        <v>46.615900000000003</v>
      </c>
      <c r="AR41" s="639">
        <v>52.825499999999998</v>
      </c>
      <c r="AS41" s="639" t="s">
        <v>102</v>
      </c>
      <c r="AT41" s="646">
        <v>55.034700000000001</v>
      </c>
      <c r="AU41" s="646">
        <v>49.6374</v>
      </c>
      <c r="AV41" s="640">
        <v>50.836199999999998</v>
      </c>
      <c r="AX41" s="854" t="s">
        <v>576</v>
      </c>
      <c r="AY41" s="639" t="s">
        <v>102</v>
      </c>
      <c r="AZ41" s="639" t="s">
        <v>102</v>
      </c>
      <c r="BA41" s="639" t="s">
        <v>102</v>
      </c>
      <c r="BB41" s="639" t="s">
        <v>102</v>
      </c>
      <c r="BC41" s="639" t="s">
        <v>102</v>
      </c>
      <c r="BD41" s="639" t="s">
        <v>102</v>
      </c>
      <c r="BE41" s="639">
        <v>16.1374</v>
      </c>
      <c r="BF41" s="639">
        <v>10.4826</v>
      </c>
      <c r="BG41" s="639">
        <v>10.3705</v>
      </c>
      <c r="BH41" s="639">
        <v>16.3443</v>
      </c>
      <c r="BI41" s="639" t="s">
        <v>102</v>
      </c>
      <c r="BJ41" s="646">
        <v>16.1374</v>
      </c>
      <c r="BK41" s="646">
        <v>12.3203</v>
      </c>
      <c r="BL41" s="640">
        <v>13.168100000000001</v>
      </c>
      <c r="BN41" s="854" t="s">
        <v>576</v>
      </c>
      <c r="BO41" s="639" t="s">
        <v>102</v>
      </c>
      <c r="BP41" s="639" t="s">
        <v>102</v>
      </c>
      <c r="BQ41" s="639" t="s">
        <v>102</v>
      </c>
      <c r="BR41" s="639" t="s">
        <v>102</v>
      </c>
      <c r="BS41" s="639" t="s">
        <v>102</v>
      </c>
      <c r="BT41" s="639" t="s">
        <v>102</v>
      </c>
      <c r="BU41" s="639">
        <v>37.365699999999997</v>
      </c>
      <c r="BV41" s="639">
        <v>40.037100000000002</v>
      </c>
      <c r="BW41" s="639">
        <v>41.981699999999996</v>
      </c>
      <c r="BX41" s="639">
        <v>37.349400000000003</v>
      </c>
      <c r="BY41" s="639" t="s">
        <v>102</v>
      </c>
      <c r="BZ41" s="646">
        <v>37.365699999999997</v>
      </c>
      <c r="CA41" s="646">
        <v>39.445700000000002</v>
      </c>
      <c r="CB41" s="640">
        <v>38.983699999999999</v>
      </c>
      <c r="CD41" s="854" t="s">
        <v>576</v>
      </c>
      <c r="CE41" s="639" t="s">
        <v>102</v>
      </c>
      <c r="CF41" s="639" t="s">
        <v>102</v>
      </c>
      <c r="CG41" s="639" t="s">
        <v>102</v>
      </c>
      <c r="CH41" s="639" t="s">
        <v>102</v>
      </c>
      <c r="CI41" s="639" t="s">
        <v>102</v>
      </c>
      <c r="CJ41" s="639" t="s">
        <v>102</v>
      </c>
      <c r="CK41" s="639">
        <v>28.015799999999999</v>
      </c>
      <c r="CL41" s="639">
        <v>30.635899999999999</v>
      </c>
      <c r="CM41" s="639">
        <v>34.1327</v>
      </c>
      <c r="CN41" s="639">
        <v>34.911700000000003</v>
      </c>
      <c r="CO41" s="639" t="s">
        <v>102</v>
      </c>
      <c r="CP41" s="646">
        <v>28.015799999999999</v>
      </c>
      <c r="CQ41" s="646">
        <v>32.4512</v>
      </c>
      <c r="CR41" s="640">
        <v>31.466100000000001</v>
      </c>
      <c r="CT41" s="854" t="s">
        <v>576</v>
      </c>
      <c r="CU41" s="639" t="s">
        <v>102</v>
      </c>
      <c r="CV41" s="639" t="s">
        <v>102</v>
      </c>
      <c r="CW41" s="639" t="s">
        <v>102</v>
      </c>
      <c r="CX41" s="639" t="s">
        <v>102</v>
      </c>
      <c r="CY41" s="639" t="s">
        <v>102</v>
      </c>
      <c r="CZ41" s="639" t="s">
        <v>102</v>
      </c>
      <c r="DA41" s="639">
        <v>0.70850000000000002</v>
      </c>
      <c r="DB41" s="639">
        <v>0.59530000000000005</v>
      </c>
      <c r="DC41" s="639">
        <v>2.4199999999999999E-2</v>
      </c>
      <c r="DD41" s="639">
        <v>0.30659999999999998</v>
      </c>
      <c r="DE41" s="639" t="s">
        <v>102</v>
      </c>
      <c r="DF41" s="646">
        <v>0.70850000000000002</v>
      </c>
      <c r="DG41" s="646">
        <v>0.42830000000000001</v>
      </c>
      <c r="DH41" s="640">
        <v>0.49049999999999999</v>
      </c>
      <c r="DJ41" s="854" t="s">
        <v>576</v>
      </c>
      <c r="DK41" s="639" t="s">
        <v>102</v>
      </c>
      <c r="DL41" s="639" t="s">
        <v>102</v>
      </c>
      <c r="DM41" s="639" t="s">
        <v>102</v>
      </c>
      <c r="DN41" s="639" t="s">
        <v>102</v>
      </c>
      <c r="DO41" s="639" t="s">
        <v>102</v>
      </c>
      <c r="DP41" s="639" t="s">
        <v>102</v>
      </c>
      <c r="DQ41" s="639">
        <v>16.278500000000001</v>
      </c>
      <c r="DR41" s="639">
        <v>16.216699999999999</v>
      </c>
      <c r="DS41" s="639">
        <v>33.131</v>
      </c>
      <c r="DT41" s="639">
        <v>9.6218000000000004</v>
      </c>
      <c r="DU41" s="639" t="s">
        <v>102</v>
      </c>
      <c r="DV41" s="646">
        <v>16.278500000000001</v>
      </c>
      <c r="DW41" s="646">
        <v>16.3766</v>
      </c>
      <c r="DX41" s="640">
        <v>16.354800000000001</v>
      </c>
    </row>
    <row r="42" spans="2:128" s="572" customFormat="1" ht="15.75" customHeight="1" x14ac:dyDescent="0.25">
      <c r="B42" s="856" t="s">
        <v>877</v>
      </c>
      <c r="C42" s="559"/>
      <c r="D42" s="559"/>
      <c r="E42" s="559"/>
      <c r="F42" s="559"/>
      <c r="G42" s="559"/>
      <c r="H42" s="559"/>
      <c r="I42" s="559"/>
      <c r="J42" s="559"/>
      <c r="K42" s="559"/>
      <c r="L42" s="559"/>
      <c r="M42" s="559"/>
      <c r="N42" s="560"/>
      <c r="O42" s="560"/>
      <c r="P42" s="857"/>
      <c r="R42" s="856" t="s">
        <v>877</v>
      </c>
      <c r="S42" s="559"/>
      <c r="T42" s="559"/>
      <c r="U42" s="559"/>
      <c r="V42" s="559"/>
      <c r="W42" s="559"/>
      <c r="X42" s="559"/>
      <c r="Y42" s="559"/>
      <c r="Z42" s="559"/>
      <c r="AA42" s="559"/>
      <c r="AB42" s="559"/>
      <c r="AC42" s="559"/>
      <c r="AD42" s="560"/>
      <c r="AE42" s="560"/>
      <c r="AF42" s="857"/>
      <c r="AH42" s="856" t="s">
        <v>877</v>
      </c>
      <c r="AI42" s="890"/>
      <c r="AJ42" s="890"/>
      <c r="AK42" s="890"/>
      <c r="AL42" s="890"/>
      <c r="AM42" s="890"/>
      <c r="AN42" s="890"/>
      <c r="AO42" s="890"/>
      <c r="AP42" s="890"/>
      <c r="AQ42" s="890"/>
      <c r="AR42" s="890"/>
      <c r="AS42" s="890"/>
      <c r="AT42" s="891"/>
      <c r="AU42" s="891"/>
      <c r="AV42" s="892"/>
      <c r="AX42" s="856" t="s">
        <v>877</v>
      </c>
      <c r="AY42" s="890"/>
      <c r="AZ42" s="890"/>
      <c r="BA42" s="890"/>
      <c r="BB42" s="890"/>
      <c r="BC42" s="890"/>
      <c r="BD42" s="890"/>
      <c r="BE42" s="890"/>
      <c r="BF42" s="890"/>
      <c r="BG42" s="890"/>
      <c r="BH42" s="890"/>
      <c r="BI42" s="890"/>
      <c r="BJ42" s="891"/>
      <c r="BK42" s="891"/>
      <c r="BL42" s="892"/>
      <c r="BN42" s="856" t="s">
        <v>877</v>
      </c>
      <c r="BO42" s="890"/>
      <c r="BP42" s="890"/>
      <c r="BQ42" s="890"/>
      <c r="BR42" s="890"/>
      <c r="BS42" s="890"/>
      <c r="BT42" s="890"/>
      <c r="BU42" s="890"/>
      <c r="BV42" s="890"/>
      <c r="BW42" s="890"/>
      <c r="BX42" s="890"/>
      <c r="BY42" s="890"/>
      <c r="BZ42" s="891"/>
      <c r="CA42" s="891"/>
      <c r="CB42" s="892"/>
      <c r="CD42" s="856" t="s">
        <v>877</v>
      </c>
      <c r="CE42" s="890"/>
      <c r="CF42" s="890"/>
      <c r="CG42" s="890"/>
      <c r="CH42" s="890"/>
      <c r="CI42" s="890"/>
      <c r="CJ42" s="890"/>
      <c r="CK42" s="890"/>
      <c r="CL42" s="890"/>
      <c r="CM42" s="890"/>
      <c r="CN42" s="890"/>
      <c r="CO42" s="890"/>
      <c r="CP42" s="891"/>
      <c r="CQ42" s="891"/>
      <c r="CR42" s="892"/>
      <c r="CT42" s="856" t="s">
        <v>877</v>
      </c>
      <c r="CU42" s="890"/>
      <c r="CV42" s="890"/>
      <c r="CW42" s="890"/>
      <c r="CX42" s="890"/>
      <c r="CY42" s="890"/>
      <c r="CZ42" s="890"/>
      <c r="DA42" s="890"/>
      <c r="DB42" s="890"/>
      <c r="DC42" s="890"/>
      <c r="DD42" s="890"/>
      <c r="DE42" s="890"/>
      <c r="DF42" s="891"/>
      <c r="DG42" s="891"/>
      <c r="DH42" s="892"/>
      <c r="DJ42" s="856" t="s">
        <v>877</v>
      </c>
      <c r="DK42" s="890"/>
      <c r="DL42" s="890"/>
      <c r="DM42" s="890"/>
      <c r="DN42" s="890"/>
      <c r="DO42" s="890"/>
      <c r="DP42" s="890"/>
      <c r="DQ42" s="890"/>
      <c r="DR42" s="890"/>
      <c r="DS42" s="890"/>
      <c r="DT42" s="890"/>
      <c r="DU42" s="890"/>
      <c r="DV42" s="891"/>
      <c r="DW42" s="891"/>
      <c r="DX42" s="892"/>
    </row>
    <row r="43" spans="2:128" s="466" customFormat="1" ht="15.75" customHeight="1" x14ac:dyDescent="0.25">
      <c r="B43" s="858" t="s">
        <v>510</v>
      </c>
      <c r="C43" s="859">
        <v>1076.1034999999999</v>
      </c>
      <c r="D43" s="859">
        <v>1113.9848</v>
      </c>
      <c r="E43" s="859">
        <v>699.76710000000003</v>
      </c>
      <c r="F43" s="859">
        <v>782.68830000000003</v>
      </c>
      <c r="G43" s="859">
        <v>869.00900000000001</v>
      </c>
      <c r="H43" s="859">
        <v>1005.287</v>
      </c>
      <c r="I43" s="859">
        <v>1153.3923</v>
      </c>
      <c r="J43" s="859">
        <v>1295.9906000000001</v>
      </c>
      <c r="K43" s="859">
        <v>1487.9101000000001</v>
      </c>
      <c r="L43" s="859">
        <v>1628.0244</v>
      </c>
      <c r="M43" s="859">
        <v>1759.3157000000001</v>
      </c>
      <c r="N43" s="860">
        <v>1027.1789000000001</v>
      </c>
      <c r="O43" s="860">
        <v>1620.8624</v>
      </c>
      <c r="P43" s="861">
        <v>1530.7372</v>
      </c>
      <c r="R43" s="858" t="s">
        <v>510</v>
      </c>
      <c r="S43" s="859">
        <v>558.48580000000004</v>
      </c>
      <c r="T43" s="859">
        <v>620.93129999999996</v>
      </c>
      <c r="U43" s="859">
        <v>407.1123</v>
      </c>
      <c r="V43" s="859">
        <v>495.16919999999999</v>
      </c>
      <c r="W43" s="859">
        <v>610.90620000000001</v>
      </c>
      <c r="X43" s="859">
        <v>691.10440000000006</v>
      </c>
      <c r="Y43" s="859">
        <v>817.08330000000001</v>
      </c>
      <c r="Z43" s="859">
        <v>927.85440000000006</v>
      </c>
      <c r="AA43" s="859">
        <v>1061.6519000000001</v>
      </c>
      <c r="AB43" s="859">
        <v>1162.1393</v>
      </c>
      <c r="AC43" s="859">
        <v>1283.5155</v>
      </c>
      <c r="AD43" s="860">
        <v>713.69349999999997</v>
      </c>
      <c r="AE43" s="860">
        <v>1170.8945000000001</v>
      </c>
      <c r="AF43" s="861">
        <v>1101.4882</v>
      </c>
      <c r="AH43" s="858" t="s">
        <v>510</v>
      </c>
      <c r="AI43" s="893">
        <v>51.898899999999998</v>
      </c>
      <c r="AJ43" s="893">
        <v>55.739699999999999</v>
      </c>
      <c r="AK43" s="893">
        <v>58.1783</v>
      </c>
      <c r="AL43" s="893">
        <v>63.2652</v>
      </c>
      <c r="AM43" s="893">
        <v>70.299199999999999</v>
      </c>
      <c r="AN43" s="893">
        <v>68.747</v>
      </c>
      <c r="AO43" s="893">
        <v>70.841700000000003</v>
      </c>
      <c r="AP43" s="893">
        <v>71.594200000000001</v>
      </c>
      <c r="AQ43" s="893">
        <v>71.351900000000001</v>
      </c>
      <c r="AR43" s="893">
        <v>71.383399999999995</v>
      </c>
      <c r="AS43" s="893">
        <v>72.955399999999997</v>
      </c>
      <c r="AT43" s="894">
        <v>69.480900000000005</v>
      </c>
      <c r="AU43" s="894">
        <v>72.239000000000004</v>
      </c>
      <c r="AV43" s="895">
        <v>71.957999999999998</v>
      </c>
      <c r="AX43" s="858" t="s">
        <v>510</v>
      </c>
      <c r="AY43" s="893">
        <v>28.686900000000001</v>
      </c>
      <c r="AZ43" s="893">
        <v>40.079599999999999</v>
      </c>
      <c r="BA43" s="893">
        <v>48.901499999999999</v>
      </c>
      <c r="BB43" s="893">
        <v>55.902900000000002</v>
      </c>
      <c r="BC43" s="893">
        <v>64.482399999999998</v>
      </c>
      <c r="BD43" s="893">
        <v>62.422699999999999</v>
      </c>
      <c r="BE43" s="893">
        <v>62.7881</v>
      </c>
      <c r="BF43" s="893">
        <v>64.949600000000004</v>
      </c>
      <c r="BG43" s="893">
        <v>65.444000000000003</v>
      </c>
      <c r="BH43" s="893">
        <v>65.337400000000002</v>
      </c>
      <c r="BI43" s="893">
        <v>49.554299999999998</v>
      </c>
      <c r="BJ43" s="894">
        <v>62.015999999999998</v>
      </c>
      <c r="BK43" s="894">
        <v>56.866700000000002</v>
      </c>
      <c r="BL43" s="895">
        <v>57.391199999999998</v>
      </c>
      <c r="BN43" s="858" t="s">
        <v>510</v>
      </c>
      <c r="BO43" s="893">
        <v>18.216899999999999</v>
      </c>
      <c r="BP43" s="893">
        <v>21.694600000000001</v>
      </c>
      <c r="BQ43" s="893">
        <v>21.858799999999999</v>
      </c>
      <c r="BR43" s="893">
        <v>16.7165</v>
      </c>
      <c r="BS43" s="893">
        <v>12.8687</v>
      </c>
      <c r="BT43" s="893">
        <v>12.994899999999999</v>
      </c>
      <c r="BU43" s="893">
        <v>12.8697</v>
      </c>
      <c r="BV43" s="893">
        <v>13.466100000000001</v>
      </c>
      <c r="BW43" s="893">
        <v>13.8453</v>
      </c>
      <c r="BX43" s="893">
        <v>14.120200000000001</v>
      </c>
      <c r="BY43" s="893">
        <v>10.840299999999999</v>
      </c>
      <c r="BZ43" s="894">
        <v>13.4152</v>
      </c>
      <c r="CA43" s="894">
        <v>12.242100000000001</v>
      </c>
      <c r="CB43" s="895">
        <v>12.361599999999999</v>
      </c>
      <c r="CD43" s="858" t="s">
        <v>510</v>
      </c>
      <c r="CE43" s="893">
        <v>10.7852</v>
      </c>
      <c r="CF43" s="893">
        <v>10.849500000000001</v>
      </c>
      <c r="CG43" s="893">
        <v>11.831300000000001</v>
      </c>
      <c r="CH43" s="893">
        <v>11.2982</v>
      </c>
      <c r="CI43" s="893">
        <v>9.1487999999999996</v>
      </c>
      <c r="CJ43" s="893">
        <v>8.2786000000000008</v>
      </c>
      <c r="CK43" s="893">
        <v>8.1913999999999998</v>
      </c>
      <c r="CL43" s="893">
        <v>9.7599</v>
      </c>
      <c r="CM43" s="893">
        <v>11.0878</v>
      </c>
      <c r="CN43" s="893">
        <v>11.6852</v>
      </c>
      <c r="CO43" s="893">
        <v>9.2936999999999994</v>
      </c>
      <c r="CP43" s="894">
        <v>8.7121999999999993</v>
      </c>
      <c r="CQ43" s="894">
        <v>10.0937</v>
      </c>
      <c r="CR43" s="895">
        <v>9.9528999999999996</v>
      </c>
      <c r="CT43" s="858" t="s">
        <v>510</v>
      </c>
      <c r="CU43" s="893">
        <v>4.5439999999999996</v>
      </c>
      <c r="CV43" s="893">
        <v>3.8308</v>
      </c>
      <c r="CW43" s="893">
        <v>8.5630000000000006</v>
      </c>
      <c r="CX43" s="893">
        <v>9.1965000000000003</v>
      </c>
      <c r="CY43" s="893">
        <v>8.2950999999999997</v>
      </c>
      <c r="CZ43" s="893">
        <v>8.7536000000000005</v>
      </c>
      <c r="DA43" s="893">
        <v>8.1059000000000001</v>
      </c>
      <c r="DB43" s="893">
        <v>7.1989999999999998</v>
      </c>
      <c r="DC43" s="893">
        <v>7.2366999999999999</v>
      </c>
      <c r="DD43" s="893">
        <v>7.1779999999999999</v>
      </c>
      <c r="DE43" s="893">
        <v>7.5410000000000004</v>
      </c>
      <c r="DF43" s="894">
        <v>8.3361000000000001</v>
      </c>
      <c r="DG43" s="894">
        <v>7.3869999999999996</v>
      </c>
      <c r="DH43" s="895">
        <v>7.4836999999999998</v>
      </c>
      <c r="DJ43" s="858" t="s">
        <v>510</v>
      </c>
      <c r="DK43" s="893">
        <v>32.741900000000001</v>
      </c>
      <c r="DL43" s="893">
        <v>38.089799999999997</v>
      </c>
      <c r="DM43" s="893">
        <v>26.421199999999999</v>
      </c>
      <c r="DN43" s="893">
        <v>19.803799999999999</v>
      </c>
      <c r="DO43" s="893">
        <v>18.313199999999998</v>
      </c>
      <c r="DP43" s="893">
        <v>16.723099999999999</v>
      </c>
      <c r="DQ43" s="893">
        <v>16.016100000000002</v>
      </c>
      <c r="DR43" s="893">
        <v>14.5623</v>
      </c>
      <c r="DS43" s="893">
        <v>13.1022</v>
      </c>
      <c r="DT43" s="893">
        <v>14.3131</v>
      </c>
      <c r="DU43" s="893">
        <v>9.9062999999999999</v>
      </c>
      <c r="DV43" s="894">
        <v>16.994599999999998</v>
      </c>
      <c r="DW43" s="894">
        <v>11.717499999999999</v>
      </c>
      <c r="DX43" s="895">
        <v>12.255100000000001</v>
      </c>
    </row>
    <row r="44" spans="2:128" s="572" customFormat="1" ht="15.75" customHeight="1" x14ac:dyDescent="0.25">
      <c r="B44" s="862" t="s">
        <v>480</v>
      </c>
      <c r="C44" s="863">
        <v>1378.7139999999999</v>
      </c>
      <c r="D44" s="863">
        <v>905.94569999999999</v>
      </c>
      <c r="E44" s="863">
        <v>738.18389999999999</v>
      </c>
      <c r="F44" s="863">
        <v>760.42079999999999</v>
      </c>
      <c r="G44" s="863">
        <v>892.00340000000006</v>
      </c>
      <c r="H44" s="863">
        <v>1027.2002</v>
      </c>
      <c r="I44" s="863">
        <v>1158.0541000000001</v>
      </c>
      <c r="J44" s="863">
        <v>1327.9898000000001</v>
      </c>
      <c r="K44" s="863">
        <v>1413.5978</v>
      </c>
      <c r="L44" s="863">
        <v>1495.4566</v>
      </c>
      <c r="M44" s="863">
        <v>1472.3494000000001</v>
      </c>
      <c r="N44" s="864">
        <v>944.82249999999999</v>
      </c>
      <c r="O44" s="864">
        <v>1414.2375999999999</v>
      </c>
      <c r="P44" s="865">
        <v>1204.5346</v>
      </c>
      <c r="R44" s="862" t="s">
        <v>480</v>
      </c>
      <c r="S44" s="863">
        <v>670.00480000000005</v>
      </c>
      <c r="T44" s="863">
        <v>454.6302</v>
      </c>
      <c r="U44" s="863">
        <v>410.76310000000001</v>
      </c>
      <c r="V44" s="863">
        <v>462.55079999999998</v>
      </c>
      <c r="W44" s="863">
        <v>578.84230000000002</v>
      </c>
      <c r="X44" s="863">
        <v>699.67660000000001</v>
      </c>
      <c r="Y44" s="863">
        <v>792.6825</v>
      </c>
      <c r="Z44" s="863">
        <v>908.1155</v>
      </c>
      <c r="AA44" s="863">
        <v>952.52760000000001</v>
      </c>
      <c r="AB44" s="863">
        <v>1022.4183</v>
      </c>
      <c r="AC44" s="863">
        <v>980.7423</v>
      </c>
      <c r="AD44" s="864">
        <v>616.08299999999997</v>
      </c>
      <c r="AE44" s="864">
        <v>959.14750000000004</v>
      </c>
      <c r="AF44" s="865">
        <v>805.88940000000002</v>
      </c>
      <c r="AH44" s="862" t="s">
        <v>480</v>
      </c>
      <c r="AI44" s="890">
        <v>48.596400000000003</v>
      </c>
      <c r="AJ44" s="890">
        <v>50.182899999999997</v>
      </c>
      <c r="AK44" s="890">
        <v>55.645099999999999</v>
      </c>
      <c r="AL44" s="890">
        <v>60.828299999999999</v>
      </c>
      <c r="AM44" s="890">
        <v>64.892399999999995</v>
      </c>
      <c r="AN44" s="890">
        <v>68.114900000000006</v>
      </c>
      <c r="AO44" s="890">
        <v>68.4495</v>
      </c>
      <c r="AP44" s="890">
        <v>68.3827</v>
      </c>
      <c r="AQ44" s="890">
        <v>67.383200000000002</v>
      </c>
      <c r="AR44" s="890">
        <v>68.368300000000005</v>
      </c>
      <c r="AS44" s="890">
        <v>66.610699999999994</v>
      </c>
      <c r="AT44" s="891">
        <v>65.206199999999995</v>
      </c>
      <c r="AU44" s="891">
        <v>67.820800000000006</v>
      </c>
      <c r="AV44" s="892">
        <v>66.904600000000002</v>
      </c>
      <c r="AX44" s="862" t="s">
        <v>480</v>
      </c>
      <c r="AY44" s="890">
        <v>34.051299999999998</v>
      </c>
      <c r="AZ44" s="890">
        <v>39.385300000000001</v>
      </c>
      <c r="BA44" s="890">
        <v>47.314700000000002</v>
      </c>
      <c r="BB44" s="890">
        <v>54.676900000000003</v>
      </c>
      <c r="BC44" s="890">
        <v>58.905900000000003</v>
      </c>
      <c r="BD44" s="890">
        <v>60.751600000000003</v>
      </c>
      <c r="BE44" s="890">
        <v>57.249699999999997</v>
      </c>
      <c r="BF44" s="890">
        <v>57.067599999999999</v>
      </c>
      <c r="BG44" s="890">
        <v>58.040100000000002</v>
      </c>
      <c r="BH44" s="890">
        <v>56.816000000000003</v>
      </c>
      <c r="BI44" s="890">
        <v>51.689700000000002</v>
      </c>
      <c r="BJ44" s="891">
        <v>56.8919</v>
      </c>
      <c r="BK44" s="891">
        <v>57.1008</v>
      </c>
      <c r="BL44" s="892">
        <v>57.0276</v>
      </c>
      <c r="BN44" s="862" t="s">
        <v>480</v>
      </c>
      <c r="BO44" s="890">
        <v>28.526800000000001</v>
      </c>
      <c r="BP44" s="890">
        <v>27.872800000000002</v>
      </c>
      <c r="BQ44" s="890">
        <v>24.7502</v>
      </c>
      <c r="BR44" s="890">
        <v>22.200700000000001</v>
      </c>
      <c r="BS44" s="890">
        <v>19.605</v>
      </c>
      <c r="BT44" s="890">
        <v>16.927800000000001</v>
      </c>
      <c r="BU44" s="890">
        <v>17.376200000000001</v>
      </c>
      <c r="BV44" s="890">
        <v>18.1175</v>
      </c>
      <c r="BW44" s="890">
        <v>18.881499999999999</v>
      </c>
      <c r="BX44" s="890">
        <v>18.1523</v>
      </c>
      <c r="BY44" s="890">
        <v>19.420500000000001</v>
      </c>
      <c r="BZ44" s="891">
        <v>19.285299999999999</v>
      </c>
      <c r="CA44" s="891">
        <v>18.549600000000002</v>
      </c>
      <c r="CB44" s="892">
        <v>18.807400000000001</v>
      </c>
      <c r="CD44" s="862" t="s">
        <v>480</v>
      </c>
      <c r="CE44" s="890">
        <v>16.512899999999998</v>
      </c>
      <c r="CF44" s="890">
        <v>18.655999999999999</v>
      </c>
      <c r="CG44" s="890">
        <v>17.911300000000001</v>
      </c>
      <c r="CH44" s="890">
        <v>15.8444</v>
      </c>
      <c r="CI44" s="890">
        <v>14.936299999999999</v>
      </c>
      <c r="CJ44" s="890">
        <v>12.861599999999999</v>
      </c>
      <c r="CK44" s="890">
        <v>13.8643</v>
      </c>
      <c r="CL44" s="890">
        <v>14.880699999999999</v>
      </c>
      <c r="CM44" s="890">
        <v>16.188600000000001</v>
      </c>
      <c r="CN44" s="890">
        <v>15.9224</v>
      </c>
      <c r="CO44" s="890">
        <v>17.6891</v>
      </c>
      <c r="CP44" s="891">
        <v>14.5946</v>
      </c>
      <c r="CQ44" s="891">
        <v>15.9002</v>
      </c>
      <c r="CR44" s="892">
        <v>15.4427</v>
      </c>
      <c r="CT44" s="862" t="s">
        <v>480</v>
      </c>
      <c r="CU44" s="890">
        <v>7.3773999999999997</v>
      </c>
      <c r="CV44" s="890">
        <v>7.5090000000000003</v>
      </c>
      <c r="CW44" s="890">
        <v>6.6863000000000001</v>
      </c>
      <c r="CX44" s="890">
        <v>7.2023999999999999</v>
      </c>
      <c r="CY44" s="890">
        <v>7.0683999999999996</v>
      </c>
      <c r="CZ44" s="890">
        <v>6.9703999999999997</v>
      </c>
      <c r="DA44" s="890">
        <v>6.3647999999999998</v>
      </c>
      <c r="DB44" s="890">
        <v>6.1665999999999999</v>
      </c>
      <c r="DC44" s="890">
        <v>6.4744999999999999</v>
      </c>
      <c r="DD44" s="890">
        <v>6.6205999999999996</v>
      </c>
      <c r="DE44" s="890">
        <v>5.7965</v>
      </c>
      <c r="DF44" s="891">
        <v>6.8136000000000001</v>
      </c>
      <c r="DG44" s="891">
        <v>6.3933999999999997</v>
      </c>
      <c r="DH44" s="892">
        <v>6.5406000000000004</v>
      </c>
      <c r="DJ44" s="862" t="s">
        <v>480</v>
      </c>
      <c r="DK44" s="890">
        <v>27.998799999999999</v>
      </c>
      <c r="DL44" s="890">
        <v>25.309799999999999</v>
      </c>
      <c r="DM44" s="890">
        <v>21.604399999999998</v>
      </c>
      <c r="DN44" s="890">
        <v>20.263200000000001</v>
      </c>
      <c r="DO44" s="890">
        <v>19.8477</v>
      </c>
      <c r="DP44" s="890">
        <v>17.686199999999999</v>
      </c>
      <c r="DQ44" s="890">
        <v>17.173200000000001</v>
      </c>
      <c r="DR44" s="890">
        <v>14.9938</v>
      </c>
      <c r="DS44" s="890">
        <v>14.6991</v>
      </c>
      <c r="DT44" s="890">
        <v>13.957700000000001</v>
      </c>
      <c r="DU44" s="890">
        <v>14.2508</v>
      </c>
      <c r="DV44" s="891">
        <v>18.7577</v>
      </c>
      <c r="DW44" s="891">
        <v>14.5586</v>
      </c>
      <c r="DX44" s="892">
        <v>16.03</v>
      </c>
    </row>
    <row r="45" spans="2:128" s="466" customFormat="1" ht="15.75" customHeight="1" x14ac:dyDescent="0.25">
      <c r="B45" s="871" t="s">
        <v>97</v>
      </c>
      <c r="C45" s="859">
        <v>1344.1177</v>
      </c>
      <c r="D45" s="859">
        <v>969.69880000000001</v>
      </c>
      <c r="E45" s="859">
        <v>791.50969999999995</v>
      </c>
      <c r="F45" s="859">
        <v>807.1327</v>
      </c>
      <c r="G45" s="859">
        <v>929.96289999999999</v>
      </c>
      <c r="H45" s="859">
        <v>1041.5263</v>
      </c>
      <c r="I45" s="859">
        <v>1150.4548</v>
      </c>
      <c r="J45" s="859">
        <v>1270.9880000000001</v>
      </c>
      <c r="K45" s="859">
        <v>1285.0242000000001</v>
      </c>
      <c r="L45" s="872" t="s">
        <v>102</v>
      </c>
      <c r="M45" s="872" t="s">
        <v>102</v>
      </c>
      <c r="N45" s="860">
        <v>922.69449999999995</v>
      </c>
      <c r="O45" s="860">
        <v>1273.046</v>
      </c>
      <c r="P45" s="861">
        <v>960.06370000000004</v>
      </c>
      <c r="R45" s="871" t="s">
        <v>97</v>
      </c>
      <c r="S45" s="859">
        <v>557.57360000000006</v>
      </c>
      <c r="T45" s="859">
        <v>433.42079999999999</v>
      </c>
      <c r="U45" s="859">
        <v>387.99439999999998</v>
      </c>
      <c r="V45" s="859">
        <v>444.83159999999998</v>
      </c>
      <c r="W45" s="859">
        <v>561.91489999999999</v>
      </c>
      <c r="X45" s="859">
        <v>648.60850000000005</v>
      </c>
      <c r="Y45" s="859">
        <v>743.22460000000001</v>
      </c>
      <c r="Z45" s="859">
        <v>851.31039999999996</v>
      </c>
      <c r="AA45" s="859">
        <v>895.2441</v>
      </c>
      <c r="AB45" s="872" t="s">
        <v>102</v>
      </c>
      <c r="AC45" s="872" t="s">
        <v>102</v>
      </c>
      <c r="AD45" s="860">
        <v>534.34389999999996</v>
      </c>
      <c r="AE45" s="860">
        <v>857.75199999999995</v>
      </c>
      <c r="AF45" s="861">
        <v>568.83920000000001</v>
      </c>
      <c r="AH45" s="871" t="s">
        <v>97</v>
      </c>
      <c r="AI45" s="893">
        <v>41.482500000000002</v>
      </c>
      <c r="AJ45" s="893">
        <v>44.696399999999997</v>
      </c>
      <c r="AK45" s="893">
        <v>49.019500000000001</v>
      </c>
      <c r="AL45" s="893">
        <v>55.1126</v>
      </c>
      <c r="AM45" s="893">
        <v>60.423400000000001</v>
      </c>
      <c r="AN45" s="893">
        <v>62.274799999999999</v>
      </c>
      <c r="AO45" s="893">
        <v>64.602699999999999</v>
      </c>
      <c r="AP45" s="893">
        <v>66.980199999999996</v>
      </c>
      <c r="AQ45" s="893">
        <v>69.667500000000004</v>
      </c>
      <c r="AR45" s="896" t="s">
        <v>102</v>
      </c>
      <c r="AS45" s="896" t="s">
        <v>102</v>
      </c>
      <c r="AT45" s="894">
        <v>57.911200000000001</v>
      </c>
      <c r="AU45" s="894">
        <v>67.377899999999997</v>
      </c>
      <c r="AV45" s="895">
        <v>59.2502</v>
      </c>
      <c r="AX45" s="871" t="s">
        <v>97</v>
      </c>
      <c r="AY45" s="893">
        <v>28.3446</v>
      </c>
      <c r="AZ45" s="893">
        <v>34.029000000000003</v>
      </c>
      <c r="BA45" s="893">
        <v>40.770699999999998</v>
      </c>
      <c r="BB45" s="893">
        <v>49.088799999999999</v>
      </c>
      <c r="BC45" s="893">
        <v>54.539900000000003</v>
      </c>
      <c r="BD45" s="893">
        <v>55.6616</v>
      </c>
      <c r="BE45" s="893">
        <v>56.361400000000003</v>
      </c>
      <c r="BF45" s="893">
        <v>57.930500000000002</v>
      </c>
      <c r="BG45" s="893">
        <v>54.484299999999998</v>
      </c>
      <c r="BH45" s="896" t="s">
        <v>102</v>
      </c>
      <c r="BI45" s="896" t="s">
        <v>102</v>
      </c>
      <c r="BJ45" s="894">
        <v>50.889400000000002</v>
      </c>
      <c r="BK45" s="894">
        <v>57.420499999999997</v>
      </c>
      <c r="BL45" s="895">
        <v>51.813099999999999</v>
      </c>
      <c r="BN45" s="871" t="s">
        <v>97</v>
      </c>
      <c r="BO45" s="893">
        <v>33.369399999999999</v>
      </c>
      <c r="BP45" s="893">
        <v>31.773700000000002</v>
      </c>
      <c r="BQ45" s="893">
        <v>28.869199999999999</v>
      </c>
      <c r="BR45" s="893">
        <v>26.1919</v>
      </c>
      <c r="BS45" s="893">
        <v>23.439299999999999</v>
      </c>
      <c r="BT45" s="893">
        <v>21.7197</v>
      </c>
      <c r="BU45" s="893">
        <v>20.5183</v>
      </c>
      <c r="BV45" s="893">
        <v>19.201899999999998</v>
      </c>
      <c r="BW45" s="893">
        <v>19.471399999999999</v>
      </c>
      <c r="BX45" s="896" t="s">
        <v>102</v>
      </c>
      <c r="BY45" s="896" t="s">
        <v>102</v>
      </c>
      <c r="BZ45" s="894">
        <v>24.438800000000001</v>
      </c>
      <c r="CA45" s="894">
        <v>19.241800000000001</v>
      </c>
      <c r="CB45" s="895">
        <v>23.703800000000001</v>
      </c>
      <c r="CD45" s="871" t="s">
        <v>97</v>
      </c>
      <c r="CE45" s="893">
        <v>20.0124</v>
      </c>
      <c r="CF45" s="893">
        <v>21.565100000000001</v>
      </c>
      <c r="CG45" s="893">
        <v>21.206199999999999</v>
      </c>
      <c r="CH45" s="893">
        <v>20.673999999999999</v>
      </c>
      <c r="CI45" s="893">
        <v>18.4254</v>
      </c>
      <c r="CJ45" s="893">
        <v>17.101099999999999</v>
      </c>
      <c r="CK45" s="893">
        <v>15.829700000000001</v>
      </c>
      <c r="CL45" s="893">
        <v>15.1295</v>
      </c>
      <c r="CM45" s="893">
        <v>16.4041</v>
      </c>
      <c r="CN45" s="896" t="s">
        <v>102</v>
      </c>
      <c r="CO45" s="896" t="s">
        <v>102</v>
      </c>
      <c r="CP45" s="894">
        <v>18.841000000000001</v>
      </c>
      <c r="CQ45" s="894">
        <v>15.318099999999999</v>
      </c>
      <c r="CR45" s="895">
        <v>18.342700000000001</v>
      </c>
      <c r="CT45" s="871" t="s">
        <v>97</v>
      </c>
      <c r="CU45" s="893">
        <v>9.8338000000000001</v>
      </c>
      <c r="CV45" s="893">
        <v>8.9839000000000002</v>
      </c>
      <c r="CW45" s="893">
        <v>8.5921000000000003</v>
      </c>
      <c r="CX45" s="893">
        <v>7.7704000000000004</v>
      </c>
      <c r="CY45" s="893">
        <v>7.4600999999999997</v>
      </c>
      <c r="CZ45" s="893">
        <v>7.5255000000000001</v>
      </c>
      <c r="DA45" s="893">
        <v>6.9877000000000002</v>
      </c>
      <c r="DB45" s="893">
        <v>6.1398000000000001</v>
      </c>
      <c r="DC45" s="893">
        <v>5.2123999999999997</v>
      </c>
      <c r="DD45" s="896" t="s">
        <v>102</v>
      </c>
      <c r="DE45" s="896" t="s">
        <v>102</v>
      </c>
      <c r="DF45" s="894">
        <v>7.6604000000000001</v>
      </c>
      <c r="DG45" s="894">
        <v>6.0025000000000004</v>
      </c>
      <c r="DH45" s="895">
        <v>7.4259000000000004</v>
      </c>
      <c r="DJ45" s="871" t="s">
        <v>97</v>
      </c>
      <c r="DK45" s="893">
        <v>29.284099999999999</v>
      </c>
      <c r="DL45" s="893">
        <v>26.058900000000001</v>
      </c>
      <c r="DM45" s="893">
        <v>22.120699999999999</v>
      </c>
      <c r="DN45" s="893">
        <v>20.733899999999998</v>
      </c>
      <c r="DO45" s="893">
        <v>20.8886</v>
      </c>
      <c r="DP45" s="893">
        <v>19.8398</v>
      </c>
      <c r="DQ45" s="893">
        <v>19.253</v>
      </c>
      <c r="DR45" s="893">
        <v>16.2361</v>
      </c>
      <c r="DS45" s="893">
        <v>11.9726</v>
      </c>
      <c r="DT45" s="896" t="s">
        <v>102</v>
      </c>
      <c r="DU45" s="896" t="s">
        <v>102</v>
      </c>
      <c r="DV45" s="894">
        <v>20.7395</v>
      </c>
      <c r="DW45" s="894">
        <v>15.6051</v>
      </c>
      <c r="DX45" s="895">
        <v>20.013300000000001</v>
      </c>
    </row>
    <row r="46" spans="2:128" s="572" customFormat="1" ht="15.75" customHeight="1" x14ac:dyDescent="0.25">
      <c r="B46" s="866" t="s">
        <v>96</v>
      </c>
      <c r="C46" s="867">
        <v>1319.2965999999999</v>
      </c>
      <c r="D46" s="867">
        <v>948.95140000000004</v>
      </c>
      <c r="E46" s="867">
        <v>884.93020000000001</v>
      </c>
      <c r="F46" s="867">
        <v>1042.4038</v>
      </c>
      <c r="G46" s="867">
        <v>1271.9926</v>
      </c>
      <c r="H46" s="867">
        <v>1387.1991</v>
      </c>
      <c r="I46" s="867">
        <v>1405.5525</v>
      </c>
      <c r="J46" s="867">
        <v>1390.6172999999999</v>
      </c>
      <c r="K46" s="867" t="s">
        <v>102</v>
      </c>
      <c r="L46" s="868" t="s">
        <v>102</v>
      </c>
      <c r="M46" s="868" t="s">
        <v>102</v>
      </c>
      <c r="N46" s="869">
        <v>1119.4512999999999</v>
      </c>
      <c r="O46" s="869">
        <v>1390.6172999999999</v>
      </c>
      <c r="P46" s="870">
        <v>1134.4155000000001</v>
      </c>
      <c r="R46" s="866" t="s">
        <v>96</v>
      </c>
      <c r="S46" s="867">
        <v>512.55889999999999</v>
      </c>
      <c r="T46" s="867">
        <v>414.59390000000002</v>
      </c>
      <c r="U46" s="867">
        <v>385.298</v>
      </c>
      <c r="V46" s="867">
        <v>526.25149999999996</v>
      </c>
      <c r="W46" s="867">
        <v>747.59190000000001</v>
      </c>
      <c r="X46" s="867">
        <v>786.98019999999997</v>
      </c>
      <c r="Y46" s="867">
        <v>874.52480000000003</v>
      </c>
      <c r="Z46" s="867">
        <v>849.5874</v>
      </c>
      <c r="AA46" s="867" t="s">
        <v>102</v>
      </c>
      <c r="AB46" s="868" t="s">
        <v>102</v>
      </c>
      <c r="AC46" s="868" t="s">
        <v>102</v>
      </c>
      <c r="AD46" s="869">
        <v>589.20510000000002</v>
      </c>
      <c r="AE46" s="869">
        <v>849.5874</v>
      </c>
      <c r="AF46" s="870">
        <v>603.57410000000004</v>
      </c>
      <c r="AH46" s="866" t="s">
        <v>96</v>
      </c>
      <c r="AI46" s="897">
        <v>38.850900000000003</v>
      </c>
      <c r="AJ46" s="897">
        <v>43.689700000000002</v>
      </c>
      <c r="AK46" s="897">
        <v>43.539900000000003</v>
      </c>
      <c r="AL46" s="897">
        <v>50.484400000000001</v>
      </c>
      <c r="AM46" s="897">
        <v>58.773299999999999</v>
      </c>
      <c r="AN46" s="897">
        <v>56.7316</v>
      </c>
      <c r="AO46" s="897">
        <v>62.219299999999997</v>
      </c>
      <c r="AP46" s="897">
        <v>61.094299999999997</v>
      </c>
      <c r="AQ46" s="897" t="s">
        <v>102</v>
      </c>
      <c r="AR46" s="898" t="s">
        <v>102</v>
      </c>
      <c r="AS46" s="898" t="s">
        <v>102</v>
      </c>
      <c r="AT46" s="899">
        <v>52.633400000000002</v>
      </c>
      <c r="AU46" s="899">
        <v>61.094299999999997</v>
      </c>
      <c r="AV46" s="900">
        <v>53.2057</v>
      </c>
      <c r="AX46" s="866" t="s">
        <v>96</v>
      </c>
      <c r="AY46" s="897">
        <v>26.624500000000001</v>
      </c>
      <c r="AZ46" s="897">
        <v>34.522799999999997</v>
      </c>
      <c r="BA46" s="897">
        <v>36.735199999999999</v>
      </c>
      <c r="BB46" s="897">
        <v>45.699599999999997</v>
      </c>
      <c r="BC46" s="897">
        <v>53.3874</v>
      </c>
      <c r="BD46" s="897">
        <v>50.722000000000001</v>
      </c>
      <c r="BE46" s="897">
        <v>55.188000000000002</v>
      </c>
      <c r="BF46" s="897">
        <v>55.178899999999999</v>
      </c>
      <c r="BG46" s="897" t="s">
        <v>102</v>
      </c>
      <c r="BH46" s="898" t="s">
        <v>102</v>
      </c>
      <c r="BI46" s="898" t="s">
        <v>102</v>
      </c>
      <c r="BJ46" s="899">
        <v>46.5304</v>
      </c>
      <c r="BK46" s="899">
        <v>55.178899999999999</v>
      </c>
      <c r="BL46" s="900">
        <v>47.115499999999997</v>
      </c>
      <c r="BN46" s="866" t="s">
        <v>96</v>
      </c>
      <c r="BO46" s="897">
        <v>34.770600000000002</v>
      </c>
      <c r="BP46" s="897">
        <v>33.351599999999998</v>
      </c>
      <c r="BQ46" s="897">
        <v>36.442500000000003</v>
      </c>
      <c r="BR46" s="897">
        <v>31.029399999999999</v>
      </c>
      <c r="BS46" s="897">
        <v>24.787199999999999</v>
      </c>
      <c r="BT46" s="897">
        <v>26.971299999999999</v>
      </c>
      <c r="BU46" s="897">
        <v>24.926300000000001</v>
      </c>
      <c r="BV46" s="897">
        <v>24.393599999999999</v>
      </c>
      <c r="BW46" s="897" t="s">
        <v>102</v>
      </c>
      <c r="BX46" s="898" t="s">
        <v>102</v>
      </c>
      <c r="BY46" s="898" t="s">
        <v>102</v>
      </c>
      <c r="BZ46" s="899">
        <v>29.696100000000001</v>
      </c>
      <c r="CA46" s="899">
        <v>24.393599999999999</v>
      </c>
      <c r="CB46" s="900">
        <v>29.337399999999999</v>
      </c>
      <c r="CD46" s="866" t="s">
        <v>96</v>
      </c>
      <c r="CE46" s="897">
        <v>20.323799999999999</v>
      </c>
      <c r="CF46" s="897">
        <v>21.721</v>
      </c>
      <c r="CG46" s="897">
        <v>21.212399999999999</v>
      </c>
      <c r="CH46" s="897">
        <v>20.739799999999999</v>
      </c>
      <c r="CI46" s="897">
        <v>18.020700000000001</v>
      </c>
      <c r="CJ46" s="897">
        <v>18.235700000000001</v>
      </c>
      <c r="CK46" s="897">
        <v>15.4443</v>
      </c>
      <c r="CL46" s="897">
        <v>15.598100000000001</v>
      </c>
      <c r="CM46" s="897" t="s">
        <v>102</v>
      </c>
      <c r="CN46" s="898" t="s">
        <v>102</v>
      </c>
      <c r="CO46" s="898" t="s">
        <v>102</v>
      </c>
      <c r="CP46" s="899">
        <v>19.3018</v>
      </c>
      <c r="CQ46" s="899">
        <v>15.598100000000001</v>
      </c>
      <c r="CR46" s="900">
        <v>19.051300000000001</v>
      </c>
      <c r="CT46" s="866" t="s">
        <v>96</v>
      </c>
      <c r="CU46" s="897">
        <v>10.866</v>
      </c>
      <c r="CV46" s="897">
        <v>8.5254999999999992</v>
      </c>
      <c r="CW46" s="897">
        <v>6.81</v>
      </c>
      <c r="CX46" s="897">
        <v>6.8005000000000004</v>
      </c>
      <c r="CY46" s="897">
        <v>6.5046999999999997</v>
      </c>
      <c r="CZ46" s="897">
        <v>6.9739000000000004</v>
      </c>
      <c r="DA46" s="897">
        <v>5.5509000000000004</v>
      </c>
      <c r="DB46" s="897">
        <v>7.6256000000000004</v>
      </c>
      <c r="DC46" s="897" t="s">
        <v>102</v>
      </c>
      <c r="DD46" s="898" t="s">
        <v>102</v>
      </c>
      <c r="DE46" s="898" t="s">
        <v>102</v>
      </c>
      <c r="DF46" s="899">
        <v>6.7575000000000003</v>
      </c>
      <c r="DG46" s="899">
        <v>7.6256000000000004</v>
      </c>
      <c r="DH46" s="900">
        <v>6.8163</v>
      </c>
      <c r="DJ46" s="866" t="s">
        <v>96</v>
      </c>
      <c r="DK46" s="897">
        <v>29.073799999999999</v>
      </c>
      <c r="DL46" s="897">
        <v>27.5002</v>
      </c>
      <c r="DM46" s="897">
        <v>25.682600000000001</v>
      </c>
      <c r="DN46" s="897">
        <v>22.7743</v>
      </c>
      <c r="DO46" s="897">
        <v>17.248200000000001</v>
      </c>
      <c r="DP46" s="897">
        <v>18.309899999999999</v>
      </c>
      <c r="DQ46" s="897">
        <v>19.25</v>
      </c>
      <c r="DR46" s="897">
        <v>15.7874</v>
      </c>
      <c r="DS46" s="897" t="s">
        <v>102</v>
      </c>
      <c r="DT46" s="898" t="s">
        <v>102</v>
      </c>
      <c r="DU46" s="898" t="s">
        <v>102</v>
      </c>
      <c r="DV46" s="899">
        <v>21.77</v>
      </c>
      <c r="DW46" s="899">
        <v>15.7874</v>
      </c>
      <c r="DX46" s="900">
        <v>21.365300000000001</v>
      </c>
    </row>
    <row r="47" spans="2:128" s="630" customFormat="1" x14ac:dyDescent="0.2">
      <c r="B47" s="38" t="s">
        <v>273</v>
      </c>
      <c r="C47" s="628"/>
      <c r="D47" s="628"/>
      <c r="E47" s="628"/>
      <c r="F47" s="628"/>
      <c r="G47" s="628"/>
      <c r="H47" s="628"/>
      <c r="I47" s="628"/>
      <c r="J47" s="628"/>
      <c r="K47" s="628"/>
      <c r="L47" s="628"/>
      <c r="M47" s="628"/>
      <c r="N47" s="628"/>
      <c r="O47" s="628"/>
      <c r="P47" s="629"/>
      <c r="R47" s="38" t="s">
        <v>273</v>
      </c>
      <c r="S47" s="628"/>
      <c r="T47" s="628"/>
      <c r="U47" s="628"/>
      <c r="V47" s="628"/>
      <c r="W47" s="628"/>
      <c r="X47" s="628"/>
      <c r="Y47" s="628"/>
      <c r="Z47" s="628"/>
      <c r="AA47" s="628"/>
      <c r="AB47" s="628"/>
      <c r="AC47" s="628"/>
      <c r="AD47" s="628"/>
      <c r="AE47" s="628"/>
      <c r="AF47" s="629"/>
      <c r="AH47" s="38" t="s">
        <v>273</v>
      </c>
      <c r="AI47" s="628"/>
      <c r="AJ47" s="628"/>
      <c r="AK47" s="628"/>
      <c r="AL47" s="628"/>
      <c r="AM47" s="628"/>
      <c r="AN47" s="628"/>
      <c r="AO47" s="628"/>
      <c r="AP47" s="628"/>
      <c r="AQ47" s="628"/>
      <c r="AR47" s="628"/>
      <c r="AS47" s="628"/>
      <c r="AT47" s="628"/>
      <c r="AU47" s="628"/>
      <c r="AV47" s="629"/>
      <c r="AX47" s="38" t="s">
        <v>273</v>
      </c>
      <c r="AY47" s="628"/>
      <c r="AZ47" s="628"/>
      <c r="BA47" s="628"/>
      <c r="BB47" s="628"/>
      <c r="BC47" s="628"/>
      <c r="BD47" s="628"/>
      <c r="BE47" s="628"/>
      <c r="BF47" s="628"/>
      <c r="BG47" s="628"/>
      <c r="BH47" s="628"/>
      <c r="BI47" s="628"/>
      <c r="BJ47" s="628"/>
      <c r="BK47" s="628"/>
      <c r="BL47" s="629"/>
      <c r="BN47" s="38" t="s">
        <v>273</v>
      </c>
      <c r="BO47" s="628"/>
      <c r="BP47" s="628"/>
      <c r="BQ47" s="628"/>
      <c r="BR47" s="628"/>
      <c r="BS47" s="628"/>
      <c r="BT47" s="628"/>
      <c r="BU47" s="628"/>
      <c r="BV47" s="628"/>
      <c r="BW47" s="628"/>
      <c r="BX47" s="628"/>
      <c r="BY47" s="628"/>
      <c r="BZ47" s="628"/>
      <c r="CA47" s="628"/>
      <c r="CB47" s="629"/>
      <c r="CD47" s="38" t="s">
        <v>273</v>
      </c>
      <c r="CE47" s="628"/>
      <c r="CF47" s="628"/>
      <c r="CG47" s="628"/>
      <c r="CH47" s="628"/>
      <c r="CI47" s="628"/>
      <c r="CJ47" s="628"/>
      <c r="CK47" s="628"/>
      <c r="CL47" s="628"/>
      <c r="CM47" s="628"/>
      <c r="CN47" s="628"/>
      <c r="CO47" s="628"/>
      <c r="CP47" s="628"/>
      <c r="CQ47" s="628"/>
      <c r="CR47" s="629"/>
      <c r="CT47" s="38" t="s">
        <v>273</v>
      </c>
      <c r="CU47" s="628"/>
      <c r="CV47" s="628"/>
      <c r="CW47" s="628"/>
      <c r="CX47" s="628"/>
      <c r="CY47" s="628"/>
      <c r="CZ47" s="628"/>
      <c r="DA47" s="628"/>
      <c r="DB47" s="628"/>
      <c r="DC47" s="628"/>
      <c r="DD47" s="628"/>
      <c r="DE47" s="628"/>
      <c r="DF47" s="628"/>
      <c r="DG47" s="628"/>
      <c r="DH47" s="629"/>
      <c r="DJ47" s="38" t="s">
        <v>273</v>
      </c>
      <c r="DK47" s="628"/>
      <c r="DL47" s="628"/>
      <c r="DM47" s="628"/>
      <c r="DN47" s="628"/>
      <c r="DO47" s="628"/>
      <c r="DP47" s="628"/>
      <c r="DQ47" s="628"/>
      <c r="DR47" s="628"/>
      <c r="DS47" s="628"/>
      <c r="DT47" s="628"/>
      <c r="DU47" s="628"/>
      <c r="DV47" s="628"/>
      <c r="DW47" s="628"/>
      <c r="DX47" s="629"/>
    </row>
    <row r="48" spans="2:128" s="288" customFormat="1" x14ac:dyDescent="0.2">
      <c r="B48" s="38" t="s">
        <v>511</v>
      </c>
      <c r="C48" s="628"/>
      <c r="D48" s="628"/>
      <c r="E48" s="628"/>
      <c r="F48" s="628"/>
      <c r="G48" s="628"/>
      <c r="H48" s="628"/>
      <c r="I48" s="628"/>
      <c r="J48" s="628"/>
      <c r="K48" s="628"/>
      <c r="L48" s="628"/>
      <c r="M48" s="628"/>
      <c r="N48" s="628"/>
      <c r="O48" s="628"/>
      <c r="P48" s="629"/>
      <c r="R48" s="38" t="s">
        <v>511</v>
      </c>
      <c r="S48" s="628"/>
      <c r="T48" s="628"/>
      <c r="U48" s="628"/>
      <c r="V48" s="628"/>
      <c r="W48" s="628"/>
      <c r="X48" s="628"/>
      <c r="Y48" s="628"/>
      <c r="Z48" s="628"/>
      <c r="AA48" s="628"/>
      <c r="AB48" s="628"/>
      <c r="AC48" s="628"/>
      <c r="AD48" s="628"/>
      <c r="AE48" s="628"/>
      <c r="AF48" s="629"/>
      <c r="AH48" s="38" t="s">
        <v>511</v>
      </c>
      <c r="AI48" s="628"/>
      <c r="AJ48" s="628"/>
      <c r="AK48" s="628"/>
      <c r="AL48" s="628"/>
      <c r="AM48" s="628"/>
      <c r="AN48" s="628"/>
      <c r="AO48" s="628"/>
      <c r="AP48" s="628"/>
      <c r="AQ48" s="628"/>
      <c r="AR48" s="628"/>
      <c r="AS48" s="628"/>
      <c r="AT48" s="628"/>
      <c r="AU48" s="628"/>
      <c r="AV48" s="629"/>
      <c r="AX48" s="38" t="s">
        <v>511</v>
      </c>
      <c r="AY48" s="628"/>
      <c r="AZ48" s="628"/>
      <c r="BA48" s="628"/>
      <c r="BB48" s="628"/>
      <c r="BC48" s="628"/>
      <c r="BD48" s="628"/>
      <c r="BE48" s="628"/>
      <c r="BF48" s="628"/>
      <c r="BG48" s="628"/>
      <c r="BH48" s="628"/>
      <c r="BI48" s="628"/>
      <c r="BJ48" s="628"/>
      <c r="BK48" s="628"/>
      <c r="BL48" s="629"/>
      <c r="BN48" s="38" t="s">
        <v>511</v>
      </c>
      <c r="BO48" s="628"/>
      <c r="BP48" s="628"/>
      <c r="BQ48" s="628"/>
      <c r="BR48" s="628"/>
      <c r="BS48" s="628"/>
      <c r="BT48" s="628"/>
      <c r="BU48" s="628"/>
      <c r="BV48" s="628"/>
      <c r="BW48" s="628"/>
      <c r="BX48" s="628"/>
      <c r="BY48" s="628"/>
      <c r="BZ48" s="628"/>
      <c r="CA48" s="628"/>
      <c r="CB48" s="629"/>
      <c r="CD48" s="38" t="s">
        <v>511</v>
      </c>
      <c r="CE48" s="628"/>
      <c r="CF48" s="628"/>
      <c r="CG48" s="628"/>
      <c r="CH48" s="628"/>
      <c r="CI48" s="628"/>
      <c r="CJ48" s="628"/>
      <c r="CK48" s="628"/>
      <c r="CL48" s="628"/>
      <c r="CM48" s="628"/>
      <c r="CN48" s="628"/>
      <c r="CO48" s="628"/>
      <c r="CP48" s="628"/>
      <c r="CQ48" s="628"/>
      <c r="CR48" s="629"/>
      <c r="CT48" s="38" t="s">
        <v>511</v>
      </c>
      <c r="CU48" s="628"/>
      <c r="CV48" s="628"/>
      <c r="CW48" s="628"/>
      <c r="CX48" s="628"/>
      <c r="CY48" s="628"/>
      <c r="CZ48" s="628"/>
      <c r="DA48" s="628"/>
      <c r="DB48" s="628"/>
      <c r="DC48" s="628"/>
      <c r="DD48" s="628"/>
      <c r="DE48" s="628"/>
      <c r="DF48" s="628"/>
      <c r="DG48" s="628"/>
      <c r="DH48" s="629"/>
      <c r="DJ48" s="38" t="s">
        <v>511</v>
      </c>
      <c r="DK48" s="628"/>
      <c r="DL48" s="628"/>
      <c r="DM48" s="628"/>
      <c r="DN48" s="628"/>
      <c r="DO48" s="628"/>
      <c r="DP48" s="628"/>
      <c r="DQ48" s="628"/>
      <c r="DR48" s="628"/>
      <c r="DS48" s="628"/>
      <c r="DT48" s="628"/>
      <c r="DU48" s="628"/>
      <c r="DV48" s="628"/>
      <c r="DW48" s="628"/>
      <c r="DX48" s="629"/>
    </row>
    <row r="49" spans="2:128" s="288" customFormat="1" ht="12" x14ac:dyDescent="0.2">
      <c r="B49" s="288" t="s">
        <v>481</v>
      </c>
      <c r="C49" s="632"/>
      <c r="D49" s="632"/>
      <c r="E49" s="632"/>
      <c r="F49" s="632"/>
      <c r="G49" s="632"/>
      <c r="H49" s="632"/>
      <c r="I49" s="632"/>
      <c r="J49" s="632"/>
      <c r="K49" s="632"/>
      <c r="L49" s="632"/>
      <c r="M49" s="632"/>
      <c r="N49" s="632"/>
      <c r="O49" s="632"/>
      <c r="P49" s="633"/>
      <c r="R49" s="288" t="s">
        <v>481</v>
      </c>
      <c r="S49" s="632"/>
      <c r="T49" s="632"/>
      <c r="U49" s="632"/>
      <c r="V49" s="632"/>
      <c r="W49" s="632"/>
      <c r="X49" s="632"/>
      <c r="Y49" s="632"/>
      <c r="Z49" s="632"/>
      <c r="AA49" s="632"/>
      <c r="AB49" s="632"/>
      <c r="AC49" s="632"/>
      <c r="AD49" s="632"/>
      <c r="AE49" s="632"/>
      <c r="AF49" s="633"/>
      <c r="AH49" s="288" t="s">
        <v>481</v>
      </c>
      <c r="AI49" s="632"/>
      <c r="AJ49" s="632"/>
      <c r="AK49" s="632"/>
      <c r="AL49" s="632"/>
      <c r="AM49" s="632"/>
      <c r="AN49" s="632"/>
      <c r="AO49" s="632"/>
      <c r="AP49" s="632"/>
      <c r="AQ49" s="632"/>
      <c r="AR49" s="632"/>
      <c r="AS49" s="632"/>
      <c r="AT49" s="632"/>
      <c r="AU49" s="632"/>
      <c r="AV49" s="633"/>
      <c r="AX49" s="288" t="s">
        <v>481</v>
      </c>
      <c r="AY49" s="632"/>
      <c r="AZ49" s="632"/>
      <c r="BA49" s="632"/>
      <c r="BB49" s="632"/>
      <c r="BC49" s="632"/>
      <c r="BD49" s="632"/>
      <c r="BE49" s="632"/>
      <c r="BF49" s="632"/>
      <c r="BG49" s="632"/>
      <c r="BH49" s="632"/>
      <c r="BI49" s="632"/>
      <c r="BJ49" s="632"/>
      <c r="BK49" s="632"/>
      <c r="BL49" s="633"/>
      <c r="BN49" s="288" t="s">
        <v>481</v>
      </c>
      <c r="BO49" s="632"/>
      <c r="BP49" s="632"/>
      <c r="BQ49" s="632"/>
      <c r="BR49" s="632"/>
      <c r="BS49" s="632"/>
      <c r="BT49" s="632"/>
      <c r="BU49" s="632"/>
      <c r="BV49" s="632"/>
      <c r="BW49" s="632"/>
      <c r="BX49" s="632"/>
      <c r="BY49" s="632"/>
      <c r="BZ49" s="632"/>
      <c r="CA49" s="632"/>
      <c r="CB49" s="633"/>
      <c r="CD49" s="288" t="s">
        <v>481</v>
      </c>
      <c r="CE49" s="632"/>
      <c r="CF49" s="632"/>
      <c r="CG49" s="632"/>
      <c r="CH49" s="632"/>
      <c r="CI49" s="632"/>
      <c r="CJ49" s="632"/>
      <c r="CK49" s="632"/>
      <c r="CL49" s="632"/>
      <c r="CM49" s="632"/>
      <c r="CN49" s="632"/>
      <c r="CO49" s="632"/>
      <c r="CP49" s="632"/>
      <c r="CQ49" s="632"/>
      <c r="CR49" s="633"/>
      <c r="CT49" s="288" t="s">
        <v>481</v>
      </c>
      <c r="CU49" s="632"/>
      <c r="CV49" s="632"/>
      <c r="CW49" s="632"/>
      <c r="CX49" s="632"/>
      <c r="CY49" s="632"/>
      <c r="CZ49" s="632"/>
      <c r="DA49" s="632"/>
      <c r="DB49" s="632"/>
      <c r="DC49" s="632"/>
      <c r="DD49" s="632"/>
      <c r="DE49" s="632"/>
      <c r="DF49" s="632"/>
      <c r="DG49" s="632"/>
      <c r="DH49" s="633"/>
      <c r="DJ49" s="288" t="s">
        <v>481</v>
      </c>
      <c r="DK49" s="632"/>
      <c r="DL49" s="632"/>
      <c r="DM49" s="632"/>
      <c r="DN49" s="632"/>
      <c r="DO49" s="632"/>
      <c r="DP49" s="632"/>
      <c r="DQ49" s="632"/>
      <c r="DR49" s="632"/>
      <c r="DS49" s="632"/>
      <c r="DT49" s="632"/>
      <c r="DU49" s="632"/>
      <c r="DV49" s="632"/>
      <c r="DW49" s="632"/>
      <c r="DX49" s="633"/>
    </row>
    <row r="50" spans="2:128" s="288" customFormat="1" ht="12" x14ac:dyDescent="0.2">
      <c r="B50" s="290" t="s">
        <v>791</v>
      </c>
      <c r="C50" s="632"/>
      <c r="D50" s="632"/>
      <c r="E50" s="632"/>
      <c r="F50" s="632"/>
      <c r="G50" s="632"/>
      <c r="H50" s="632"/>
      <c r="I50" s="632"/>
      <c r="J50" s="632"/>
      <c r="K50" s="632"/>
      <c r="L50" s="632"/>
      <c r="M50" s="632"/>
      <c r="N50" s="632"/>
      <c r="O50" s="632"/>
      <c r="P50" s="633"/>
      <c r="R50" s="290" t="s">
        <v>791</v>
      </c>
      <c r="S50" s="632"/>
      <c r="T50" s="632"/>
      <c r="U50" s="632"/>
      <c r="V50" s="632"/>
      <c r="W50" s="632"/>
      <c r="X50" s="632"/>
      <c r="Y50" s="632"/>
      <c r="Z50" s="632"/>
      <c r="AA50" s="632"/>
      <c r="AB50" s="632"/>
      <c r="AC50" s="632"/>
      <c r="AD50" s="632"/>
      <c r="AE50" s="632"/>
      <c r="AF50" s="633"/>
      <c r="AH50" s="290" t="s">
        <v>791</v>
      </c>
      <c r="AI50" s="632"/>
      <c r="AJ50" s="632"/>
      <c r="AK50" s="632"/>
      <c r="AL50" s="632"/>
      <c r="AM50" s="632"/>
      <c r="AN50" s="632"/>
      <c r="AO50" s="632"/>
      <c r="AP50" s="632"/>
      <c r="AQ50" s="632"/>
      <c r="AR50" s="632"/>
      <c r="AS50" s="632"/>
      <c r="AT50" s="632"/>
      <c r="AU50" s="632"/>
      <c r="AV50" s="633"/>
      <c r="AX50" s="290" t="s">
        <v>791</v>
      </c>
      <c r="AY50" s="632"/>
      <c r="AZ50" s="632"/>
      <c r="BA50" s="632"/>
      <c r="BB50" s="632"/>
      <c r="BC50" s="632"/>
      <c r="BD50" s="632"/>
      <c r="BE50" s="632"/>
      <c r="BF50" s="632"/>
      <c r="BG50" s="632"/>
      <c r="BH50" s="632"/>
      <c r="BI50" s="632"/>
      <c r="BJ50" s="632"/>
      <c r="BK50" s="632"/>
      <c r="BL50" s="633"/>
      <c r="BN50" s="290" t="s">
        <v>791</v>
      </c>
      <c r="BO50" s="632"/>
      <c r="BP50" s="632"/>
      <c r="BQ50" s="632"/>
      <c r="BR50" s="632"/>
      <c r="BS50" s="632"/>
      <c r="BT50" s="632"/>
      <c r="BU50" s="632"/>
      <c r="BV50" s="632"/>
      <c r="BW50" s="632"/>
      <c r="BX50" s="632"/>
      <c r="BY50" s="632"/>
      <c r="BZ50" s="632"/>
      <c r="CA50" s="632"/>
      <c r="CB50" s="633"/>
      <c r="CD50" s="290" t="s">
        <v>791</v>
      </c>
      <c r="CE50" s="632"/>
      <c r="CF50" s="632"/>
      <c r="CG50" s="632"/>
      <c r="CH50" s="632"/>
      <c r="CI50" s="632"/>
      <c r="CJ50" s="632"/>
      <c r="CK50" s="632"/>
      <c r="CL50" s="632"/>
      <c r="CM50" s="632"/>
      <c r="CN50" s="632"/>
      <c r="CO50" s="632"/>
      <c r="CP50" s="632"/>
      <c r="CQ50" s="632"/>
      <c r="CR50" s="633"/>
      <c r="CT50" s="290" t="s">
        <v>791</v>
      </c>
      <c r="CU50" s="632"/>
      <c r="CV50" s="632"/>
      <c r="CW50" s="632"/>
      <c r="CX50" s="632"/>
      <c r="CY50" s="632"/>
      <c r="CZ50" s="632"/>
      <c r="DA50" s="632"/>
      <c r="DB50" s="632"/>
      <c r="DC50" s="632"/>
      <c r="DD50" s="632"/>
      <c r="DE50" s="632"/>
      <c r="DF50" s="632"/>
      <c r="DG50" s="632"/>
      <c r="DH50" s="633"/>
      <c r="DJ50" s="290" t="s">
        <v>791</v>
      </c>
      <c r="DW50" s="650"/>
    </row>
    <row r="51" spans="2:128" x14ac:dyDescent="0.2">
      <c r="C51" s="54"/>
      <c r="D51" s="54"/>
      <c r="E51" s="54"/>
      <c r="F51" s="54"/>
      <c r="G51" s="54"/>
      <c r="H51" s="54"/>
      <c r="I51" s="54"/>
      <c r="J51" s="54"/>
      <c r="K51" s="54"/>
      <c r="L51" s="54"/>
      <c r="M51" s="54"/>
      <c r="N51" s="54"/>
      <c r="O51" s="54"/>
      <c r="P51" s="91"/>
      <c r="S51" s="54"/>
      <c r="T51" s="54"/>
      <c r="U51" s="54"/>
      <c r="V51" s="54"/>
      <c r="W51" s="54"/>
      <c r="X51" s="54"/>
      <c r="Y51" s="54"/>
      <c r="Z51" s="54"/>
      <c r="AA51" s="54"/>
      <c r="AB51" s="54"/>
      <c r="AC51" s="54"/>
      <c r="AD51" s="54"/>
      <c r="AE51" s="54"/>
      <c r="AF51" s="91"/>
      <c r="AI51" s="54"/>
      <c r="AJ51" s="54"/>
      <c r="AK51" s="54"/>
      <c r="AL51" s="54"/>
      <c r="AM51" s="54"/>
      <c r="AN51" s="54"/>
      <c r="AO51" s="54"/>
      <c r="AP51" s="54"/>
      <c r="AQ51" s="54"/>
      <c r="AR51" s="54"/>
      <c r="AS51" s="54"/>
      <c r="AT51" s="54"/>
      <c r="AU51" s="54"/>
      <c r="AV51" s="91"/>
      <c r="AY51" s="54"/>
      <c r="AZ51" s="54"/>
      <c r="BA51" s="54"/>
      <c r="BB51" s="54"/>
      <c r="BC51" s="54"/>
      <c r="BD51" s="54"/>
      <c r="BE51" s="54"/>
      <c r="BF51" s="54"/>
      <c r="BG51" s="54"/>
      <c r="BH51" s="54"/>
      <c r="BI51" s="54"/>
      <c r="BJ51" s="54"/>
      <c r="BK51" s="54"/>
      <c r="BL51" s="91"/>
      <c r="BO51" s="54"/>
      <c r="BP51" s="54"/>
      <c r="BQ51" s="54"/>
      <c r="BR51" s="54"/>
      <c r="BS51" s="54"/>
      <c r="BT51" s="54"/>
      <c r="BU51" s="54"/>
      <c r="BV51" s="54"/>
      <c r="BW51" s="54"/>
      <c r="BX51" s="54"/>
      <c r="BY51" s="54"/>
      <c r="BZ51" s="54"/>
      <c r="CA51" s="54"/>
      <c r="CB51" s="91"/>
      <c r="CE51" s="54"/>
      <c r="CF51" s="54"/>
      <c r="CG51" s="54"/>
      <c r="CH51" s="54"/>
      <c r="CI51" s="54"/>
      <c r="CJ51" s="54"/>
      <c r="CK51" s="54"/>
      <c r="CL51" s="54"/>
      <c r="CM51" s="54"/>
      <c r="CN51" s="54"/>
      <c r="CO51" s="54"/>
      <c r="CP51" s="54"/>
      <c r="CQ51" s="54"/>
      <c r="CR51" s="91"/>
      <c r="CU51" s="54"/>
      <c r="CV51" s="54"/>
      <c r="CW51" s="54"/>
      <c r="CX51" s="54"/>
      <c r="CY51" s="54"/>
      <c r="CZ51" s="54"/>
      <c r="DA51" s="54"/>
      <c r="DB51" s="54"/>
      <c r="DC51" s="54"/>
      <c r="DD51" s="54"/>
      <c r="DE51" s="54"/>
      <c r="DF51" s="54"/>
      <c r="DG51" s="54"/>
      <c r="DH51" s="91"/>
    </row>
    <row r="52" spans="2:128" x14ac:dyDescent="0.2">
      <c r="C52" s="54"/>
      <c r="D52" s="54"/>
      <c r="E52" s="54"/>
      <c r="F52" s="54"/>
      <c r="G52" s="54"/>
      <c r="H52" s="54"/>
      <c r="I52" s="54"/>
      <c r="J52" s="54"/>
      <c r="K52" s="54"/>
      <c r="L52" s="54"/>
      <c r="M52" s="54"/>
      <c r="N52" s="54"/>
      <c r="O52" s="54"/>
      <c r="P52" s="91"/>
      <c r="S52" s="54"/>
      <c r="T52" s="54"/>
      <c r="U52" s="54"/>
      <c r="V52" s="54"/>
      <c r="W52" s="54"/>
      <c r="X52" s="54"/>
      <c r="Y52" s="54"/>
      <c r="Z52" s="54"/>
      <c r="AA52" s="54"/>
      <c r="AB52" s="54"/>
      <c r="AC52" s="54"/>
      <c r="AD52" s="54"/>
      <c r="AE52" s="54"/>
      <c r="AF52" s="91"/>
      <c r="AI52" s="54"/>
      <c r="AJ52" s="54"/>
      <c r="AK52" s="54"/>
      <c r="AL52" s="54"/>
      <c r="AM52" s="54"/>
      <c r="AN52" s="54"/>
      <c r="AO52" s="54"/>
      <c r="AP52" s="54"/>
      <c r="AQ52" s="54"/>
      <c r="AR52" s="54"/>
      <c r="AS52" s="54"/>
      <c r="AT52" s="54"/>
      <c r="AU52" s="54"/>
      <c r="AV52" s="91"/>
      <c r="AY52" s="54"/>
      <c r="AZ52" s="54"/>
      <c r="BA52" s="54"/>
      <c r="BB52" s="54"/>
      <c r="BC52" s="54"/>
      <c r="BD52" s="54"/>
      <c r="BE52" s="54"/>
      <c r="BF52" s="54"/>
      <c r="BG52" s="54"/>
      <c r="BH52" s="54"/>
      <c r="BI52" s="54"/>
      <c r="BJ52" s="54"/>
      <c r="BK52" s="54"/>
      <c r="BL52" s="91"/>
      <c r="BO52" s="54"/>
      <c r="BP52" s="54"/>
      <c r="BQ52" s="54"/>
      <c r="BR52" s="54"/>
      <c r="BS52" s="54"/>
      <c r="BT52" s="54"/>
      <c r="BU52" s="54"/>
      <c r="BV52" s="54"/>
      <c r="BW52" s="54"/>
      <c r="BX52" s="54"/>
      <c r="BY52" s="54"/>
      <c r="BZ52" s="54"/>
      <c r="CA52" s="54"/>
      <c r="CB52" s="91"/>
      <c r="CE52" s="54"/>
      <c r="CF52" s="54"/>
      <c r="CG52" s="54"/>
      <c r="CH52" s="54"/>
      <c r="CI52" s="54"/>
      <c r="CJ52" s="54"/>
      <c r="CK52" s="54"/>
      <c r="CL52" s="54"/>
      <c r="CM52" s="54"/>
      <c r="CN52" s="54"/>
      <c r="CO52" s="54"/>
      <c r="CP52" s="54"/>
      <c r="CQ52" s="54"/>
      <c r="CR52" s="91"/>
      <c r="CU52" s="54"/>
      <c r="CV52" s="54"/>
      <c r="CW52" s="54"/>
      <c r="CX52" s="54"/>
      <c r="CY52" s="54"/>
      <c r="CZ52" s="54"/>
      <c r="DA52" s="54"/>
      <c r="DB52" s="54"/>
      <c r="DC52" s="54"/>
      <c r="DD52" s="54"/>
      <c r="DE52" s="54"/>
      <c r="DF52" s="54"/>
      <c r="DG52" s="54"/>
      <c r="DH52" s="91"/>
    </row>
    <row r="53" spans="2:128" x14ac:dyDescent="0.2">
      <c r="C53" s="54"/>
      <c r="D53" s="54"/>
      <c r="E53" s="54"/>
      <c r="F53" s="54"/>
      <c r="G53" s="54"/>
      <c r="H53" s="54"/>
      <c r="I53" s="54"/>
      <c r="J53" s="54"/>
      <c r="K53" s="54"/>
      <c r="L53" s="54"/>
      <c r="M53" s="54"/>
      <c r="N53" s="54"/>
      <c r="O53" s="54"/>
      <c r="P53" s="91"/>
      <c r="S53" s="54"/>
      <c r="T53" s="54"/>
      <c r="U53" s="54"/>
      <c r="V53" s="54"/>
      <c r="W53" s="54"/>
      <c r="X53" s="54"/>
      <c r="Y53" s="54"/>
      <c r="Z53" s="54"/>
      <c r="AA53" s="54"/>
      <c r="AB53" s="54"/>
      <c r="AC53" s="54"/>
      <c r="AD53" s="54"/>
      <c r="AE53" s="54"/>
      <c r="AF53" s="91"/>
      <c r="AI53" s="54"/>
      <c r="AJ53" s="54"/>
      <c r="AK53" s="54"/>
      <c r="AL53" s="54"/>
      <c r="AM53" s="54"/>
      <c r="AN53" s="54"/>
      <c r="AO53" s="54"/>
      <c r="AP53" s="54"/>
      <c r="AQ53" s="54"/>
      <c r="AR53" s="54"/>
      <c r="AS53" s="54"/>
      <c r="AT53" s="54"/>
      <c r="AU53" s="54"/>
      <c r="AV53" s="91"/>
      <c r="AY53" s="54"/>
      <c r="AZ53" s="54"/>
      <c r="BA53" s="54"/>
      <c r="BB53" s="54"/>
      <c r="BC53" s="54"/>
      <c r="BD53" s="54"/>
      <c r="BE53" s="54"/>
      <c r="BF53" s="54"/>
      <c r="BG53" s="54"/>
      <c r="BH53" s="54"/>
      <c r="BI53" s="54"/>
      <c r="BJ53" s="54"/>
      <c r="BK53" s="54"/>
      <c r="BL53" s="91"/>
      <c r="BO53" s="54"/>
      <c r="BP53" s="54"/>
      <c r="BQ53" s="54"/>
      <c r="BR53" s="54"/>
      <c r="BS53" s="54"/>
      <c r="BT53" s="54"/>
      <c r="BU53" s="54"/>
      <c r="BV53" s="54"/>
      <c r="BW53" s="54"/>
      <c r="BX53" s="54"/>
      <c r="BY53" s="54"/>
      <c r="BZ53" s="54"/>
      <c r="CA53" s="54"/>
      <c r="CB53" s="91"/>
      <c r="CE53" s="54"/>
      <c r="CF53" s="54"/>
      <c r="CG53" s="54"/>
      <c r="CH53" s="54"/>
      <c r="CI53" s="54"/>
      <c r="CJ53" s="54"/>
      <c r="CK53" s="54"/>
      <c r="CL53" s="54"/>
      <c r="CM53" s="54"/>
      <c r="CN53" s="54"/>
      <c r="CO53" s="54"/>
      <c r="CP53" s="54"/>
      <c r="CQ53" s="54"/>
      <c r="CR53" s="91"/>
      <c r="CU53" s="54"/>
      <c r="CV53" s="54"/>
      <c r="CW53" s="54"/>
      <c r="CX53" s="54"/>
      <c r="CY53" s="54"/>
      <c r="CZ53" s="54"/>
      <c r="DA53" s="54"/>
      <c r="DB53" s="54"/>
      <c r="DC53" s="54"/>
      <c r="DD53" s="54"/>
      <c r="DE53" s="54"/>
      <c r="DF53" s="54"/>
      <c r="DG53" s="54"/>
      <c r="DH53" s="91"/>
    </row>
    <row r="54" spans="2:128" x14ac:dyDescent="0.2">
      <c r="C54" s="54"/>
      <c r="D54" s="54"/>
      <c r="E54" s="54"/>
      <c r="F54" s="54"/>
      <c r="G54" s="54"/>
      <c r="H54" s="54"/>
      <c r="I54" s="54"/>
      <c r="J54" s="54"/>
      <c r="K54" s="54"/>
      <c r="L54" s="54"/>
      <c r="M54" s="54"/>
      <c r="N54" s="54"/>
      <c r="O54" s="54"/>
      <c r="P54" s="91"/>
      <c r="S54" s="54"/>
      <c r="T54" s="54"/>
      <c r="U54" s="54"/>
      <c r="V54" s="54"/>
      <c r="W54" s="54"/>
      <c r="X54" s="54"/>
      <c r="Y54" s="54"/>
      <c r="Z54" s="54"/>
      <c r="AA54" s="54"/>
      <c r="AB54" s="54"/>
      <c r="AC54" s="54"/>
      <c r="AD54" s="54"/>
      <c r="AE54" s="54"/>
      <c r="AF54" s="91"/>
      <c r="AI54" s="54"/>
      <c r="AJ54" s="54"/>
      <c r="AK54" s="54"/>
      <c r="AL54" s="54"/>
      <c r="AM54" s="54"/>
      <c r="AN54" s="54"/>
      <c r="AO54" s="54"/>
      <c r="AP54" s="54"/>
      <c r="AQ54" s="54"/>
      <c r="AR54" s="54"/>
      <c r="AS54" s="54"/>
      <c r="AT54" s="54"/>
      <c r="AU54" s="54"/>
      <c r="AV54" s="91"/>
      <c r="AY54" s="54"/>
      <c r="AZ54" s="54"/>
      <c r="BA54" s="54"/>
      <c r="BB54" s="54"/>
      <c r="BC54" s="54"/>
      <c r="BD54" s="54"/>
      <c r="BE54" s="54"/>
      <c r="BF54" s="54"/>
      <c r="BG54" s="54"/>
      <c r="BH54" s="54"/>
      <c r="BI54" s="54"/>
      <c r="BJ54" s="54"/>
      <c r="BK54" s="54"/>
      <c r="BL54" s="91"/>
      <c r="BO54" s="54"/>
      <c r="BP54" s="54"/>
      <c r="BQ54" s="54"/>
      <c r="BR54" s="54"/>
      <c r="BS54" s="54"/>
      <c r="BT54" s="54"/>
      <c r="BU54" s="54"/>
      <c r="BV54" s="54"/>
      <c r="BW54" s="54"/>
      <c r="BX54" s="54"/>
      <c r="BY54" s="54"/>
      <c r="BZ54" s="54"/>
      <c r="CA54" s="54"/>
      <c r="CB54" s="91"/>
      <c r="CE54" s="54"/>
      <c r="CF54" s="54"/>
      <c r="CG54" s="54"/>
      <c r="CH54" s="54"/>
      <c r="CI54" s="54"/>
      <c r="CJ54" s="54"/>
      <c r="CK54" s="54"/>
      <c r="CL54" s="54"/>
      <c r="CM54" s="54"/>
      <c r="CN54" s="54"/>
      <c r="CO54" s="54"/>
      <c r="CP54" s="54"/>
      <c r="CQ54" s="54"/>
      <c r="CR54" s="91"/>
      <c r="CU54" s="54"/>
      <c r="CV54" s="54"/>
      <c r="CW54" s="54"/>
      <c r="CX54" s="54"/>
      <c r="CY54" s="54"/>
      <c r="CZ54" s="54"/>
      <c r="DA54" s="54"/>
      <c r="DB54" s="54"/>
      <c r="DC54" s="54"/>
      <c r="DD54" s="54"/>
      <c r="DE54" s="54"/>
      <c r="DF54" s="54"/>
      <c r="DG54" s="54"/>
      <c r="DH54" s="91"/>
    </row>
    <row r="58" spans="2:128" ht="13.5" customHeight="1" x14ac:dyDescent="0.2"/>
  </sheetData>
  <phoneticPr fontId="2" type="noConversion"/>
  <pageMargins left="0.59055118110236227" right="0.59055118110236227" top="0.78740157480314965" bottom="0.78740157480314965" header="0.39370078740157483" footer="0.39370078740157483"/>
  <pageSetup paperSize="9" scale="66" firstPageNumber="73" fitToWidth="8" orientation="landscape" useFirstPageNumber="1" r:id="rId1"/>
  <headerFooter alignWithMargins="0">
    <oddHeader>&amp;R&amp;12Les finances des communes en 2021</oddHeader>
    <oddFooter>&amp;L&amp;12Direction Générale des Collectivités Locales / DESL&amp;C&amp;12&amp;P&amp;R&amp;12Mise en ligne : février 2023</oddFooter>
  </headerFooter>
  <colBreaks count="7" manualBreakCount="7">
    <brk id="16" max="47" man="1"/>
    <brk id="32" max="47" man="1"/>
    <brk id="48" max="47" man="1"/>
    <brk id="64" max="47" man="1"/>
    <brk id="80" max="47" man="1"/>
    <brk id="96" max="47" man="1"/>
    <brk id="112" max="4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J50"/>
  <sheetViews>
    <sheetView zoomScaleNormal="100" workbookViewId="0"/>
  </sheetViews>
  <sheetFormatPr baseColWidth="10" defaultRowHeight="12.75" x14ac:dyDescent="0.2"/>
  <cols>
    <col min="1" max="1" width="4.7109375" customWidth="1"/>
    <col min="2" max="2" width="28" customWidth="1"/>
    <col min="3" max="13" width="12.42578125" customWidth="1"/>
    <col min="14" max="15" width="13.42578125" customWidth="1"/>
    <col min="16" max="16" width="11.42578125" style="95"/>
    <col min="17" max="17" width="4.7109375" customWidth="1"/>
    <col min="18" max="18" width="28" customWidth="1"/>
    <col min="19" max="29" width="12.42578125" customWidth="1"/>
    <col min="30" max="31" width="13.42578125" customWidth="1"/>
    <col min="32" max="32" width="11.42578125" style="95"/>
    <col min="33" max="33" width="4.7109375" customWidth="1"/>
    <col min="34" max="34" width="28" customWidth="1"/>
    <col min="35" max="45" width="12.42578125" customWidth="1"/>
    <col min="46" max="47" width="13.42578125" customWidth="1"/>
    <col min="48" max="48" width="11.42578125" style="95"/>
    <col min="49" max="49" width="4.7109375" customWidth="1"/>
    <col min="50" max="50" width="28" customWidth="1"/>
    <col min="51" max="61" width="12.42578125" customWidth="1"/>
    <col min="62" max="63" width="13.42578125" customWidth="1"/>
    <col min="64" max="64" width="11.42578125" style="95"/>
    <col min="65" max="65" width="4.7109375" customWidth="1"/>
    <col min="66" max="66" width="28" customWidth="1"/>
    <col min="67" max="77" width="12.42578125" customWidth="1"/>
    <col min="78" max="79" width="13.42578125" customWidth="1"/>
    <col min="80" max="80" width="11.42578125" style="95"/>
    <col min="81" max="81" width="4.7109375" customWidth="1"/>
    <col min="82" max="82" width="28" customWidth="1"/>
    <col min="83" max="93" width="12.42578125" customWidth="1"/>
    <col min="94" max="95" width="13.42578125" customWidth="1"/>
    <col min="96" max="96" width="12" style="95" customWidth="1"/>
    <col min="97" max="97" width="1.5703125" hidden="1" customWidth="1"/>
    <col min="98" max="98" width="4.7109375" customWidth="1"/>
    <col min="99" max="99" width="11.42578125" hidden="1" customWidth="1"/>
    <col min="100" max="100" width="28" customWidth="1"/>
    <col min="101" max="111" width="12.42578125" customWidth="1"/>
    <col min="112" max="113" width="13.42578125" customWidth="1"/>
  </cols>
  <sheetData>
    <row r="1" spans="1:114" ht="20.25" x14ac:dyDescent="0.3">
      <c r="A1" s="10" t="s">
        <v>880</v>
      </c>
      <c r="B1" s="70"/>
      <c r="C1" s="70"/>
      <c r="D1" s="70"/>
      <c r="E1" s="70"/>
      <c r="F1" s="70"/>
      <c r="G1" s="70"/>
      <c r="H1" s="70"/>
      <c r="I1" s="70"/>
      <c r="J1" s="70"/>
      <c r="K1" s="70"/>
      <c r="L1" s="70"/>
      <c r="M1" s="70"/>
      <c r="N1" s="70"/>
      <c r="O1" s="70"/>
      <c r="P1" s="148"/>
      <c r="Q1" s="50"/>
      <c r="R1" s="70"/>
      <c r="S1" s="70"/>
      <c r="T1" s="70"/>
      <c r="U1" s="70"/>
      <c r="V1" s="70"/>
      <c r="W1" s="70"/>
      <c r="X1" s="70"/>
      <c r="Y1" s="70"/>
      <c r="Z1" s="70"/>
      <c r="AA1" s="70"/>
      <c r="AB1" s="70"/>
      <c r="AC1" s="70"/>
      <c r="AD1" s="70"/>
      <c r="AE1" s="70"/>
      <c r="AF1" s="148"/>
      <c r="AG1" s="50" t="s">
        <v>663</v>
      </c>
      <c r="AH1" s="70"/>
      <c r="AI1" s="70"/>
      <c r="AJ1" s="70"/>
      <c r="AK1" s="70"/>
      <c r="AL1" s="79"/>
      <c r="AM1" s="70"/>
      <c r="AN1" s="70"/>
      <c r="AO1" s="70"/>
      <c r="AP1" s="70"/>
      <c r="AQ1" s="70"/>
      <c r="AR1" s="70"/>
      <c r="AS1" s="70"/>
      <c r="AT1" s="70"/>
      <c r="AU1" s="70"/>
      <c r="AV1" s="148"/>
      <c r="AW1" s="50"/>
      <c r="AX1" s="70"/>
      <c r="AY1" s="70"/>
      <c r="AZ1" s="70"/>
      <c r="BA1" s="70"/>
      <c r="BB1" s="70"/>
      <c r="BC1" s="70"/>
      <c r="BD1" s="70"/>
      <c r="BE1" s="70"/>
      <c r="BF1" s="70"/>
      <c r="BG1" s="70"/>
      <c r="BH1" s="70"/>
      <c r="BI1" s="70"/>
      <c r="BJ1" s="70"/>
      <c r="BK1" s="70"/>
      <c r="BL1" s="70"/>
      <c r="BM1" s="50"/>
      <c r="BN1" s="70"/>
      <c r="BO1" s="70"/>
      <c r="BP1" s="70"/>
      <c r="BQ1" s="70"/>
      <c r="BR1" s="70"/>
      <c r="BS1" s="70"/>
      <c r="BT1" s="70"/>
      <c r="BU1" s="70"/>
      <c r="BV1" s="70"/>
      <c r="BW1" s="70"/>
      <c r="BX1" s="70"/>
      <c r="BY1" s="70"/>
      <c r="BZ1" s="70"/>
      <c r="CA1" s="70"/>
      <c r="CB1" s="105"/>
      <c r="CC1" s="127"/>
      <c r="CD1" s="128"/>
      <c r="CE1" s="128"/>
      <c r="CF1" s="128"/>
      <c r="CG1" s="128"/>
      <c r="CH1" s="128"/>
      <c r="CI1" s="128"/>
      <c r="CJ1" s="128"/>
      <c r="CK1" s="128"/>
      <c r="CL1" s="128"/>
      <c r="CM1" s="128"/>
      <c r="CN1" s="128"/>
      <c r="CO1" s="70"/>
      <c r="CP1" s="70"/>
      <c r="CQ1" s="70"/>
      <c r="CR1" s="148"/>
      <c r="CS1" s="127"/>
      <c r="CT1" s="127"/>
      <c r="CU1" s="129"/>
      <c r="CV1" s="129"/>
      <c r="CW1" s="130"/>
      <c r="CX1" s="130"/>
      <c r="CY1" s="130"/>
      <c r="CZ1" s="130"/>
      <c r="DA1" s="130"/>
      <c r="DB1" s="130"/>
      <c r="DC1" s="130"/>
      <c r="DD1" s="130"/>
      <c r="DE1" s="130"/>
      <c r="DF1" s="130"/>
      <c r="DG1" s="130"/>
      <c r="DH1" s="130"/>
      <c r="DI1" s="130"/>
      <c r="DJ1" s="158"/>
    </row>
    <row r="2" spans="1:114" ht="12.75" customHeight="1" x14ac:dyDescent="0.3">
      <c r="A2" s="9"/>
      <c r="B2" s="70"/>
      <c r="C2" s="70"/>
      <c r="D2" s="70"/>
      <c r="E2" s="70"/>
      <c r="F2" s="70"/>
      <c r="G2" s="79"/>
      <c r="H2" s="70"/>
      <c r="I2" s="70"/>
      <c r="J2" s="70"/>
      <c r="K2" s="70"/>
      <c r="L2" s="70"/>
      <c r="M2" s="70"/>
      <c r="N2" s="70"/>
      <c r="O2" s="70"/>
      <c r="P2" s="148"/>
      <c r="Q2" s="50"/>
      <c r="R2" s="70"/>
      <c r="S2" s="70"/>
      <c r="T2" s="70"/>
      <c r="U2" s="70"/>
      <c r="V2" s="70"/>
      <c r="W2" s="70"/>
      <c r="X2" s="70"/>
      <c r="Y2" s="70"/>
      <c r="Z2" s="70"/>
      <c r="AA2" s="70"/>
      <c r="AB2" s="70"/>
      <c r="AC2" s="70"/>
      <c r="AD2" s="70"/>
      <c r="AE2" s="70"/>
      <c r="AF2" s="148"/>
      <c r="AG2" s="50"/>
      <c r="AH2" s="70"/>
      <c r="AI2" s="70"/>
      <c r="AJ2" s="70"/>
      <c r="AK2" s="70"/>
      <c r="AL2" s="79"/>
      <c r="AM2" s="70"/>
      <c r="AN2" s="70"/>
      <c r="AO2" s="70"/>
      <c r="AP2" s="70"/>
      <c r="AQ2" s="70"/>
      <c r="AR2" s="70"/>
      <c r="AS2" s="70"/>
      <c r="AT2" s="70"/>
      <c r="AU2" s="70"/>
      <c r="AV2" s="148"/>
      <c r="AW2" s="131"/>
      <c r="AX2" s="13"/>
      <c r="AY2" s="13"/>
      <c r="AZ2" s="13"/>
      <c r="BA2" s="13"/>
      <c r="BB2" s="13"/>
      <c r="BC2" s="13"/>
      <c r="BD2" s="13"/>
      <c r="BE2" s="13"/>
      <c r="BF2" s="13"/>
      <c r="BG2" s="13"/>
      <c r="BH2" s="13"/>
      <c r="BI2" s="13"/>
      <c r="BJ2" s="13"/>
      <c r="BK2" s="13"/>
      <c r="BL2" s="13"/>
      <c r="CC2" s="127"/>
      <c r="CD2" s="128"/>
      <c r="CE2" s="128"/>
      <c r="CF2" s="128"/>
      <c r="CG2" s="128"/>
      <c r="CH2" s="275"/>
      <c r="CI2" s="128"/>
      <c r="CJ2" s="128"/>
      <c r="CK2" s="128"/>
      <c r="CL2" s="128"/>
      <c r="CM2" s="128"/>
      <c r="CN2" s="128"/>
      <c r="CO2" s="70"/>
      <c r="CP2" s="70"/>
      <c r="CQ2" s="70"/>
      <c r="CR2" s="148"/>
      <c r="CS2" s="127"/>
      <c r="CT2" s="127"/>
      <c r="CU2" s="129"/>
      <c r="CV2" s="129"/>
      <c r="CW2" s="130"/>
      <c r="CX2" s="130"/>
      <c r="CY2" s="130"/>
      <c r="CZ2" s="130"/>
      <c r="DA2" s="130"/>
      <c r="DB2" s="130"/>
      <c r="DC2" s="130"/>
      <c r="DD2" s="130"/>
      <c r="DE2" s="130"/>
      <c r="DF2" s="130"/>
      <c r="DG2" s="130"/>
      <c r="DH2" s="130"/>
      <c r="DI2" s="130"/>
      <c r="DJ2" s="158"/>
    </row>
    <row r="3" spans="1:114" ht="16.5" x14ac:dyDescent="0.25">
      <c r="A3" s="13"/>
      <c r="B3" s="13"/>
      <c r="C3" s="13"/>
      <c r="D3" s="13"/>
      <c r="E3" s="13"/>
      <c r="F3" s="13"/>
      <c r="G3" s="69"/>
      <c r="H3" s="13"/>
      <c r="I3" s="13"/>
      <c r="J3" s="13"/>
      <c r="K3" s="13"/>
      <c r="L3" s="13"/>
      <c r="M3" s="13"/>
      <c r="N3" s="13"/>
      <c r="O3" s="13"/>
      <c r="P3" s="39"/>
      <c r="Q3" s="131"/>
      <c r="R3" s="13"/>
      <c r="S3" s="13"/>
      <c r="T3" s="13"/>
      <c r="U3" s="13"/>
      <c r="V3" s="13"/>
      <c r="W3" s="13"/>
      <c r="X3" s="13"/>
      <c r="Y3" s="13"/>
      <c r="Z3" s="13"/>
      <c r="AA3" s="13"/>
      <c r="AB3" s="13"/>
      <c r="AC3" s="13"/>
      <c r="AD3" s="13"/>
      <c r="AE3" s="13"/>
      <c r="AF3" s="39"/>
      <c r="AG3" s="131"/>
      <c r="AH3" s="13"/>
      <c r="AI3" s="13"/>
      <c r="AJ3" s="13"/>
      <c r="AK3" s="13"/>
      <c r="AL3" s="69"/>
      <c r="AM3" s="13"/>
      <c r="AN3" s="13"/>
      <c r="AO3" s="13"/>
      <c r="AP3" s="13"/>
      <c r="AQ3" s="13"/>
      <c r="AR3" s="13"/>
      <c r="AS3" s="13"/>
      <c r="AT3" s="13"/>
      <c r="AU3" s="13"/>
      <c r="AV3" s="39"/>
      <c r="AW3" s="110" t="s">
        <v>313</v>
      </c>
      <c r="BM3" s="109" t="s">
        <v>341</v>
      </c>
      <c r="BN3" s="13"/>
      <c r="BO3" s="13"/>
      <c r="BP3" s="13"/>
      <c r="BQ3" s="13"/>
      <c r="BR3" s="13"/>
      <c r="BS3" s="13"/>
      <c r="BT3" s="13"/>
      <c r="BU3" s="13"/>
      <c r="BV3" s="13"/>
      <c r="BW3" s="13"/>
      <c r="BX3" s="13"/>
      <c r="BY3" s="13"/>
      <c r="BZ3" s="13"/>
      <c r="CA3" s="13"/>
      <c r="CB3" s="132"/>
      <c r="CC3" s="40"/>
      <c r="CD3" s="40"/>
      <c r="CE3" s="40"/>
      <c r="CF3" s="40"/>
      <c r="CG3" s="40"/>
      <c r="CH3" s="40"/>
      <c r="CI3" s="40"/>
      <c r="CJ3" s="40"/>
      <c r="CK3" s="40"/>
      <c r="CL3" s="40"/>
      <c r="CM3" s="40"/>
      <c r="CN3" s="40"/>
      <c r="CO3" s="46"/>
      <c r="CP3" s="46"/>
      <c r="CQ3" s="46"/>
      <c r="CR3" s="154"/>
      <c r="CS3" s="40"/>
      <c r="CT3" s="40"/>
      <c r="CU3" s="58"/>
      <c r="CV3" s="58"/>
      <c r="CW3" s="133"/>
      <c r="CX3" s="133"/>
      <c r="CY3" s="133"/>
      <c r="CZ3" s="133"/>
      <c r="DA3" s="133"/>
      <c r="DB3" s="133"/>
      <c r="DC3" s="133"/>
      <c r="DD3" s="133"/>
      <c r="DE3" s="133"/>
      <c r="DF3" s="133"/>
      <c r="DG3" s="133"/>
      <c r="DH3" s="133"/>
      <c r="DI3" s="133"/>
      <c r="DJ3" s="159"/>
    </row>
    <row r="4" spans="1:114" ht="16.5" x14ac:dyDescent="0.25">
      <c r="A4" s="109" t="s">
        <v>664</v>
      </c>
      <c r="B4" s="109"/>
      <c r="C4" s="109"/>
      <c r="D4" s="109"/>
      <c r="E4" s="109"/>
      <c r="F4" s="109"/>
      <c r="G4" s="274"/>
      <c r="H4" s="109"/>
      <c r="I4" s="109"/>
      <c r="J4" s="109"/>
      <c r="K4" s="109"/>
      <c r="L4" s="109"/>
      <c r="M4" s="109"/>
      <c r="N4" s="109"/>
      <c r="O4" s="109"/>
      <c r="P4" s="149"/>
      <c r="Q4" s="55" t="s">
        <v>311</v>
      </c>
      <c r="R4" s="55"/>
      <c r="S4" s="55"/>
      <c r="T4" s="55"/>
      <c r="U4" s="55"/>
      <c r="V4" s="55"/>
      <c r="W4" s="55"/>
      <c r="X4" s="55"/>
      <c r="Y4" s="55"/>
      <c r="Z4" s="55"/>
      <c r="AA4" s="55"/>
      <c r="AB4" s="55"/>
      <c r="AC4" s="55"/>
      <c r="AD4" s="55"/>
      <c r="AE4" s="55"/>
      <c r="AF4" s="152"/>
      <c r="AG4" s="55" t="s">
        <v>312</v>
      </c>
      <c r="AH4" s="55"/>
      <c r="AI4" s="55"/>
      <c r="AJ4" s="55"/>
      <c r="AK4" s="55"/>
      <c r="AL4" s="55"/>
      <c r="AM4" s="55"/>
      <c r="AN4" s="55"/>
      <c r="AO4" s="55"/>
      <c r="AP4" s="55"/>
      <c r="AQ4" s="55"/>
      <c r="AR4" s="55"/>
      <c r="AS4" s="55"/>
      <c r="AT4" s="55"/>
      <c r="AU4" s="55"/>
      <c r="AV4" s="152"/>
      <c r="AW4" s="55" t="s">
        <v>243</v>
      </c>
      <c r="AX4" s="55"/>
      <c r="AY4" s="55"/>
      <c r="AZ4" s="55"/>
      <c r="BA4" s="55"/>
      <c r="BB4" s="55"/>
      <c r="BC4" s="55"/>
      <c r="BD4" s="55"/>
      <c r="BE4" s="55"/>
      <c r="BF4" s="55"/>
      <c r="BG4" s="55"/>
      <c r="BH4" s="55"/>
      <c r="BI4" s="55"/>
      <c r="BJ4" s="55"/>
      <c r="BK4" s="55"/>
      <c r="BL4" s="55"/>
      <c r="BM4" s="55" t="s">
        <v>238</v>
      </c>
      <c r="BN4" s="55"/>
      <c r="BO4" s="55"/>
      <c r="BP4" s="55"/>
      <c r="BQ4" s="55"/>
      <c r="BR4" s="55"/>
      <c r="BS4" s="55"/>
      <c r="BT4" s="55"/>
      <c r="BU4" s="55"/>
      <c r="BV4" s="55"/>
      <c r="BW4" s="55"/>
      <c r="BX4" s="55"/>
      <c r="BY4" s="55"/>
      <c r="BZ4" s="55"/>
      <c r="CA4" s="55"/>
      <c r="CB4" s="83"/>
      <c r="CC4" s="55" t="s">
        <v>486</v>
      </c>
      <c r="CD4" s="55"/>
      <c r="CE4" s="55"/>
      <c r="CF4" s="55"/>
      <c r="CG4" s="55"/>
      <c r="CH4" s="55"/>
      <c r="CI4" s="55"/>
      <c r="CJ4" s="55"/>
      <c r="CK4" s="55"/>
      <c r="CL4" s="55"/>
      <c r="CM4" s="55"/>
      <c r="CN4" s="55"/>
      <c r="CO4" s="55"/>
      <c r="CP4" s="55"/>
      <c r="CQ4" s="55"/>
      <c r="CR4" s="152"/>
      <c r="CS4" s="55" t="s">
        <v>11</v>
      </c>
      <c r="CT4" s="55" t="s">
        <v>487</v>
      </c>
      <c r="CU4" s="134"/>
      <c r="CV4" s="134"/>
      <c r="CW4" s="135"/>
      <c r="CX4" s="135"/>
      <c r="CY4" s="135"/>
      <c r="CZ4" s="135"/>
      <c r="DA4" s="135"/>
      <c r="DB4" s="135"/>
      <c r="DC4" s="135"/>
      <c r="DD4" s="135"/>
      <c r="DE4" s="135"/>
      <c r="DF4" s="135"/>
      <c r="DG4" s="135"/>
      <c r="DH4" s="135"/>
      <c r="DI4" s="135"/>
      <c r="DJ4" s="160"/>
    </row>
    <row r="5" spans="1:114" ht="16.5" x14ac:dyDescent="0.25">
      <c r="A5" s="273" t="s">
        <v>244</v>
      </c>
      <c r="B5" s="147"/>
      <c r="C5" s="147"/>
      <c r="D5" s="147"/>
      <c r="E5" s="147"/>
      <c r="F5" s="147"/>
      <c r="G5" s="147"/>
      <c r="H5" s="147"/>
      <c r="I5" s="147"/>
      <c r="J5" s="147"/>
      <c r="K5" s="147"/>
      <c r="L5" s="147"/>
      <c r="M5" s="147"/>
      <c r="N5" s="147"/>
      <c r="O5" s="147"/>
      <c r="P5" s="150"/>
      <c r="Q5" s="273"/>
      <c r="R5" s="107"/>
      <c r="S5" s="107"/>
      <c r="T5" s="107"/>
      <c r="U5" s="107"/>
      <c r="V5" s="107"/>
      <c r="W5" s="107"/>
      <c r="X5" s="107"/>
      <c r="Y5" s="107"/>
      <c r="Z5" s="107"/>
      <c r="AA5" s="107"/>
      <c r="AB5" s="107"/>
      <c r="AC5" s="107"/>
      <c r="AD5" s="107"/>
      <c r="AE5" s="107"/>
      <c r="AF5" s="153"/>
      <c r="AG5" s="107"/>
      <c r="AH5" s="107"/>
      <c r="AI5" s="107"/>
      <c r="AJ5" s="107"/>
      <c r="AK5" s="107"/>
      <c r="AL5" s="107"/>
      <c r="AM5" s="107"/>
      <c r="AN5" s="107"/>
      <c r="AO5" s="107"/>
      <c r="AP5" s="107"/>
      <c r="AQ5" s="107"/>
      <c r="AR5" s="107"/>
      <c r="AS5" s="107"/>
      <c r="AT5" s="107"/>
      <c r="AU5" s="107"/>
      <c r="AV5" s="153"/>
      <c r="AW5" s="69" t="s">
        <v>593</v>
      </c>
      <c r="AX5" s="107"/>
      <c r="AY5" s="107"/>
      <c r="AZ5" s="107"/>
      <c r="BA5" s="107"/>
      <c r="BB5" s="107"/>
      <c r="BC5" s="107"/>
      <c r="BD5" s="107"/>
      <c r="BE5" s="107"/>
      <c r="BF5" s="107"/>
      <c r="BG5" s="107"/>
      <c r="BH5" s="107"/>
      <c r="BI5" s="107"/>
      <c r="BJ5" s="107"/>
      <c r="BK5" s="107"/>
      <c r="BL5" s="107"/>
      <c r="BM5" s="69" t="s">
        <v>593</v>
      </c>
      <c r="BN5" s="109"/>
      <c r="BO5" s="109"/>
      <c r="BP5" s="109"/>
      <c r="BQ5" s="109"/>
      <c r="BR5" s="109"/>
      <c r="BS5" s="109"/>
      <c r="BT5" s="109"/>
      <c r="BU5" s="109"/>
      <c r="BV5" s="109"/>
      <c r="BW5" s="109"/>
      <c r="BX5" s="109"/>
      <c r="BY5" s="109"/>
      <c r="BZ5" s="109"/>
      <c r="CA5" s="109"/>
      <c r="CB5" s="191"/>
      <c r="CC5" s="273" t="s">
        <v>244</v>
      </c>
      <c r="CD5" s="109"/>
      <c r="CE5" s="109"/>
      <c r="CF5" s="109"/>
      <c r="CG5" s="109"/>
      <c r="CH5" s="109"/>
      <c r="CI5" s="109"/>
      <c r="CJ5" s="109"/>
      <c r="CK5" s="109"/>
      <c r="CL5" s="109"/>
      <c r="CM5" s="109"/>
      <c r="CN5" s="109"/>
      <c r="CO5" s="109"/>
      <c r="CP5" s="109"/>
      <c r="CQ5" s="109"/>
      <c r="CR5" s="149"/>
      <c r="CS5" s="107"/>
      <c r="CT5" s="89" t="s">
        <v>488</v>
      </c>
      <c r="CU5" s="136"/>
      <c r="CV5" s="136"/>
      <c r="CW5" s="137"/>
      <c r="CX5" s="137"/>
      <c r="CY5" s="137"/>
      <c r="CZ5" s="137"/>
      <c r="DA5" s="137"/>
      <c r="DB5" s="137"/>
      <c r="DC5" s="137"/>
      <c r="DD5" s="137"/>
      <c r="DE5" s="137"/>
      <c r="DF5" s="137"/>
      <c r="DG5" s="137"/>
      <c r="DH5" s="137"/>
      <c r="DI5" s="137"/>
      <c r="DJ5" s="161"/>
    </row>
    <row r="6" spans="1:114" x14ac:dyDescent="0.2">
      <c r="B6" s="69" t="s">
        <v>593</v>
      </c>
      <c r="C6" s="13"/>
      <c r="D6" s="13"/>
      <c r="E6" s="13"/>
      <c r="F6" s="13"/>
      <c r="G6" s="13"/>
      <c r="H6" s="13"/>
      <c r="I6" s="13"/>
      <c r="J6" s="13"/>
      <c r="K6" s="13"/>
      <c r="L6" s="13"/>
      <c r="M6" s="13"/>
      <c r="N6" s="13"/>
      <c r="O6" s="13"/>
      <c r="P6" s="39"/>
      <c r="Q6" s="69" t="s">
        <v>593</v>
      </c>
      <c r="R6" s="13"/>
      <c r="S6" s="13"/>
      <c r="T6" s="13"/>
      <c r="U6" s="13"/>
      <c r="V6" s="13"/>
      <c r="W6" s="13"/>
      <c r="X6" s="13"/>
      <c r="Y6" s="13"/>
      <c r="Z6" s="13"/>
      <c r="AA6" s="13"/>
      <c r="AB6" s="13"/>
      <c r="AC6" s="13"/>
      <c r="AD6" s="13"/>
      <c r="AE6" s="13"/>
      <c r="AF6" s="39"/>
      <c r="AG6" s="69" t="s">
        <v>593</v>
      </c>
      <c r="AH6" s="13"/>
      <c r="AI6" s="13"/>
      <c r="AJ6" s="13"/>
      <c r="AK6" s="13"/>
      <c r="AL6" s="13"/>
      <c r="AM6" s="13"/>
      <c r="AN6" s="13"/>
      <c r="AO6" s="13"/>
      <c r="AP6" s="13"/>
      <c r="AQ6" s="13"/>
      <c r="AR6" s="13"/>
      <c r="AS6" s="13"/>
      <c r="AT6" s="13"/>
      <c r="AU6" s="13"/>
      <c r="AV6" s="39"/>
      <c r="AW6" s="69" t="s">
        <v>730</v>
      </c>
      <c r="AX6" s="13"/>
      <c r="AY6" s="13"/>
      <c r="AZ6" s="13"/>
      <c r="BA6" s="13"/>
      <c r="BB6" s="13"/>
      <c r="BC6" s="13"/>
      <c r="BD6" s="13"/>
      <c r="BE6" s="13"/>
      <c r="BF6" s="13"/>
      <c r="BG6" s="13"/>
      <c r="BH6" s="13"/>
      <c r="BI6" s="13"/>
      <c r="BJ6" s="13"/>
      <c r="BK6" s="13"/>
      <c r="BL6" s="13"/>
      <c r="BM6" s="69" t="s">
        <v>730</v>
      </c>
      <c r="BN6" s="13"/>
      <c r="BO6" s="13"/>
      <c r="BP6" s="13"/>
      <c r="BQ6" s="13"/>
      <c r="BR6" s="13"/>
      <c r="BS6" s="13"/>
      <c r="BT6" s="13"/>
      <c r="BU6" s="13"/>
      <c r="BV6" s="13"/>
      <c r="BW6" s="13"/>
      <c r="BX6" s="13"/>
      <c r="BY6" s="13"/>
      <c r="BZ6" s="13"/>
      <c r="CA6" s="13"/>
      <c r="CB6" s="132"/>
      <c r="CC6" s="69" t="s">
        <v>593</v>
      </c>
      <c r="CD6" s="40"/>
      <c r="CE6" s="40"/>
      <c r="CF6" s="40"/>
      <c r="CG6" s="40"/>
      <c r="CH6" s="40"/>
      <c r="CI6" s="40"/>
      <c r="CJ6" s="40"/>
      <c r="CK6" s="40"/>
      <c r="CL6" s="40"/>
      <c r="CM6" s="40"/>
      <c r="CN6" s="40"/>
      <c r="CO6" s="46"/>
      <c r="CP6" s="46"/>
      <c r="CQ6" s="46"/>
      <c r="CR6" s="154"/>
      <c r="CS6" s="138"/>
      <c r="CT6" s="69" t="s">
        <v>593</v>
      </c>
      <c r="CU6" s="58"/>
      <c r="CV6" s="58"/>
      <c r="CW6" s="133"/>
      <c r="CX6" s="133"/>
      <c r="CY6" s="133"/>
      <c r="CZ6" s="133"/>
      <c r="DA6" s="133"/>
      <c r="DB6" s="133"/>
      <c r="DC6" s="133"/>
      <c r="DD6" s="133"/>
      <c r="DE6" s="133"/>
      <c r="DF6" s="133"/>
      <c r="DG6" s="133"/>
      <c r="DH6" s="133"/>
      <c r="DI6" s="133"/>
      <c r="DJ6" s="159"/>
    </row>
    <row r="7" spans="1:114" x14ac:dyDescent="0.2">
      <c r="A7" s="69"/>
      <c r="B7" s="916" t="s">
        <v>592</v>
      </c>
      <c r="C7" s="271"/>
      <c r="D7" s="73"/>
      <c r="E7" s="73"/>
      <c r="F7" s="73"/>
      <c r="G7" s="73"/>
      <c r="H7" s="73"/>
      <c r="I7" s="73"/>
      <c r="J7" s="73"/>
      <c r="K7" s="73"/>
      <c r="L7" s="73"/>
      <c r="M7" s="73"/>
      <c r="N7" s="13"/>
      <c r="O7" s="13"/>
      <c r="P7" s="39"/>
      <c r="Q7" s="853" t="s">
        <v>592</v>
      </c>
      <c r="R7" s="73"/>
      <c r="S7" s="73"/>
      <c r="T7" s="73"/>
      <c r="U7" s="73"/>
      <c r="V7" s="73"/>
      <c r="W7" s="73"/>
      <c r="X7" s="73"/>
      <c r="Y7" s="73"/>
      <c r="Z7" s="73"/>
      <c r="AA7" s="73"/>
      <c r="AB7" s="13"/>
      <c r="AC7" s="13"/>
      <c r="AD7" s="13"/>
      <c r="AE7" s="13"/>
      <c r="AF7" s="39"/>
      <c r="AG7" s="69" t="s">
        <v>729</v>
      </c>
      <c r="AH7" s="13"/>
      <c r="AI7" s="13"/>
      <c r="AJ7" s="13"/>
      <c r="AK7" s="13"/>
      <c r="AL7" s="13"/>
      <c r="AM7" s="13"/>
      <c r="AN7" s="13"/>
      <c r="AO7" s="13"/>
      <c r="AP7" s="13"/>
      <c r="AQ7" s="13"/>
      <c r="AR7" s="13"/>
      <c r="AS7" s="13"/>
      <c r="AT7" s="13"/>
      <c r="AU7" s="13"/>
      <c r="AV7" s="39"/>
      <c r="AW7" s="69" t="s">
        <v>691</v>
      </c>
      <c r="AX7" s="13"/>
      <c r="AY7" s="13"/>
      <c r="AZ7" s="13"/>
      <c r="BA7" s="13"/>
      <c r="BB7" s="13"/>
      <c r="BC7" s="13"/>
      <c r="BD7" s="13"/>
      <c r="BE7" s="13"/>
      <c r="BF7" s="13"/>
      <c r="BG7" s="13"/>
      <c r="BH7" s="13"/>
      <c r="BI7" s="13"/>
      <c r="BJ7" s="13"/>
      <c r="BK7" s="13"/>
      <c r="BL7" s="13"/>
      <c r="BM7" s="69" t="s">
        <v>691</v>
      </c>
      <c r="BN7" s="13"/>
      <c r="BO7" s="13"/>
      <c r="BP7" s="13"/>
      <c r="BQ7" s="13"/>
      <c r="BR7" s="13"/>
      <c r="BS7" s="13"/>
      <c r="BT7" s="13"/>
      <c r="BU7" s="13"/>
      <c r="BV7" s="13"/>
      <c r="BW7" s="13"/>
      <c r="BX7" s="13"/>
      <c r="BY7" s="13"/>
      <c r="BZ7" s="13"/>
      <c r="CA7" s="13"/>
      <c r="CB7" s="132"/>
      <c r="CC7" s="69" t="s">
        <v>380</v>
      </c>
      <c r="CD7" s="40"/>
      <c r="CE7" s="40"/>
      <c r="CF7" s="40"/>
      <c r="CG7" s="40"/>
      <c r="CH7" s="40"/>
      <c r="CI7" s="40"/>
      <c r="CJ7" s="40"/>
      <c r="CK7" s="40"/>
      <c r="CL7" s="40"/>
      <c r="CM7" s="40"/>
      <c r="CN7" s="40"/>
      <c r="CO7" s="46"/>
      <c r="CP7" s="46"/>
      <c r="CQ7" s="46"/>
      <c r="CR7" s="154"/>
      <c r="CS7" s="40" t="s">
        <v>256</v>
      </c>
      <c r="CT7" s="89" t="s">
        <v>254</v>
      </c>
      <c r="CU7" s="58"/>
      <c r="CV7" s="58"/>
      <c r="CW7" s="133"/>
      <c r="CX7" s="133"/>
      <c r="CY7" s="133"/>
      <c r="CZ7" s="133"/>
      <c r="DA7" s="133"/>
      <c r="DB7" s="133"/>
      <c r="DC7" s="133"/>
      <c r="DD7" s="133"/>
      <c r="DE7" s="133"/>
      <c r="DF7" s="133"/>
      <c r="DG7" s="133"/>
      <c r="DH7" s="133"/>
      <c r="DI7" s="133"/>
      <c r="DJ7" s="159"/>
    </row>
    <row r="8" spans="1:114" x14ac:dyDescent="0.2">
      <c r="A8" s="69"/>
      <c r="B8" s="916" t="s">
        <v>614</v>
      </c>
      <c r="D8" s="73"/>
      <c r="E8" s="73"/>
      <c r="F8" s="73"/>
      <c r="G8" s="73"/>
      <c r="H8" s="73"/>
      <c r="I8" s="73"/>
      <c r="J8" s="73"/>
      <c r="K8" s="73"/>
      <c r="L8" s="73"/>
      <c r="M8" s="73"/>
      <c r="N8" s="13"/>
      <c r="O8" s="13"/>
      <c r="P8" s="39"/>
      <c r="Q8" s="853" t="s">
        <v>594</v>
      </c>
      <c r="R8" s="73"/>
      <c r="S8" s="73"/>
      <c r="T8" s="73"/>
      <c r="U8" s="73"/>
      <c r="V8" s="73"/>
      <c r="W8" s="73"/>
      <c r="X8" s="73"/>
      <c r="Y8" s="73"/>
      <c r="Z8" s="73"/>
      <c r="AA8" s="73"/>
      <c r="AB8" s="13"/>
      <c r="AC8" s="13"/>
      <c r="AD8" s="13"/>
      <c r="AE8" s="13"/>
      <c r="AF8" s="39"/>
      <c r="AG8" s="261"/>
      <c r="AH8" s="13"/>
      <c r="AI8" s="13"/>
      <c r="AJ8" s="13"/>
      <c r="AK8" s="13"/>
      <c r="AL8" s="13"/>
      <c r="AM8" s="13"/>
      <c r="AN8" s="13"/>
      <c r="AO8" s="13"/>
      <c r="AP8" s="13"/>
      <c r="AQ8" s="13"/>
      <c r="AR8" s="13"/>
      <c r="AS8" s="13"/>
      <c r="AT8" s="13"/>
      <c r="AU8" s="13"/>
      <c r="AV8" s="39"/>
      <c r="AW8" s="69" t="s">
        <v>595</v>
      </c>
      <c r="AX8" s="13"/>
      <c r="AY8" s="13"/>
      <c r="AZ8" s="13"/>
      <c r="BA8" s="13"/>
      <c r="BB8" s="13"/>
      <c r="BC8" s="13"/>
      <c r="BD8" s="13"/>
      <c r="BE8" s="13"/>
      <c r="BF8" s="13"/>
      <c r="BG8" s="13"/>
      <c r="BH8" s="13"/>
      <c r="BI8" s="13"/>
      <c r="BJ8" s="13"/>
      <c r="BK8" s="13"/>
      <c r="BL8" s="13"/>
      <c r="BM8" s="69" t="s">
        <v>595</v>
      </c>
      <c r="BN8" s="13"/>
      <c r="BO8" s="13"/>
      <c r="BP8" s="13"/>
      <c r="BQ8" s="13"/>
      <c r="BR8" s="13"/>
      <c r="BS8" s="13"/>
      <c r="BT8" s="13"/>
      <c r="BU8" s="13"/>
      <c r="BV8" s="13"/>
      <c r="BW8" s="13"/>
      <c r="BX8" s="13"/>
      <c r="BY8" s="13"/>
      <c r="BZ8" s="13"/>
      <c r="CA8" s="13"/>
      <c r="CB8" s="132"/>
      <c r="CC8" s="853" t="s">
        <v>592</v>
      </c>
      <c r="CD8" s="40"/>
      <c r="CE8" s="40"/>
      <c r="CF8" s="40"/>
      <c r="CG8" s="40"/>
      <c r="CH8" s="40"/>
      <c r="CI8" s="40"/>
      <c r="CJ8" s="40"/>
      <c r="CK8" s="40"/>
      <c r="CL8" s="40"/>
      <c r="CM8" s="40"/>
      <c r="CN8" s="40"/>
      <c r="CO8" s="46"/>
      <c r="CP8" s="46"/>
      <c r="CQ8" s="46"/>
      <c r="CR8" s="154"/>
      <c r="CS8" s="40"/>
      <c r="CT8" s="853" t="s">
        <v>592</v>
      </c>
      <c r="CU8" s="58"/>
      <c r="CV8" s="58"/>
      <c r="CW8" s="133"/>
      <c r="CX8" s="133"/>
      <c r="CY8" s="133"/>
      <c r="CZ8" s="133"/>
      <c r="DA8" s="133"/>
      <c r="DB8" s="133"/>
      <c r="DC8" s="133"/>
      <c r="DD8" s="133"/>
      <c r="DE8" s="133"/>
      <c r="DF8" s="133"/>
      <c r="DG8" s="133"/>
      <c r="DH8" s="133"/>
      <c r="DI8" s="133"/>
      <c r="DJ8" s="159"/>
    </row>
    <row r="9" spans="1:114" x14ac:dyDescent="0.2">
      <c r="A9" s="13"/>
      <c r="B9" s="261"/>
      <c r="C9" s="8"/>
      <c r="D9" s="8"/>
      <c r="E9" s="8"/>
      <c r="F9" s="8"/>
      <c r="G9" s="8"/>
      <c r="H9" s="8"/>
      <c r="I9" s="8"/>
      <c r="J9" s="8"/>
      <c r="K9" s="8"/>
      <c r="L9" s="8"/>
      <c r="M9" s="8"/>
      <c r="N9" s="8"/>
      <c r="O9" s="8"/>
      <c r="P9" s="16"/>
      <c r="Q9" s="261"/>
      <c r="R9" s="139"/>
      <c r="S9" s="8"/>
      <c r="T9" s="8"/>
      <c r="U9" s="8"/>
      <c r="V9" s="8"/>
      <c r="W9" s="8"/>
      <c r="X9" s="8"/>
      <c r="Y9" s="8"/>
      <c r="Z9" s="8"/>
      <c r="AA9" s="8"/>
      <c r="AB9" s="8"/>
      <c r="AC9" s="8"/>
      <c r="AD9" s="8"/>
      <c r="AE9" s="8"/>
      <c r="AF9" s="16"/>
      <c r="AG9" s="46"/>
      <c r="AH9" s="8"/>
      <c r="AI9" s="8"/>
      <c r="AJ9" s="8"/>
      <c r="AK9" s="8"/>
      <c r="AL9" s="8"/>
      <c r="AM9" s="8"/>
      <c r="AN9" s="8"/>
      <c r="AO9" s="8"/>
      <c r="AP9" s="8"/>
      <c r="AQ9" s="8"/>
      <c r="AR9" s="8"/>
      <c r="AS9" s="8"/>
      <c r="AT9" s="8"/>
      <c r="AU9" s="8"/>
      <c r="AV9" s="16"/>
      <c r="AW9" s="261"/>
      <c r="AX9" s="8"/>
      <c r="AY9" s="8"/>
      <c r="AZ9" s="8"/>
      <c r="BA9" s="8"/>
      <c r="BB9" s="8"/>
      <c r="BC9" s="8"/>
      <c r="BD9" s="8"/>
      <c r="BE9" s="8"/>
      <c r="BF9" s="8"/>
      <c r="BG9" s="8"/>
      <c r="BH9" s="8"/>
      <c r="BI9" s="8"/>
      <c r="BJ9" s="8"/>
      <c r="BK9" s="8"/>
      <c r="BL9" s="8"/>
      <c r="BM9" s="927" t="s">
        <v>657</v>
      </c>
      <c r="BN9" s="8"/>
      <c r="BO9" s="8"/>
      <c r="BP9" s="8"/>
      <c r="BQ9" s="8"/>
      <c r="BR9" s="8"/>
      <c r="BS9" s="8"/>
      <c r="BT9" s="8"/>
      <c r="BU9" s="8"/>
      <c r="BV9" s="8"/>
      <c r="BW9" s="8"/>
      <c r="BX9" s="8"/>
      <c r="BY9" s="8"/>
      <c r="BZ9" s="8"/>
      <c r="CA9" s="8"/>
      <c r="CB9" s="46"/>
      <c r="CC9" s="916" t="s">
        <v>614</v>
      </c>
      <c r="CD9" s="111"/>
      <c r="CE9" s="111"/>
      <c r="CF9" s="111"/>
      <c r="CG9" s="111"/>
      <c r="CH9" s="111"/>
      <c r="CI9" s="111"/>
      <c r="CJ9" s="111"/>
      <c r="CK9" s="111"/>
      <c r="CL9" s="111"/>
      <c r="CM9" s="111"/>
      <c r="CN9" s="111"/>
      <c r="CO9" s="46"/>
      <c r="CP9" s="46"/>
      <c r="CQ9" s="46"/>
      <c r="CR9" s="154"/>
      <c r="CS9" s="111"/>
      <c r="CT9" s="916" t="s">
        <v>614</v>
      </c>
      <c r="CU9" s="58"/>
      <c r="CV9" s="58"/>
      <c r="CW9" s="133"/>
      <c r="CX9" s="133"/>
      <c r="CY9" s="133"/>
      <c r="CZ9" s="133"/>
      <c r="DA9" s="133"/>
      <c r="DB9" s="133"/>
      <c r="DC9" s="133"/>
      <c r="DD9" s="133"/>
      <c r="DE9" s="133"/>
      <c r="DF9" s="133"/>
      <c r="DG9" s="133"/>
      <c r="DH9" s="133"/>
      <c r="DI9" s="133"/>
      <c r="DJ9" s="159"/>
    </row>
    <row r="10" spans="1:114" x14ac:dyDescent="0.2">
      <c r="B10" s="13"/>
      <c r="C10" s="13"/>
      <c r="D10" s="13"/>
      <c r="E10" s="13"/>
      <c r="F10" s="13"/>
      <c r="G10" s="13"/>
      <c r="H10" s="13"/>
      <c r="I10" s="13"/>
      <c r="J10" s="13"/>
      <c r="K10" s="13"/>
      <c r="L10" s="13"/>
      <c r="M10" s="13"/>
      <c r="N10" s="13"/>
      <c r="O10" s="13"/>
      <c r="P10" s="39"/>
      <c r="R10" s="13"/>
      <c r="S10" s="13"/>
      <c r="T10" s="13"/>
      <c r="U10" s="13"/>
      <c r="V10" s="13"/>
      <c r="W10" s="13"/>
      <c r="X10" s="13"/>
      <c r="Y10" s="13"/>
      <c r="Z10" s="13"/>
      <c r="AA10" s="13"/>
      <c r="AB10" s="13"/>
      <c r="AC10" s="13"/>
      <c r="AD10" s="13"/>
      <c r="AE10" s="13"/>
      <c r="AF10" s="39"/>
      <c r="AG10" s="60" t="s">
        <v>16</v>
      </c>
      <c r="AH10" s="13"/>
      <c r="AI10" s="13"/>
      <c r="AJ10" s="13"/>
      <c r="AK10" s="13"/>
      <c r="AL10" s="13"/>
      <c r="AM10" s="13"/>
      <c r="AN10" s="13"/>
      <c r="AO10" s="13"/>
      <c r="AP10" s="13"/>
      <c r="AQ10" s="13"/>
      <c r="AR10" s="13"/>
      <c r="AS10" s="13"/>
      <c r="AT10" s="13"/>
      <c r="AU10" s="13"/>
      <c r="AV10" s="39"/>
      <c r="AX10" s="13"/>
      <c r="AY10" s="13"/>
      <c r="AZ10" s="13"/>
      <c r="BA10" s="13"/>
      <c r="BB10" s="13"/>
      <c r="BC10" s="13"/>
      <c r="BD10" s="13"/>
      <c r="BE10" s="13"/>
      <c r="BF10" s="13"/>
      <c r="BG10" s="13"/>
      <c r="BH10" s="13"/>
      <c r="BI10" s="13"/>
      <c r="BJ10" s="13"/>
      <c r="BK10" s="13"/>
      <c r="BL10" s="13"/>
      <c r="BN10" s="13"/>
      <c r="BO10" s="13"/>
      <c r="BP10" s="13"/>
      <c r="BQ10" s="13"/>
      <c r="BR10" s="13"/>
      <c r="BS10" s="13"/>
      <c r="BT10" s="13"/>
      <c r="BU10" s="13"/>
      <c r="BV10" s="13"/>
      <c r="BW10" s="13"/>
      <c r="BX10" s="13"/>
      <c r="BY10" s="13"/>
      <c r="BZ10" s="13"/>
      <c r="CA10" s="13"/>
      <c r="CB10" s="46"/>
      <c r="CD10" s="40"/>
      <c r="CE10" s="40"/>
      <c r="CF10" s="40"/>
      <c r="CG10" s="40"/>
      <c r="CH10" s="40"/>
      <c r="CI10" s="40"/>
      <c r="CJ10" s="40"/>
      <c r="CK10" s="40"/>
      <c r="CL10" s="40"/>
      <c r="CM10" s="40"/>
      <c r="CN10" s="40"/>
      <c r="CO10" s="46"/>
      <c r="CP10" s="46"/>
      <c r="CQ10" s="46"/>
      <c r="CR10" s="154"/>
      <c r="CS10" s="141" t="s">
        <v>15</v>
      </c>
      <c r="CU10" s="140"/>
      <c r="CV10" s="140"/>
      <c r="CW10" s="87"/>
      <c r="CX10" s="87"/>
      <c r="CY10" s="87"/>
      <c r="CZ10" s="87"/>
      <c r="DA10" s="87"/>
      <c r="DB10" s="87"/>
      <c r="DC10" s="87"/>
      <c r="DD10" s="87"/>
      <c r="DE10" s="87"/>
      <c r="DF10" s="87"/>
      <c r="DG10" s="87"/>
      <c r="DH10" s="87"/>
      <c r="DI10" s="87"/>
      <c r="DJ10" s="162"/>
    </row>
    <row r="11" spans="1:114" x14ac:dyDescent="0.2">
      <c r="B11" s="60" t="s">
        <v>12</v>
      </c>
      <c r="C11" s="13"/>
      <c r="D11" s="13"/>
      <c r="E11" s="13"/>
      <c r="F11" s="13"/>
      <c r="G11" s="13"/>
      <c r="H11" s="13"/>
      <c r="I11" s="13"/>
      <c r="J11" s="13"/>
      <c r="K11" s="13"/>
      <c r="L11" s="13"/>
      <c r="M11" s="13"/>
      <c r="N11" s="13"/>
      <c r="O11" s="13"/>
      <c r="P11" s="39"/>
      <c r="Q11" s="60" t="s">
        <v>310</v>
      </c>
      <c r="R11" s="13"/>
      <c r="S11" s="13"/>
      <c r="T11" s="13"/>
      <c r="U11" s="13"/>
      <c r="V11" s="13"/>
      <c r="W11" s="13"/>
      <c r="X11" s="13"/>
      <c r="Y11" s="13"/>
      <c r="Z11" s="13"/>
      <c r="AA11" s="13"/>
      <c r="AB11" s="13"/>
      <c r="AC11" s="13"/>
      <c r="AD11" s="13"/>
      <c r="AE11" s="13"/>
      <c r="AF11" s="39"/>
      <c r="AH11" s="13"/>
      <c r="AI11" s="13"/>
      <c r="AJ11" s="13"/>
      <c r="AK11" s="13"/>
      <c r="AL11" s="13"/>
      <c r="AM11" s="13"/>
      <c r="AN11" s="13"/>
      <c r="AO11" s="13"/>
      <c r="AP11" s="13"/>
      <c r="AQ11" s="13"/>
      <c r="AR11" s="13"/>
      <c r="AS11" s="13"/>
      <c r="AT11" s="13"/>
      <c r="AU11" s="13"/>
      <c r="AV11" s="39"/>
      <c r="AW11" s="60"/>
      <c r="AX11" s="13"/>
      <c r="AY11" s="13"/>
      <c r="AZ11" s="13"/>
      <c r="BA11" s="13"/>
      <c r="BB11" s="13"/>
      <c r="BC11" s="13"/>
      <c r="BD11" s="13"/>
      <c r="BE11" s="13"/>
      <c r="BF11" s="13"/>
      <c r="BG11" s="13"/>
      <c r="BH11" s="13"/>
      <c r="BI11" s="13"/>
      <c r="BJ11" s="13"/>
      <c r="BK11" s="13"/>
      <c r="BL11" s="13"/>
      <c r="BM11" s="60"/>
      <c r="BN11" s="13"/>
      <c r="BO11" s="13"/>
      <c r="BP11" s="13"/>
      <c r="BQ11" s="13"/>
      <c r="BR11" s="13"/>
      <c r="BS11" s="13"/>
      <c r="BT11" s="13"/>
      <c r="BU11" s="13"/>
      <c r="BV11" s="13"/>
      <c r="BW11" s="13"/>
      <c r="BX11" s="13"/>
      <c r="BY11" s="25"/>
      <c r="BZ11" s="25"/>
      <c r="CA11" s="25"/>
      <c r="CB11" s="192"/>
      <c r="CC11" s="141" t="s">
        <v>381</v>
      </c>
      <c r="CT11" s="141"/>
      <c r="CU11" s="140"/>
      <c r="CV11" s="140"/>
      <c r="CW11" s="87"/>
      <c r="CX11" s="87"/>
      <c r="CY11" s="87"/>
      <c r="CZ11" s="87"/>
      <c r="DA11" s="87"/>
      <c r="DB11" s="87"/>
      <c r="DC11" s="87"/>
      <c r="DD11" s="87"/>
      <c r="DE11" s="87"/>
      <c r="DF11" s="87"/>
      <c r="DG11" s="87"/>
      <c r="DH11" s="87"/>
      <c r="DI11" s="87"/>
      <c r="DJ11" s="162"/>
    </row>
    <row r="12" spans="1:114" x14ac:dyDescent="0.2">
      <c r="B12" s="13"/>
      <c r="C12" s="13"/>
      <c r="D12" s="13"/>
      <c r="E12" s="13"/>
      <c r="F12" s="13"/>
      <c r="G12" s="13"/>
      <c r="H12" s="13"/>
      <c r="I12" s="13"/>
      <c r="J12" s="13"/>
      <c r="K12" s="13"/>
      <c r="L12" s="13"/>
      <c r="M12" s="13"/>
      <c r="N12" s="13"/>
      <c r="O12" s="13"/>
      <c r="P12" s="39"/>
      <c r="Q12" s="13"/>
      <c r="R12" s="13"/>
      <c r="S12" s="13"/>
      <c r="T12" s="13"/>
      <c r="U12" s="13"/>
      <c r="V12" s="13"/>
      <c r="W12" s="13"/>
      <c r="X12" s="13"/>
      <c r="Y12" s="13"/>
      <c r="Z12" s="13"/>
      <c r="AA12" s="13"/>
      <c r="AB12" s="13"/>
      <c r="AC12" s="13"/>
      <c r="AD12" s="13"/>
      <c r="AE12" s="13"/>
      <c r="AF12" s="39"/>
      <c r="AG12" s="8"/>
      <c r="AH12" s="13"/>
      <c r="AI12" s="13"/>
      <c r="AJ12" s="13"/>
      <c r="AK12" s="13"/>
      <c r="AL12" s="13"/>
      <c r="AM12" s="13"/>
      <c r="AN12" s="13"/>
      <c r="AO12" s="13"/>
      <c r="AP12" s="13"/>
      <c r="AQ12" s="13"/>
      <c r="AR12" s="13"/>
      <c r="AS12" s="13"/>
      <c r="AT12" s="13"/>
      <c r="AU12" s="13"/>
      <c r="AV12" s="39"/>
      <c r="AX12" s="13"/>
      <c r="AY12" s="13"/>
      <c r="AZ12" s="13"/>
      <c r="BA12" s="13"/>
      <c r="BB12" s="13"/>
      <c r="BC12" s="13"/>
      <c r="BD12" s="13"/>
      <c r="BE12" s="13"/>
      <c r="BF12" s="13"/>
      <c r="BG12" s="13"/>
      <c r="BH12" s="13"/>
      <c r="BI12" s="13"/>
      <c r="BJ12" s="13"/>
      <c r="BK12" s="13"/>
      <c r="BL12" s="13"/>
      <c r="BN12" s="13"/>
      <c r="BO12" s="13"/>
      <c r="BP12" s="13"/>
      <c r="BQ12" s="13"/>
      <c r="BR12" s="13"/>
      <c r="BS12" s="13"/>
      <c r="BT12" s="13"/>
      <c r="BU12" s="13"/>
      <c r="BV12" s="13"/>
      <c r="BW12" s="13"/>
      <c r="BX12" s="13"/>
      <c r="BY12" s="13"/>
      <c r="BZ12" s="13"/>
      <c r="CA12" s="13"/>
      <c r="CB12" s="13"/>
      <c r="CD12" s="40"/>
      <c r="CE12" s="40"/>
      <c r="CF12" s="40"/>
      <c r="CG12" s="40"/>
      <c r="CH12" s="40"/>
      <c r="CI12" s="40"/>
      <c r="CJ12" s="40"/>
      <c r="CK12" s="40"/>
      <c r="CL12" s="40"/>
      <c r="CM12" s="40"/>
      <c r="CN12" s="40"/>
      <c r="CO12" s="13"/>
      <c r="CP12" s="13"/>
      <c r="CQ12" s="13"/>
      <c r="CR12" s="39"/>
      <c r="CS12" s="40"/>
      <c r="CU12" s="140"/>
      <c r="CV12" s="140"/>
      <c r="CW12" s="87"/>
      <c r="CX12" s="87"/>
      <c r="CY12" s="87"/>
      <c r="CZ12" s="87"/>
      <c r="DA12" s="87"/>
      <c r="DB12" s="87"/>
      <c r="DC12" s="87"/>
      <c r="DD12" s="87"/>
      <c r="DE12" s="87"/>
      <c r="DF12" s="87"/>
      <c r="DG12" s="87"/>
      <c r="DH12" s="87"/>
      <c r="DI12" s="87"/>
      <c r="DJ12" s="162"/>
    </row>
    <row r="13" spans="1:114" x14ac:dyDescent="0.2">
      <c r="B13" s="13"/>
      <c r="C13" s="13"/>
      <c r="D13" s="13"/>
      <c r="E13" s="13"/>
      <c r="F13" s="13"/>
      <c r="G13" s="13"/>
      <c r="H13" s="13"/>
      <c r="I13" s="13"/>
      <c r="J13" s="13"/>
      <c r="K13" s="13"/>
      <c r="L13" s="13"/>
      <c r="M13" s="13"/>
      <c r="N13" s="13"/>
      <c r="O13" s="13"/>
      <c r="P13" s="39"/>
      <c r="Q13" s="13"/>
      <c r="R13" s="13"/>
      <c r="S13" s="13"/>
      <c r="T13" s="13"/>
      <c r="U13" s="13"/>
      <c r="V13" s="13"/>
      <c r="W13" s="13"/>
      <c r="X13" s="13"/>
      <c r="Y13" s="13"/>
      <c r="Z13" s="13"/>
      <c r="AA13" s="13"/>
      <c r="AB13" s="13"/>
      <c r="AC13" s="13"/>
      <c r="AD13" s="13"/>
      <c r="AE13" s="13"/>
      <c r="AF13" s="39"/>
      <c r="AG13" s="13"/>
      <c r="AH13" s="13"/>
      <c r="AI13" s="13"/>
      <c r="AJ13" s="13"/>
      <c r="AK13" s="13"/>
      <c r="AL13" s="13"/>
      <c r="AM13" s="13"/>
      <c r="AN13" s="13"/>
      <c r="AO13" s="13"/>
      <c r="AP13" s="13"/>
      <c r="AQ13" s="13"/>
      <c r="AR13" s="13"/>
      <c r="AS13" s="13"/>
      <c r="AT13" s="13"/>
      <c r="AU13" s="13"/>
      <c r="AV13" s="39"/>
      <c r="AW13" s="8" t="s">
        <v>264</v>
      </c>
      <c r="AX13" s="13"/>
      <c r="AY13" s="13"/>
      <c r="AZ13" s="13"/>
      <c r="BA13" s="13"/>
      <c r="BB13" s="13"/>
      <c r="BC13" s="13"/>
      <c r="BD13" s="13"/>
      <c r="BE13" s="13"/>
      <c r="BF13" s="13"/>
      <c r="BG13" s="13"/>
      <c r="BH13" s="13"/>
      <c r="BI13" s="13"/>
      <c r="BJ13" s="13"/>
      <c r="BK13" s="13"/>
      <c r="BL13" s="13"/>
      <c r="BM13" s="8" t="s">
        <v>265</v>
      </c>
      <c r="BN13" s="13"/>
      <c r="BO13" s="13"/>
      <c r="BP13" s="13"/>
      <c r="BQ13" s="13"/>
      <c r="BR13" s="13"/>
      <c r="BS13" s="13"/>
      <c r="BT13" s="13"/>
      <c r="BU13" s="13"/>
      <c r="BV13" s="13"/>
      <c r="BW13" s="13"/>
      <c r="BX13" s="13"/>
      <c r="BY13" s="13"/>
      <c r="BZ13" s="13"/>
      <c r="CA13" s="13"/>
      <c r="CB13" s="13"/>
      <c r="CC13" s="40"/>
      <c r="CD13" s="40"/>
      <c r="CE13" s="40"/>
      <c r="CF13" s="40"/>
      <c r="CG13" s="40"/>
      <c r="CH13" s="40"/>
      <c r="CI13" s="40"/>
      <c r="CJ13" s="40"/>
      <c r="CK13" s="40"/>
      <c r="CL13" s="40"/>
      <c r="CM13" s="40"/>
      <c r="CN13" s="40"/>
      <c r="CO13" s="13"/>
      <c r="CP13" s="13"/>
      <c r="CQ13" s="13"/>
      <c r="CR13" s="39"/>
      <c r="CS13" s="40"/>
      <c r="CT13" s="132"/>
      <c r="CU13" s="140"/>
      <c r="CV13" s="140"/>
      <c r="CW13" s="87"/>
      <c r="CX13" s="87"/>
      <c r="CY13" s="87"/>
      <c r="CZ13" s="87"/>
      <c r="DA13" s="87"/>
      <c r="DB13" s="87"/>
      <c r="DC13" s="87"/>
      <c r="DD13" s="87"/>
      <c r="DE13" s="87"/>
      <c r="DF13" s="87"/>
      <c r="DG13" s="87"/>
      <c r="DH13" s="87"/>
      <c r="DI13" s="87"/>
      <c r="DJ13" s="162"/>
    </row>
    <row r="14" spans="1:114" x14ac:dyDescent="0.2">
      <c r="A14" s="142"/>
      <c r="B14" s="142"/>
      <c r="C14" s="142"/>
      <c r="D14" s="142"/>
      <c r="E14" s="142"/>
      <c r="F14" s="142"/>
      <c r="G14" s="142"/>
      <c r="H14" s="142"/>
      <c r="I14" s="142"/>
      <c r="J14" s="142"/>
      <c r="K14" s="142"/>
      <c r="L14" s="142"/>
      <c r="M14" s="142"/>
      <c r="N14" s="142"/>
      <c r="O14" s="142"/>
      <c r="P14" s="151"/>
      <c r="Q14" s="142"/>
      <c r="R14" s="142"/>
      <c r="S14" s="142"/>
      <c r="T14" s="142"/>
      <c r="U14" s="142"/>
      <c r="V14" s="142"/>
      <c r="W14" s="142"/>
      <c r="X14" s="142"/>
      <c r="Y14" s="142"/>
      <c r="Z14" s="142"/>
      <c r="AA14" s="142"/>
      <c r="AB14" s="142"/>
      <c r="AC14" s="142"/>
      <c r="AD14" s="142"/>
      <c r="AE14" s="142"/>
      <c r="AF14" s="151"/>
      <c r="AG14" s="142"/>
      <c r="AH14" s="142"/>
      <c r="AI14" s="142"/>
      <c r="AJ14" s="142"/>
      <c r="AK14" s="142"/>
      <c r="AL14" s="142"/>
      <c r="AM14" s="142"/>
      <c r="AN14" s="142"/>
      <c r="AO14" s="142"/>
      <c r="AP14" s="142"/>
      <c r="AQ14" s="142"/>
      <c r="AR14" s="142"/>
      <c r="AS14" s="142"/>
      <c r="AT14" s="142"/>
      <c r="AU14" s="142"/>
      <c r="AV14" s="151"/>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3"/>
      <c r="CD14" s="143"/>
      <c r="CE14" s="143"/>
      <c r="CF14" s="143"/>
      <c r="CG14" s="143"/>
      <c r="CH14" s="143"/>
      <c r="CI14" s="143"/>
      <c r="CJ14" s="143"/>
      <c r="CK14" s="143"/>
      <c r="CL14" s="143"/>
      <c r="CM14" s="143"/>
      <c r="CN14" s="143"/>
      <c r="CO14" s="142"/>
      <c r="CP14" s="142"/>
      <c r="CQ14" s="142"/>
      <c r="CR14" s="151"/>
      <c r="CS14" s="143"/>
      <c r="CT14" s="144"/>
      <c r="CU14" s="145"/>
      <c r="CV14" s="145"/>
      <c r="CW14" s="146"/>
      <c r="CX14" s="146"/>
      <c r="CY14" s="146"/>
      <c r="CZ14" s="146"/>
      <c r="DA14" s="146"/>
      <c r="DB14" s="146"/>
      <c r="DC14" s="146"/>
      <c r="DD14" s="146"/>
      <c r="DE14" s="146"/>
      <c r="DF14" s="146"/>
      <c r="DG14" s="146"/>
      <c r="DH14" s="146"/>
      <c r="DI14" s="146"/>
      <c r="DJ14" s="163"/>
    </row>
    <row r="15" spans="1:114" x14ac:dyDescent="0.2">
      <c r="A15" s="117"/>
      <c r="B15" s="118"/>
      <c r="C15" s="118"/>
      <c r="D15" s="118"/>
      <c r="E15" s="118"/>
      <c r="F15" s="118"/>
      <c r="G15" s="118"/>
      <c r="H15" s="118"/>
      <c r="I15" s="118"/>
      <c r="J15" s="118"/>
      <c r="K15" s="118"/>
      <c r="L15" s="118"/>
      <c r="M15" s="114"/>
      <c r="N15" s="114"/>
      <c r="O15" s="114"/>
      <c r="P15" s="115" t="s">
        <v>98</v>
      </c>
      <c r="Q15" s="117"/>
      <c r="R15" s="118"/>
      <c r="S15" s="118"/>
      <c r="T15" s="118"/>
      <c r="U15" s="118"/>
      <c r="V15" s="118"/>
      <c r="W15" s="118"/>
      <c r="X15" s="118"/>
      <c r="Y15" s="118"/>
      <c r="Z15" s="118"/>
      <c r="AA15" s="118"/>
      <c r="AB15" s="118"/>
      <c r="AC15" s="114"/>
      <c r="AD15" s="114"/>
      <c r="AE15" s="114"/>
      <c r="AF15" s="115" t="s">
        <v>98</v>
      </c>
      <c r="AG15" s="117"/>
      <c r="AH15" s="118"/>
      <c r="AI15" s="118"/>
      <c r="AJ15" s="118"/>
      <c r="AK15" s="118"/>
      <c r="AL15" s="118"/>
      <c r="AM15" s="118"/>
      <c r="AN15" s="118"/>
      <c r="AO15" s="118"/>
      <c r="AP15" s="118"/>
      <c r="AQ15" s="118"/>
      <c r="AR15" s="118"/>
      <c r="AS15" s="114"/>
      <c r="AT15" s="114"/>
      <c r="AU15" s="114"/>
      <c r="AV15" s="115" t="s">
        <v>98</v>
      </c>
      <c r="AW15" s="117"/>
      <c r="AX15" s="118"/>
      <c r="AY15" s="118"/>
      <c r="AZ15" s="118"/>
      <c r="BA15" s="118"/>
      <c r="BB15" s="118"/>
      <c r="BC15" s="118"/>
      <c r="BD15" s="118"/>
      <c r="BE15" s="118"/>
      <c r="BF15" s="118"/>
      <c r="BG15" s="118"/>
      <c r="BH15" s="118"/>
      <c r="BI15" s="114"/>
      <c r="BJ15" s="114"/>
      <c r="BK15" s="114"/>
      <c r="BL15" s="115" t="s">
        <v>98</v>
      </c>
      <c r="BM15" s="117"/>
      <c r="BN15" s="118"/>
      <c r="BO15" s="118"/>
      <c r="BP15" s="118"/>
      <c r="BQ15" s="118"/>
      <c r="BR15" s="118"/>
      <c r="BS15" s="118"/>
      <c r="BT15" s="118"/>
      <c r="BU15" s="118"/>
      <c r="BV15" s="118"/>
      <c r="BW15" s="118"/>
      <c r="BX15" s="118"/>
      <c r="BY15" s="114"/>
      <c r="BZ15" s="114"/>
      <c r="CA15" s="114"/>
      <c r="CB15" s="121" t="s">
        <v>99</v>
      </c>
      <c r="CC15" s="117"/>
      <c r="CD15" s="118"/>
      <c r="CE15" s="118"/>
      <c r="CF15" s="118"/>
      <c r="CG15" s="118"/>
      <c r="CH15" s="118"/>
      <c r="CI15" s="118"/>
      <c r="CJ15" s="118"/>
      <c r="CK15" s="118"/>
      <c r="CL15" s="118"/>
      <c r="CM15" s="118"/>
      <c r="CN15" s="118"/>
      <c r="CO15" s="114"/>
      <c r="CP15" s="114"/>
      <c r="CQ15" s="114"/>
      <c r="CR15" s="121" t="s">
        <v>99</v>
      </c>
      <c r="CS15" s="117"/>
      <c r="CT15" s="117"/>
      <c r="CU15" s="118" t="s">
        <v>591</v>
      </c>
      <c r="CV15" s="118"/>
      <c r="CW15" s="118"/>
      <c r="CX15" s="118"/>
      <c r="CY15" s="118"/>
      <c r="CZ15" s="118"/>
      <c r="DA15" s="118"/>
      <c r="DB15" s="118"/>
      <c r="DC15" s="118"/>
      <c r="DD15" s="118"/>
      <c r="DE15" s="118"/>
      <c r="DF15" s="118"/>
      <c r="DG15" s="114"/>
      <c r="DH15" s="114"/>
      <c r="DI15" s="114"/>
      <c r="DJ15" s="121" t="s">
        <v>99</v>
      </c>
    </row>
    <row r="16" spans="1:114" x14ac:dyDescent="0.2">
      <c r="A16" s="7"/>
      <c r="B16" s="7"/>
      <c r="C16" s="7"/>
      <c r="D16" s="7"/>
      <c r="BL16"/>
      <c r="CB16"/>
      <c r="DJ16" s="95"/>
    </row>
    <row r="17" spans="2:114" x14ac:dyDescent="0.2">
      <c r="B17" s="65" t="s">
        <v>241</v>
      </c>
      <c r="C17" s="263" t="s">
        <v>35</v>
      </c>
      <c r="D17" s="263" t="s">
        <v>124</v>
      </c>
      <c r="E17" s="263" t="s">
        <v>126</v>
      </c>
      <c r="F17" s="263" t="s">
        <v>36</v>
      </c>
      <c r="G17" s="263" t="s">
        <v>37</v>
      </c>
      <c r="H17" s="263" t="s">
        <v>38</v>
      </c>
      <c r="I17" s="263" t="s">
        <v>39</v>
      </c>
      <c r="J17" s="263" t="s">
        <v>128</v>
      </c>
      <c r="K17" s="263" t="s">
        <v>129</v>
      </c>
      <c r="L17" s="263" t="s">
        <v>130</v>
      </c>
      <c r="M17" s="264">
        <v>100000</v>
      </c>
      <c r="N17" s="265" t="s">
        <v>231</v>
      </c>
      <c r="O17" s="265" t="s">
        <v>231</v>
      </c>
      <c r="P17" s="265" t="s">
        <v>77</v>
      </c>
      <c r="R17" s="65" t="s">
        <v>241</v>
      </c>
      <c r="S17" s="263" t="s">
        <v>35</v>
      </c>
      <c r="T17" s="263" t="s">
        <v>124</v>
      </c>
      <c r="U17" s="263" t="s">
        <v>126</v>
      </c>
      <c r="V17" s="263" t="s">
        <v>36</v>
      </c>
      <c r="W17" s="263" t="s">
        <v>37</v>
      </c>
      <c r="X17" s="263" t="s">
        <v>38</v>
      </c>
      <c r="Y17" s="263" t="s">
        <v>39</v>
      </c>
      <c r="Z17" s="263" t="s">
        <v>128</v>
      </c>
      <c r="AA17" s="263" t="s">
        <v>129</v>
      </c>
      <c r="AB17" s="263" t="s">
        <v>130</v>
      </c>
      <c r="AC17" s="264">
        <v>100000</v>
      </c>
      <c r="AD17" s="265" t="s">
        <v>231</v>
      </c>
      <c r="AE17" s="265" t="s">
        <v>231</v>
      </c>
      <c r="AF17" s="265" t="s">
        <v>77</v>
      </c>
      <c r="AH17" s="65" t="s">
        <v>241</v>
      </c>
      <c r="AI17" s="263" t="s">
        <v>35</v>
      </c>
      <c r="AJ17" s="263" t="s">
        <v>124</v>
      </c>
      <c r="AK17" s="263" t="s">
        <v>126</v>
      </c>
      <c r="AL17" s="263" t="s">
        <v>36</v>
      </c>
      <c r="AM17" s="263" t="s">
        <v>37</v>
      </c>
      <c r="AN17" s="263" t="s">
        <v>38</v>
      </c>
      <c r="AO17" s="263" t="s">
        <v>39</v>
      </c>
      <c r="AP17" s="263" t="s">
        <v>128</v>
      </c>
      <c r="AQ17" s="263" t="s">
        <v>129</v>
      </c>
      <c r="AR17" s="263" t="s">
        <v>130</v>
      </c>
      <c r="AS17" s="264">
        <v>100000</v>
      </c>
      <c r="AT17" s="265" t="s">
        <v>231</v>
      </c>
      <c r="AU17" s="265" t="s">
        <v>231</v>
      </c>
      <c r="AV17" s="265" t="s">
        <v>77</v>
      </c>
      <c r="AX17" s="65" t="s">
        <v>241</v>
      </c>
      <c r="AY17" s="263" t="s">
        <v>35</v>
      </c>
      <c r="AZ17" s="263" t="s">
        <v>124</v>
      </c>
      <c r="BA17" s="263" t="s">
        <v>126</v>
      </c>
      <c r="BB17" s="263" t="s">
        <v>36</v>
      </c>
      <c r="BC17" s="263" t="s">
        <v>37</v>
      </c>
      <c r="BD17" s="263" t="s">
        <v>38</v>
      </c>
      <c r="BE17" s="263" t="s">
        <v>39</v>
      </c>
      <c r="BF17" s="263" t="s">
        <v>128</v>
      </c>
      <c r="BG17" s="263" t="s">
        <v>129</v>
      </c>
      <c r="BH17" s="263" t="s">
        <v>130</v>
      </c>
      <c r="BI17" s="264">
        <v>100000</v>
      </c>
      <c r="BJ17" s="265" t="s">
        <v>231</v>
      </c>
      <c r="BK17" s="265" t="s">
        <v>231</v>
      </c>
      <c r="BL17" s="265" t="s">
        <v>77</v>
      </c>
      <c r="BN17" s="65" t="s">
        <v>241</v>
      </c>
      <c r="BO17" s="263" t="s">
        <v>35</v>
      </c>
      <c r="BP17" s="263" t="s">
        <v>124</v>
      </c>
      <c r="BQ17" s="263" t="s">
        <v>126</v>
      </c>
      <c r="BR17" s="263" t="s">
        <v>36</v>
      </c>
      <c r="BS17" s="263" t="s">
        <v>37</v>
      </c>
      <c r="BT17" s="263" t="s">
        <v>38</v>
      </c>
      <c r="BU17" s="263" t="s">
        <v>39</v>
      </c>
      <c r="BV17" s="263" t="s">
        <v>128</v>
      </c>
      <c r="BW17" s="263" t="s">
        <v>129</v>
      </c>
      <c r="BX17" s="263" t="s">
        <v>130</v>
      </c>
      <c r="BY17" s="264">
        <v>100000</v>
      </c>
      <c r="BZ17" s="265" t="s">
        <v>231</v>
      </c>
      <c r="CA17" s="265" t="s">
        <v>231</v>
      </c>
      <c r="CB17" s="265" t="s">
        <v>77</v>
      </c>
      <c r="CD17" s="65" t="s">
        <v>241</v>
      </c>
      <c r="CE17" s="263" t="s">
        <v>35</v>
      </c>
      <c r="CF17" s="263" t="s">
        <v>124</v>
      </c>
      <c r="CG17" s="263" t="s">
        <v>126</v>
      </c>
      <c r="CH17" s="263" t="s">
        <v>36</v>
      </c>
      <c r="CI17" s="263" t="s">
        <v>37</v>
      </c>
      <c r="CJ17" s="263" t="s">
        <v>38</v>
      </c>
      <c r="CK17" s="263" t="s">
        <v>39</v>
      </c>
      <c r="CL17" s="263" t="s">
        <v>128</v>
      </c>
      <c r="CM17" s="263" t="s">
        <v>129</v>
      </c>
      <c r="CN17" s="263" t="s">
        <v>130</v>
      </c>
      <c r="CO17" s="264">
        <v>100000</v>
      </c>
      <c r="CP17" s="265" t="s">
        <v>231</v>
      </c>
      <c r="CQ17" s="265" t="s">
        <v>231</v>
      </c>
      <c r="CR17" s="265" t="s">
        <v>77</v>
      </c>
      <c r="CU17" s="65" t="s">
        <v>88</v>
      </c>
      <c r="CV17" s="65" t="s">
        <v>241</v>
      </c>
      <c r="CW17" s="263" t="s">
        <v>35</v>
      </c>
      <c r="CX17" s="263" t="s">
        <v>124</v>
      </c>
      <c r="CY17" s="263" t="s">
        <v>126</v>
      </c>
      <c r="CZ17" s="263" t="s">
        <v>36</v>
      </c>
      <c r="DA17" s="263" t="s">
        <v>37</v>
      </c>
      <c r="DB17" s="263" t="s">
        <v>38</v>
      </c>
      <c r="DC17" s="263" t="s">
        <v>39</v>
      </c>
      <c r="DD17" s="263" t="s">
        <v>128</v>
      </c>
      <c r="DE17" s="263" t="s">
        <v>129</v>
      </c>
      <c r="DF17" s="263" t="s">
        <v>130</v>
      </c>
      <c r="DG17" s="264">
        <v>100000</v>
      </c>
      <c r="DH17" s="265" t="s">
        <v>231</v>
      </c>
      <c r="DI17" s="265" t="s">
        <v>231</v>
      </c>
      <c r="DJ17" s="265" t="s">
        <v>77</v>
      </c>
    </row>
    <row r="18" spans="2:114" x14ac:dyDescent="0.2">
      <c r="B18" s="66"/>
      <c r="C18" s="262" t="s">
        <v>123</v>
      </c>
      <c r="D18" s="262" t="s">
        <v>40</v>
      </c>
      <c r="E18" s="262" t="s">
        <v>40</v>
      </c>
      <c r="F18" s="262" t="s">
        <v>40</v>
      </c>
      <c r="G18" s="262" t="s">
        <v>40</v>
      </c>
      <c r="H18" s="262" t="s">
        <v>40</v>
      </c>
      <c r="I18" s="262" t="s">
        <v>40</v>
      </c>
      <c r="J18" s="262" t="s">
        <v>40</v>
      </c>
      <c r="K18" s="262" t="s">
        <v>40</v>
      </c>
      <c r="L18" s="262" t="s">
        <v>40</v>
      </c>
      <c r="M18" s="262" t="s">
        <v>43</v>
      </c>
      <c r="N18" s="12" t="s">
        <v>233</v>
      </c>
      <c r="O18" s="12" t="s">
        <v>141</v>
      </c>
      <c r="P18" s="12" t="s">
        <v>140</v>
      </c>
      <c r="R18" s="66"/>
      <c r="S18" s="262" t="s">
        <v>123</v>
      </c>
      <c r="T18" s="262" t="s">
        <v>40</v>
      </c>
      <c r="U18" s="262" t="s">
        <v>40</v>
      </c>
      <c r="V18" s="262" t="s">
        <v>40</v>
      </c>
      <c r="W18" s="262" t="s">
        <v>40</v>
      </c>
      <c r="X18" s="262" t="s">
        <v>40</v>
      </c>
      <c r="Y18" s="262" t="s">
        <v>40</v>
      </c>
      <c r="Z18" s="262" t="s">
        <v>40</v>
      </c>
      <c r="AA18" s="262" t="s">
        <v>40</v>
      </c>
      <c r="AB18" s="262" t="s">
        <v>40</v>
      </c>
      <c r="AC18" s="262" t="s">
        <v>43</v>
      </c>
      <c r="AD18" s="12" t="s">
        <v>233</v>
      </c>
      <c r="AE18" s="12" t="s">
        <v>141</v>
      </c>
      <c r="AF18" s="12" t="s">
        <v>140</v>
      </c>
      <c r="AH18" s="66"/>
      <c r="AI18" s="262" t="s">
        <v>123</v>
      </c>
      <c r="AJ18" s="262" t="s">
        <v>40</v>
      </c>
      <c r="AK18" s="262" t="s">
        <v>40</v>
      </c>
      <c r="AL18" s="262" t="s">
        <v>40</v>
      </c>
      <c r="AM18" s="262" t="s">
        <v>40</v>
      </c>
      <c r="AN18" s="262" t="s">
        <v>40</v>
      </c>
      <c r="AO18" s="262" t="s">
        <v>40</v>
      </c>
      <c r="AP18" s="262" t="s">
        <v>40</v>
      </c>
      <c r="AQ18" s="262" t="s">
        <v>40</v>
      </c>
      <c r="AR18" s="262" t="s">
        <v>40</v>
      </c>
      <c r="AS18" s="262" t="s">
        <v>43</v>
      </c>
      <c r="AT18" s="12" t="s">
        <v>233</v>
      </c>
      <c r="AU18" s="12" t="s">
        <v>141</v>
      </c>
      <c r="AV18" s="12" t="s">
        <v>140</v>
      </c>
      <c r="AX18" s="66"/>
      <c r="AY18" s="262" t="s">
        <v>123</v>
      </c>
      <c r="AZ18" s="262" t="s">
        <v>40</v>
      </c>
      <c r="BA18" s="262" t="s">
        <v>40</v>
      </c>
      <c r="BB18" s="262" t="s">
        <v>40</v>
      </c>
      <c r="BC18" s="262" t="s">
        <v>40</v>
      </c>
      <c r="BD18" s="262" t="s">
        <v>40</v>
      </c>
      <c r="BE18" s="262" t="s">
        <v>40</v>
      </c>
      <c r="BF18" s="262" t="s">
        <v>40</v>
      </c>
      <c r="BG18" s="262" t="s">
        <v>40</v>
      </c>
      <c r="BH18" s="262" t="s">
        <v>40</v>
      </c>
      <c r="BI18" s="262" t="s">
        <v>43</v>
      </c>
      <c r="BJ18" s="12" t="s">
        <v>233</v>
      </c>
      <c r="BK18" s="12" t="s">
        <v>141</v>
      </c>
      <c r="BL18" s="12" t="s">
        <v>140</v>
      </c>
      <c r="BN18" s="66"/>
      <c r="BO18" s="262" t="s">
        <v>123</v>
      </c>
      <c r="BP18" s="262" t="s">
        <v>40</v>
      </c>
      <c r="BQ18" s="262" t="s">
        <v>40</v>
      </c>
      <c r="BR18" s="262" t="s">
        <v>40</v>
      </c>
      <c r="BS18" s="262" t="s">
        <v>40</v>
      </c>
      <c r="BT18" s="262" t="s">
        <v>40</v>
      </c>
      <c r="BU18" s="262" t="s">
        <v>40</v>
      </c>
      <c r="BV18" s="262" t="s">
        <v>40</v>
      </c>
      <c r="BW18" s="262" t="s">
        <v>40</v>
      </c>
      <c r="BX18" s="262" t="s">
        <v>40</v>
      </c>
      <c r="BY18" s="262" t="s">
        <v>43</v>
      </c>
      <c r="BZ18" s="12" t="s">
        <v>233</v>
      </c>
      <c r="CA18" s="12" t="s">
        <v>141</v>
      </c>
      <c r="CB18" s="12" t="s">
        <v>140</v>
      </c>
      <c r="CD18" s="66"/>
      <c r="CE18" s="262" t="s">
        <v>123</v>
      </c>
      <c r="CF18" s="262" t="s">
        <v>40</v>
      </c>
      <c r="CG18" s="262" t="s">
        <v>40</v>
      </c>
      <c r="CH18" s="262" t="s">
        <v>40</v>
      </c>
      <c r="CI18" s="262" t="s">
        <v>40</v>
      </c>
      <c r="CJ18" s="262" t="s">
        <v>40</v>
      </c>
      <c r="CK18" s="262" t="s">
        <v>40</v>
      </c>
      <c r="CL18" s="262" t="s">
        <v>40</v>
      </c>
      <c r="CM18" s="262" t="s">
        <v>40</v>
      </c>
      <c r="CN18" s="262" t="s">
        <v>40</v>
      </c>
      <c r="CO18" s="262" t="s">
        <v>43</v>
      </c>
      <c r="CP18" s="12" t="s">
        <v>233</v>
      </c>
      <c r="CQ18" s="12" t="s">
        <v>141</v>
      </c>
      <c r="CR18" s="12" t="s">
        <v>140</v>
      </c>
      <c r="CU18" s="66" t="s">
        <v>89</v>
      </c>
      <c r="CV18" s="66"/>
      <c r="CW18" s="262" t="s">
        <v>123</v>
      </c>
      <c r="CX18" s="262" t="s">
        <v>40</v>
      </c>
      <c r="CY18" s="262" t="s">
        <v>40</v>
      </c>
      <c r="CZ18" s="262" t="s">
        <v>40</v>
      </c>
      <c r="DA18" s="262" t="s">
        <v>40</v>
      </c>
      <c r="DB18" s="262" t="s">
        <v>40</v>
      </c>
      <c r="DC18" s="262" t="s">
        <v>40</v>
      </c>
      <c r="DD18" s="262" t="s">
        <v>40</v>
      </c>
      <c r="DE18" s="262" t="s">
        <v>40</v>
      </c>
      <c r="DF18" s="262" t="s">
        <v>40</v>
      </c>
      <c r="DG18" s="262" t="s">
        <v>43</v>
      </c>
      <c r="DH18" s="12" t="s">
        <v>233</v>
      </c>
      <c r="DI18" s="12" t="s">
        <v>141</v>
      </c>
      <c r="DJ18" s="12" t="s">
        <v>140</v>
      </c>
    </row>
    <row r="19" spans="2:114" x14ac:dyDescent="0.2">
      <c r="B19" s="67"/>
      <c r="C19" s="266" t="s">
        <v>43</v>
      </c>
      <c r="D19" s="266" t="s">
        <v>125</v>
      </c>
      <c r="E19" s="266" t="s">
        <v>127</v>
      </c>
      <c r="F19" s="266" t="s">
        <v>44</v>
      </c>
      <c r="G19" s="266" t="s">
        <v>45</v>
      </c>
      <c r="H19" s="266" t="s">
        <v>46</v>
      </c>
      <c r="I19" s="266" t="s">
        <v>42</v>
      </c>
      <c r="J19" s="266" t="s">
        <v>131</v>
      </c>
      <c r="K19" s="266" t="s">
        <v>132</v>
      </c>
      <c r="L19" s="266" t="s">
        <v>133</v>
      </c>
      <c r="M19" s="266" t="s">
        <v>134</v>
      </c>
      <c r="N19" s="267" t="s">
        <v>141</v>
      </c>
      <c r="O19" s="267" t="s">
        <v>134</v>
      </c>
      <c r="P19" s="267" t="s">
        <v>41</v>
      </c>
      <c r="R19" s="67"/>
      <c r="S19" s="266" t="s">
        <v>43</v>
      </c>
      <c r="T19" s="266" t="s">
        <v>125</v>
      </c>
      <c r="U19" s="266" t="s">
        <v>127</v>
      </c>
      <c r="V19" s="266" t="s">
        <v>44</v>
      </c>
      <c r="W19" s="266" t="s">
        <v>45</v>
      </c>
      <c r="X19" s="266" t="s">
        <v>46</v>
      </c>
      <c r="Y19" s="266" t="s">
        <v>42</v>
      </c>
      <c r="Z19" s="266" t="s">
        <v>131</v>
      </c>
      <c r="AA19" s="266" t="s">
        <v>132</v>
      </c>
      <c r="AB19" s="266" t="s">
        <v>133</v>
      </c>
      <c r="AC19" s="266" t="s">
        <v>134</v>
      </c>
      <c r="AD19" s="267" t="s">
        <v>141</v>
      </c>
      <c r="AE19" s="267" t="s">
        <v>134</v>
      </c>
      <c r="AF19" s="267" t="s">
        <v>41</v>
      </c>
      <c r="AH19" s="67"/>
      <c r="AI19" s="266" t="s">
        <v>43</v>
      </c>
      <c r="AJ19" s="266" t="s">
        <v>125</v>
      </c>
      <c r="AK19" s="266" t="s">
        <v>127</v>
      </c>
      <c r="AL19" s="266" t="s">
        <v>44</v>
      </c>
      <c r="AM19" s="266" t="s">
        <v>45</v>
      </c>
      <c r="AN19" s="266" t="s">
        <v>46</v>
      </c>
      <c r="AO19" s="266" t="s">
        <v>42</v>
      </c>
      <c r="AP19" s="266" t="s">
        <v>131</v>
      </c>
      <c r="AQ19" s="266" t="s">
        <v>132</v>
      </c>
      <c r="AR19" s="266" t="s">
        <v>133</v>
      </c>
      <c r="AS19" s="266" t="s">
        <v>134</v>
      </c>
      <c r="AT19" s="267" t="s">
        <v>141</v>
      </c>
      <c r="AU19" s="267" t="s">
        <v>134</v>
      </c>
      <c r="AV19" s="267" t="s">
        <v>41</v>
      </c>
      <c r="AX19" s="67"/>
      <c r="AY19" s="266" t="s">
        <v>43</v>
      </c>
      <c r="AZ19" s="266" t="s">
        <v>125</v>
      </c>
      <c r="BA19" s="266" t="s">
        <v>127</v>
      </c>
      <c r="BB19" s="266" t="s">
        <v>44</v>
      </c>
      <c r="BC19" s="266" t="s">
        <v>45</v>
      </c>
      <c r="BD19" s="266" t="s">
        <v>46</v>
      </c>
      <c r="BE19" s="266" t="s">
        <v>42</v>
      </c>
      <c r="BF19" s="266" t="s">
        <v>131</v>
      </c>
      <c r="BG19" s="266" t="s">
        <v>132</v>
      </c>
      <c r="BH19" s="266" t="s">
        <v>133</v>
      </c>
      <c r="BI19" s="266" t="s">
        <v>134</v>
      </c>
      <c r="BJ19" s="267" t="s">
        <v>141</v>
      </c>
      <c r="BK19" s="267" t="s">
        <v>134</v>
      </c>
      <c r="BL19" s="267" t="s">
        <v>41</v>
      </c>
      <c r="BN19" s="67"/>
      <c r="BO19" s="266" t="s">
        <v>43</v>
      </c>
      <c r="BP19" s="266" t="s">
        <v>125</v>
      </c>
      <c r="BQ19" s="266" t="s">
        <v>127</v>
      </c>
      <c r="BR19" s="266" t="s">
        <v>44</v>
      </c>
      <c r="BS19" s="266" t="s">
        <v>45</v>
      </c>
      <c r="BT19" s="266" t="s">
        <v>46</v>
      </c>
      <c r="BU19" s="266" t="s">
        <v>42</v>
      </c>
      <c r="BV19" s="266" t="s">
        <v>131</v>
      </c>
      <c r="BW19" s="266" t="s">
        <v>132</v>
      </c>
      <c r="BX19" s="266" t="s">
        <v>133</v>
      </c>
      <c r="BY19" s="266" t="s">
        <v>134</v>
      </c>
      <c r="BZ19" s="267" t="s">
        <v>141</v>
      </c>
      <c r="CA19" s="267" t="s">
        <v>134</v>
      </c>
      <c r="CB19" s="267" t="s">
        <v>41</v>
      </c>
      <c r="CD19" s="67"/>
      <c r="CE19" s="266" t="s">
        <v>43</v>
      </c>
      <c r="CF19" s="266" t="s">
        <v>125</v>
      </c>
      <c r="CG19" s="266" t="s">
        <v>127</v>
      </c>
      <c r="CH19" s="266" t="s">
        <v>44</v>
      </c>
      <c r="CI19" s="266" t="s">
        <v>45</v>
      </c>
      <c r="CJ19" s="266" t="s">
        <v>46</v>
      </c>
      <c r="CK19" s="266" t="s">
        <v>42</v>
      </c>
      <c r="CL19" s="266" t="s">
        <v>131</v>
      </c>
      <c r="CM19" s="266" t="s">
        <v>132</v>
      </c>
      <c r="CN19" s="266" t="s">
        <v>133</v>
      </c>
      <c r="CO19" s="266" t="s">
        <v>134</v>
      </c>
      <c r="CP19" s="267" t="s">
        <v>141</v>
      </c>
      <c r="CQ19" s="267" t="s">
        <v>134</v>
      </c>
      <c r="CR19" s="267" t="s">
        <v>41</v>
      </c>
      <c r="CU19" s="67"/>
      <c r="CV19" s="67"/>
      <c r="CW19" s="266" t="s">
        <v>43</v>
      </c>
      <c r="CX19" s="266" t="s">
        <v>125</v>
      </c>
      <c r="CY19" s="266" t="s">
        <v>127</v>
      </c>
      <c r="CZ19" s="266" t="s">
        <v>44</v>
      </c>
      <c r="DA19" s="266" t="s">
        <v>45</v>
      </c>
      <c r="DB19" s="266" t="s">
        <v>46</v>
      </c>
      <c r="DC19" s="266" t="s">
        <v>42</v>
      </c>
      <c r="DD19" s="266" t="s">
        <v>131</v>
      </c>
      <c r="DE19" s="266" t="s">
        <v>132</v>
      </c>
      <c r="DF19" s="266" t="s">
        <v>133</v>
      </c>
      <c r="DG19" s="266" t="s">
        <v>134</v>
      </c>
      <c r="DH19" s="267" t="s">
        <v>141</v>
      </c>
      <c r="DI19" s="267" t="s">
        <v>134</v>
      </c>
      <c r="DJ19" s="267" t="s">
        <v>41</v>
      </c>
    </row>
    <row r="20" spans="2:114" s="466" customFormat="1" ht="15.75" customHeight="1" x14ac:dyDescent="0.25">
      <c r="B20" s="607" t="s">
        <v>90</v>
      </c>
      <c r="C20" s="608">
        <v>692.23670000000004</v>
      </c>
      <c r="D20" s="608">
        <v>516.58879999999999</v>
      </c>
      <c r="E20" s="608">
        <v>405.05399999999997</v>
      </c>
      <c r="F20" s="608">
        <v>376.44619999999998</v>
      </c>
      <c r="G20" s="608">
        <v>392.44869999999997</v>
      </c>
      <c r="H20" s="608">
        <v>406.21080000000001</v>
      </c>
      <c r="I20" s="608">
        <v>396.74990000000003</v>
      </c>
      <c r="J20" s="608">
        <v>402.70049999999998</v>
      </c>
      <c r="K20" s="608">
        <v>435.03559999999999</v>
      </c>
      <c r="L20" s="608">
        <v>496.30599999999998</v>
      </c>
      <c r="M20" s="608">
        <v>472.52480000000003</v>
      </c>
      <c r="N20" s="609">
        <v>395.82279999999997</v>
      </c>
      <c r="O20" s="609">
        <v>449.88049999999998</v>
      </c>
      <c r="P20" s="610">
        <v>423.12169999999998</v>
      </c>
      <c r="R20" s="607" t="s">
        <v>90</v>
      </c>
      <c r="S20" s="608">
        <v>585.31010000000003</v>
      </c>
      <c r="T20" s="608">
        <v>421.62169999999998</v>
      </c>
      <c r="U20" s="608">
        <v>324.49950000000001</v>
      </c>
      <c r="V20" s="608">
        <v>301.31290000000001</v>
      </c>
      <c r="W20" s="608">
        <v>314.8383</v>
      </c>
      <c r="X20" s="608">
        <v>327.69260000000003</v>
      </c>
      <c r="Y20" s="608">
        <v>314.30709999999999</v>
      </c>
      <c r="Z20" s="608">
        <v>314.65559999999999</v>
      </c>
      <c r="AA20" s="608">
        <v>335.3775</v>
      </c>
      <c r="AB20" s="608">
        <v>359.33199999999999</v>
      </c>
      <c r="AC20" s="608">
        <v>359.87049999999999</v>
      </c>
      <c r="AD20" s="609">
        <v>316.85849999999999</v>
      </c>
      <c r="AE20" s="609">
        <v>342.34840000000003</v>
      </c>
      <c r="AF20" s="610">
        <v>329.73079999999999</v>
      </c>
      <c r="AH20" s="607" t="s">
        <v>90</v>
      </c>
      <c r="AI20" s="608">
        <v>555.6558</v>
      </c>
      <c r="AJ20" s="608">
        <v>397.26049999999998</v>
      </c>
      <c r="AK20" s="608">
        <v>306.28460000000001</v>
      </c>
      <c r="AL20" s="608">
        <v>282.55549999999999</v>
      </c>
      <c r="AM20" s="608">
        <v>295.5899</v>
      </c>
      <c r="AN20" s="608">
        <v>307.07190000000003</v>
      </c>
      <c r="AO20" s="608">
        <v>290.16730000000001</v>
      </c>
      <c r="AP20" s="608">
        <v>287.82119999999998</v>
      </c>
      <c r="AQ20" s="608">
        <v>303.91910000000001</v>
      </c>
      <c r="AR20" s="608">
        <v>309.03530000000001</v>
      </c>
      <c r="AS20" s="608">
        <v>261.1694</v>
      </c>
      <c r="AT20" s="609">
        <v>296.29840000000002</v>
      </c>
      <c r="AU20" s="609">
        <v>288.52210000000002</v>
      </c>
      <c r="AV20" s="610">
        <v>292.37139999999999</v>
      </c>
      <c r="AX20" s="607" t="s">
        <v>90</v>
      </c>
      <c r="AY20" s="608">
        <v>562.14700000000005</v>
      </c>
      <c r="AZ20" s="608">
        <v>400.23160000000001</v>
      </c>
      <c r="BA20" s="608">
        <v>309.46550000000002</v>
      </c>
      <c r="BB20" s="608">
        <v>286.303</v>
      </c>
      <c r="BC20" s="608">
        <v>301.2124</v>
      </c>
      <c r="BD20" s="608">
        <v>315.84829999999999</v>
      </c>
      <c r="BE20" s="608">
        <v>299.64929999999998</v>
      </c>
      <c r="BF20" s="608">
        <v>295.80810000000002</v>
      </c>
      <c r="BG20" s="608">
        <v>311.70170000000002</v>
      </c>
      <c r="BH20" s="608">
        <v>314.81349999999998</v>
      </c>
      <c r="BI20" s="608">
        <v>271.28390000000002</v>
      </c>
      <c r="BJ20" s="609">
        <v>302.36189999999999</v>
      </c>
      <c r="BK20" s="609">
        <v>296.69470000000001</v>
      </c>
      <c r="BL20" s="610">
        <v>299.5</v>
      </c>
      <c r="BN20" s="607" t="s">
        <v>90</v>
      </c>
      <c r="BO20" s="648">
        <v>41.9878</v>
      </c>
      <c r="BP20" s="648">
        <v>41.692300000000003</v>
      </c>
      <c r="BQ20" s="648">
        <v>38.890799999999999</v>
      </c>
      <c r="BR20" s="648">
        <v>35.1813</v>
      </c>
      <c r="BS20" s="648">
        <v>32.400599999999997</v>
      </c>
      <c r="BT20" s="648">
        <v>30.039000000000001</v>
      </c>
      <c r="BU20" s="648">
        <v>25.7287</v>
      </c>
      <c r="BV20" s="648">
        <v>22.645099999999999</v>
      </c>
      <c r="BW20" s="648">
        <v>21.626100000000001</v>
      </c>
      <c r="BX20" s="648">
        <v>20.165400000000002</v>
      </c>
      <c r="BY20" s="648">
        <v>15.614599999999999</v>
      </c>
      <c r="BZ20" s="649">
        <v>31.643999999999998</v>
      </c>
      <c r="CA20" s="649">
        <v>19.504799999999999</v>
      </c>
      <c r="CB20" s="642">
        <v>24.1309</v>
      </c>
      <c r="CD20" s="607" t="s">
        <v>90</v>
      </c>
      <c r="CE20" s="648">
        <v>2.6316000000000002</v>
      </c>
      <c r="CF20" s="648">
        <v>3.0608</v>
      </c>
      <c r="CG20" s="648">
        <v>2.6817000000000002</v>
      </c>
      <c r="CH20" s="648">
        <v>2.8111999999999999</v>
      </c>
      <c r="CI20" s="648">
        <v>2.8624000000000001</v>
      </c>
      <c r="CJ20" s="648">
        <v>2.9563999999999999</v>
      </c>
      <c r="CK20" s="648">
        <v>3.3207</v>
      </c>
      <c r="CL20" s="648">
        <v>4.2089999999999996</v>
      </c>
      <c r="CM20" s="648">
        <v>4.1802000000000001</v>
      </c>
      <c r="CN20" s="648">
        <v>5.9915000000000003</v>
      </c>
      <c r="CO20" s="648">
        <v>14.498699999999999</v>
      </c>
      <c r="CP20" s="649">
        <v>2.9590000000000001</v>
      </c>
      <c r="CQ20" s="649">
        <v>7.7725</v>
      </c>
      <c r="CR20" s="642">
        <v>5.5434999999999999</v>
      </c>
      <c r="CS20" s="466">
        <v>5.5434999999999999</v>
      </c>
      <c r="CU20" s="651" t="s">
        <v>90</v>
      </c>
      <c r="CV20" s="607" t="s">
        <v>90</v>
      </c>
      <c r="CW20" s="648">
        <v>16.764800000000001</v>
      </c>
      <c r="CX20" s="648">
        <v>20.269600000000001</v>
      </c>
      <c r="CY20" s="648">
        <v>18.695900000000002</v>
      </c>
      <c r="CZ20" s="648">
        <v>17.392099999999999</v>
      </c>
      <c r="DA20" s="648">
        <v>16.6768</v>
      </c>
      <c r="DB20" s="648">
        <v>19.062100000000001</v>
      </c>
      <c r="DC20" s="648">
        <v>16.703600000000002</v>
      </c>
      <c r="DD20" s="648">
        <v>17.841699999999999</v>
      </c>
      <c r="DE20" s="648">
        <v>20.160299999999999</v>
      </c>
      <c r="DF20" s="648">
        <v>26.018899999999999</v>
      </c>
      <c r="DG20" s="648">
        <v>37.871200000000002</v>
      </c>
      <c r="DH20" s="649">
        <v>17.506399999999999</v>
      </c>
      <c r="DI20" s="649">
        <v>26.3931</v>
      </c>
      <c r="DJ20" s="642">
        <v>22.277899999999999</v>
      </c>
    </row>
    <row r="21" spans="2:114" s="466" customFormat="1" ht="15.75" customHeight="1" x14ac:dyDescent="0.25">
      <c r="B21" s="611" t="s">
        <v>242</v>
      </c>
      <c r="C21" s="612">
        <v>692.23670000000004</v>
      </c>
      <c r="D21" s="612">
        <v>516.17089999999996</v>
      </c>
      <c r="E21" s="612">
        <v>404.85219999999998</v>
      </c>
      <c r="F21" s="612">
        <v>376.33300000000003</v>
      </c>
      <c r="G21" s="612">
        <v>392.9273</v>
      </c>
      <c r="H21" s="612">
        <v>406.88260000000002</v>
      </c>
      <c r="I21" s="612">
        <v>396.62709999999998</v>
      </c>
      <c r="J21" s="612">
        <v>407.04750000000001</v>
      </c>
      <c r="K21" s="612">
        <v>442.66770000000002</v>
      </c>
      <c r="L21" s="612">
        <v>508.23660000000001</v>
      </c>
      <c r="M21" s="612">
        <v>474.45850000000002</v>
      </c>
      <c r="N21" s="613">
        <v>395.8895</v>
      </c>
      <c r="O21" s="613">
        <v>455.69569999999999</v>
      </c>
      <c r="P21" s="614">
        <v>425.42189999999999</v>
      </c>
      <c r="R21" s="611" t="s">
        <v>242</v>
      </c>
      <c r="S21" s="612">
        <v>585.31010000000003</v>
      </c>
      <c r="T21" s="612">
        <v>421.20339999999999</v>
      </c>
      <c r="U21" s="612">
        <v>324.28640000000001</v>
      </c>
      <c r="V21" s="612">
        <v>301.12979999999999</v>
      </c>
      <c r="W21" s="612">
        <v>315.09769999999997</v>
      </c>
      <c r="X21" s="612">
        <v>328.39670000000001</v>
      </c>
      <c r="Y21" s="612">
        <v>312.97329999999999</v>
      </c>
      <c r="Z21" s="612">
        <v>317.52199999999999</v>
      </c>
      <c r="AA21" s="612">
        <v>341.26600000000002</v>
      </c>
      <c r="AB21" s="612">
        <v>369.5838</v>
      </c>
      <c r="AC21" s="612">
        <v>361.1891</v>
      </c>
      <c r="AD21" s="613">
        <v>316.59390000000002</v>
      </c>
      <c r="AE21" s="613">
        <v>346.97050000000002</v>
      </c>
      <c r="AF21" s="614">
        <v>331.59390000000002</v>
      </c>
      <c r="AH21" s="611" t="s">
        <v>242</v>
      </c>
      <c r="AI21" s="612">
        <v>555.6558</v>
      </c>
      <c r="AJ21" s="612">
        <v>396.8374</v>
      </c>
      <c r="AK21" s="612">
        <v>306.06889999999999</v>
      </c>
      <c r="AL21" s="612">
        <v>282.34710000000001</v>
      </c>
      <c r="AM21" s="612">
        <v>295.78649999999999</v>
      </c>
      <c r="AN21" s="612">
        <v>307.6103</v>
      </c>
      <c r="AO21" s="612">
        <v>288.41320000000002</v>
      </c>
      <c r="AP21" s="612">
        <v>289.24119999999999</v>
      </c>
      <c r="AQ21" s="612">
        <v>309.07940000000002</v>
      </c>
      <c r="AR21" s="612">
        <v>316.74560000000002</v>
      </c>
      <c r="AS21" s="612">
        <v>261.23180000000002</v>
      </c>
      <c r="AT21" s="613">
        <v>295.91719999999998</v>
      </c>
      <c r="AU21" s="613">
        <v>291.31740000000002</v>
      </c>
      <c r="AV21" s="614">
        <v>293.64580000000001</v>
      </c>
      <c r="AX21" s="611" t="s">
        <v>242</v>
      </c>
      <c r="AY21" s="612">
        <v>562.14700000000005</v>
      </c>
      <c r="AZ21" s="612">
        <v>399.8091</v>
      </c>
      <c r="BA21" s="612">
        <v>309.25020000000001</v>
      </c>
      <c r="BB21" s="612">
        <v>286.09739999999999</v>
      </c>
      <c r="BC21" s="612">
        <v>301.42899999999997</v>
      </c>
      <c r="BD21" s="612">
        <v>316.29880000000003</v>
      </c>
      <c r="BE21" s="612">
        <v>297.50549999999998</v>
      </c>
      <c r="BF21" s="612">
        <v>297.44779999999997</v>
      </c>
      <c r="BG21" s="612">
        <v>316.67950000000002</v>
      </c>
      <c r="BH21" s="612">
        <v>321.71390000000002</v>
      </c>
      <c r="BI21" s="612">
        <v>271.51</v>
      </c>
      <c r="BJ21" s="613">
        <v>301.85199999999998</v>
      </c>
      <c r="BK21" s="613">
        <v>299.43090000000001</v>
      </c>
      <c r="BL21" s="614">
        <v>300.65649999999999</v>
      </c>
      <c r="BN21" s="611" t="s">
        <v>242</v>
      </c>
      <c r="BO21" s="635">
        <v>41.9878</v>
      </c>
      <c r="BP21" s="635">
        <v>41.668500000000002</v>
      </c>
      <c r="BQ21" s="635">
        <v>38.9</v>
      </c>
      <c r="BR21" s="635">
        <v>35.238799999999998</v>
      </c>
      <c r="BS21" s="635">
        <v>32.544499999999999</v>
      </c>
      <c r="BT21" s="635">
        <v>30.2011</v>
      </c>
      <c r="BU21" s="635">
        <v>25.676300000000001</v>
      </c>
      <c r="BV21" s="635">
        <v>22.786999999999999</v>
      </c>
      <c r="BW21" s="635">
        <v>21.9678</v>
      </c>
      <c r="BX21" s="635">
        <v>20.4405</v>
      </c>
      <c r="BY21" s="635">
        <v>15.576000000000001</v>
      </c>
      <c r="BZ21" s="644">
        <v>31.753799999999998</v>
      </c>
      <c r="CA21" s="644">
        <v>19.6114</v>
      </c>
      <c r="CB21" s="636">
        <v>24.341899999999999</v>
      </c>
      <c r="CD21" s="611" t="s">
        <v>242</v>
      </c>
      <c r="CE21" s="635">
        <v>2.6316000000000002</v>
      </c>
      <c r="CF21" s="635">
        <v>3.0638999999999998</v>
      </c>
      <c r="CG21" s="635">
        <v>2.6835</v>
      </c>
      <c r="CH21" s="635">
        <v>2.8174000000000001</v>
      </c>
      <c r="CI21" s="635">
        <v>2.8691</v>
      </c>
      <c r="CJ21" s="635">
        <v>2.9754</v>
      </c>
      <c r="CK21" s="635">
        <v>3.4205000000000001</v>
      </c>
      <c r="CL21" s="635">
        <v>4.3983999999999996</v>
      </c>
      <c r="CM21" s="635">
        <v>4.2762000000000002</v>
      </c>
      <c r="CN21" s="635">
        <v>6.2312000000000003</v>
      </c>
      <c r="CO21" s="635">
        <v>14.559100000000001</v>
      </c>
      <c r="CP21" s="644">
        <v>2.9864000000000002</v>
      </c>
      <c r="CQ21" s="644">
        <v>7.96</v>
      </c>
      <c r="CR21" s="636">
        <v>5.6170999999999998</v>
      </c>
      <c r="CU21" s="479" t="s">
        <v>91</v>
      </c>
      <c r="CV21" s="611" t="s">
        <v>242</v>
      </c>
      <c r="CW21" s="635">
        <v>16.764800000000001</v>
      </c>
      <c r="CX21" s="635">
        <v>20.290099999999999</v>
      </c>
      <c r="CY21" s="635">
        <v>18.707799999999999</v>
      </c>
      <c r="CZ21" s="635">
        <v>17.4221</v>
      </c>
      <c r="DA21" s="635">
        <v>16.664300000000001</v>
      </c>
      <c r="DB21" s="635">
        <v>18.954000000000001</v>
      </c>
      <c r="DC21" s="635">
        <v>16.906600000000001</v>
      </c>
      <c r="DD21" s="635">
        <v>18.335799999999999</v>
      </c>
      <c r="DE21" s="635">
        <v>20.365500000000001</v>
      </c>
      <c r="DF21" s="635">
        <v>25.708300000000001</v>
      </c>
      <c r="DG21" s="635">
        <v>38.123399999999997</v>
      </c>
      <c r="DH21" s="644">
        <v>17.556899999999999</v>
      </c>
      <c r="DI21" s="644">
        <v>26.658899999999999</v>
      </c>
      <c r="DJ21" s="636">
        <v>22.371300000000002</v>
      </c>
    </row>
    <row r="22" spans="2:114" s="466" customFormat="1" ht="15.75" customHeight="1" x14ac:dyDescent="0.25">
      <c r="B22" s="615" t="s">
        <v>509</v>
      </c>
      <c r="C22" s="616"/>
      <c r="D22" s="616"/>
      <c r="E22" s="616"/>
      <c r="F22" s="616"/>
      <c r="G22" s="616"/>
      <c r="H22" s="616"/>
      <c r="I22" s="616"/>
      <c r="J22" s="616"/>
      <c r="K22" s="616"/>
      <c r="L22" s="616"/>
      <c r="M22" s="616"/>
      <c r="N22" s="617"/>
      <c r="O22" s="617"/>
      <c r="P22" s="618"/>
      <c r="R22" s="615" t="s">
        <v>509</v>
      </c>
      <c r="S22" s="616"/>
      <c r="T22" s="616"/>
      <c r="U22" s="616"/>
      <c r="V22" s="616"/>
      <c r="W22" s="616"/>
      <c r="X22" s="616"/>
      <c r="Y22" s="616"/>
      <c r="Z22" s="616"/>
      <c r="AA22" s="616"/>
      <c r="AB22" s="616"/>
      <c r="AC22" s="616"/>
      <c r="AD22" s="617"/>
      <c r="AE22" s="617"/>
      <c r="AF22" s="618"/>
      <c r="AH22" s="615" t="s">
        <v>509</v>
      </c>
      <c r="AI22" s="616"/>
      <c r="AJ22" s="616"/>
      <c r="AK22" s="616"/>
      <c r="AL22" s="616"/>
      <c r="AM22" s="616"/>
      <c r="AN22" s="616"/>
      <c r="AO22" s="616"/>
      <c r="AP22" s="616"/>
      <c r="AQ22" s="616"/>
      <c r="AR22" s="616"/>
      <c r="AS22" s="616"/>
      <c r="AT22" s="617"/>
      <c r="AU22" s="617"/>
      <c r="AV22" s="618"/>
      <c r="AX22" s="615" t="s">
        <v>509</v>
      </c>
      <c r="AY22" s="616"/>
      <c r="AZ22" s="616"/>
      <c r="BA22" s="616"/>
      <c r="BB22" s="616"/>
      <c r="BC22" s="616"/>
      <c r="BD22" s="616"/>
      <c r="BE22" s="616"/>
      <c r="BF22" s="616"/>
      <c r="BG22" s="616"/>
      <c r="BH22" s="616"/>
      <c r="BI22" s="616"/>
      <c r="BJ22" s="617"/>
      <c r="BK22" s="617"/>
      <c r="BL22" s="618"/>
      <c r="BN22" s="615" t="s">
        <v>509</v>
      </c>
      <c r="BO22" s="637"/>
      <c r="BP22" s="637"/>
      <c r="BQ22" s="637"/>
      <c r="BR22" s="637"/>
      <c r="BS22" s="637"/>
      <c r="BT22" s="637"/>
      <c r="BU22" s="637"/>
      <c r="BV22" s="637"/>
      <c r="BW22" s="637"/>
      <c r="BX22" s="637"/>
      <c r="BY22" s="637"/>
      <c r="BZ22" s="645"/>
      <c r="CA22" s="645"/>
      <c r="CB22" s="638"/>
      <c r="CD22" s="615" t="s">
        <v>509</v>
      </c>
      <c r="CE22" s="637"/>
      <c r="CF22" s="637"/>
      <c r="CG22" s="637"/>
      <c r="CH22" s="637"/>
      <c r="CI22" s="637"/>
      <c r="CJ22" s="637"/>
      <c r="CK22" s="637"/>
      <c r="CL22" s="637"/>
      <c r="CM22" s="637"/>
      <c r="CN22" s="637"/>
      <c r="CO22" s="637"/>
      <c r="CP22" s="645"/>
      <c r="CQ22" s="645"/>
      <c r="CR22" s="638"/>
      <c r="CU22" s="619" t="s">
        <v>47</v>
      </c>
      <c r="CV22" s="615" t="s">
        <v>509</v>
      </c>
      <c r="CW22" s="637"/>
      <c r="CX22" s="637"/>
      <c r="CY22" s="637"/>
      <c r="CZ22" s="637"/>
      <c r="DA22" s="637"/>
      <c r="DB22" s="637"/>
      <c r="DC22" s="637"/>
      <c r="DD22" s="637"/>
      <c r="DE22" s="637"/>
      <c r="DF22" s="637"/>
      <c r="DG22" s="637"/>
      <c r="DH22" s="645"/>
      <c r="DI22" s="645"/>
      <c r="DJ22" s="638"/>
    </row>
    <row r="23" spans="2:114" s="572" customFormat="1" ht="15.75" customHeight="1" x14ac:dyDescent="0.25">
      <c r="B23" s="619" t="s">
        <v>955</v>
      </c>
      <c r="C23" s="620">
        <v>1186.4380000000001</v>
      </c>
      <c r="D23" s="620">
        <v>888.72230000000002</v>
      </c>
      <c r="E23" s="620">
        <v>609.41079999999999</v>
      </c>
      <c r="F23" s="620">
        <v>461.84980000000002</v>
      </c>
      <c r="G23" s="620">
        <v>490.60050000000001</v>
      </c>
      <c r="H23" s="620">
        <v>504.95280000000002</v>
      </c>
      <c r="I23" s="620">
        <v>448.86880000000002</v>
      </c>
      <c r="J23" s="620">
        <v>390.12169999999998</v>
      </c>
      <c r="K23" s="620">
        <v>414.83980000000003</v>
      </c>
      <c r="L23" s="620">
        <v>426.74720000000002</v>
      </c>
      <c r="M23" s="620">
        <v>334.69200000000001</v>
      </c>
      <c r="N23" s="621">
        <v>486.86500000000001</v>
      </c>
      <c r="O23" s="621">
        <v>379.10969999999998</v>
      </c>
      <c r="P23" s="622">
        <v>441.94900000000001</v>
      </c>
      <c r="R23" s="619" t="s">
        <v>955</v>
      </c>
      <c r="S23" s="620">
        <v>1020.2865</v>
      </c>
      <c r="T23" s="620">
        <v>711.2346</v>
      </c>
      <c r="U23" s="620">
        <v>471.92520000000002</v>
      </c>
      <c r="V23" s="620">
        <v>362.50850000000003</v>
      </c>
      <c r="W23" s="620">
        <v>392.63580000000002</v>
      </c>
      <c r="X23" s="620">
        <v>410.98770000000002</v>
      </c>
      <c r="Y23" s="620">
        <v>356.69490000000002</v>
      </c>
      <c r="Z23" s="620">
        <v>306.47840000000002</v>
      </c>
      <c r="AA23" s="620">
        <v>329.05270000000002</v>
      </c>
      <c r="AB23" s="620">
        <v>311.46710000000002</v>
      </c>
      <c r="AC23" s="620">
        <v>244.8432</v>
      </c>
      <c r="AD23" s="621">
        <v>386.46030000000002</v>
      </c>
      <c r="AE23" s="621">
        <v>290.19209999999998</v>
      </c>
      <c r="AF23" s="622">
        <v>346.33260000000001</v>
      </c>
      <c r="AH23" s="619" t="s">
        <v>955</v>
      </c>
      <c r="AI23" s="620">
        <v>981.45590000000004</v>
      </c>
      <c r="AJ23" s="620">
        <v>662.8048</v>
      </c>
      <c r="AK23" s="620">
        <v>447.3784</v>
      </c>
      <c r="AL23" s="620">
        <v>333.19779999999997</v>
      </c>
      <c r="AM23" s="620">
        <v>363.5077</v>
      </c>
      <c r="AN23" s="620">
        <v>381.58850000000001</v>
      </c>
      <c r="AO23" s="620">
        <v>322.98849999999999</v>
      </c>
      <c r="AP23" s="620">
        <v>275.69409999999999</v>
      </c>
      <c r="AQ23" s="620">
        <v>291.79419999999999</v>
      </c>
      <c r="AR23" s="620">
        <v>277.95030000000003</v>
      </c>
      <c r="AS23" s="620">
        <v>191.7407</v>
      </c>
      <c r="AT23" s="621">
        <v>356.06319999999999</v>
      </c>
      <c r="AU23" s="621">
        <v>248.79820000000001</v>
      </c>
      <c r="AV23" s="622">
        <v>311.35160000000002</v>
      </c>
      <c r="AX23" s="619" t="s">
        <v>955</v>
      </c>
      <c r="AY23" s="620">
        <v>985.1875</v>
      </c>
      <c r="AZ23" s="620">
        <v>667.8623</v>
      </c>
      <c r="BA23" s="620">
        <v>452.06939999999997</v>
      </c>
      <c r="BB23" s="620">
        <v>336.01659999999998</v>
      </c>
      <c r="BC23" s="620">
        <v>369.6044</v>
      </c>
      <c r="BD23" s="620">
        <v>390.18239999999997</v>
      </c>
      <c r="BE23" s="620">
        <v>329.31790000000001</v>
      </c>
      <c r="BF23" s="620">
        <v>282.69330000000002</v>
      </c>
      <c r="BG23" s="620">
        <v>295.69479999999999</v>
      </c>
      <c r="BH23" s="620">
        <v>288.45650000000001</v>
      </c>
      <c r="BI23" s="620">
        <v>193.06610000000001</v>
      </c>
      <c r="BJ23" s="621">
        <v>361.24290000000002</v>
      </c>
      <c r="BK23" s="621">
        <v>252.9675</v>
      </c>
      <c r="BL23" s="622">
        <v>316.11009999999999</v>
      </c>
      <c r="BN23" s="619" t="s">
        <v>955</v>
      </c>
      <c r="BO23" s="639">
        <v>49.887099999999997</v>
      </c>
      <c r="BP23" s="639">
        <v>47.7517</v>
      </c>
      <c r="BQ23" s="639">
        <v>40.894199999999998</v>
      </c>
      <c r="BR23" s="639">
        <v>36.613599999999998</v>
      </c>
      <c r="BS23" s="639">
        <v>36.260199999999998</v>
      </c>
      <c r="BT23" s="639">
        <v>36.569000000000003</v>
      </c>
      <c r="BU23" s="639">
        <v>28.128799999999998</v>
      </c>
      <c r="BV23" s="639">
        <v>22.3126</v>
      </c>
      <c r="BW23" s="639">
        <v>23.485299999999999</v>
      </c>
      <c r="BX23" s="639">
        <v>19.257100000000001</v>
      </c>
      <c r="BY23" s="639">
        <v>14.258599999999999</v>
      </c>
      <c r="BZ23" s="646">
        <v>34.662399999999998</v>
      </c>
      <c r="CA23" s="646">
        <v>19.247699999999998</v>
      </c>
      <c r="CB23" s="640">
        <v>27.354700000000001</v>
      </c>
      <c r="CD23" s="619" t="s">
        <v>955</v>
      </c>
      <c r="CE23" s="639">
        <v>1.8562000000000001</v>
      </c>
      <c r="CF23" s="639">
        <v>2.9712999999999998</v>
      </c>
      <c r="CG23" s="639">
        <v>1.9724999999999999</v>
      </c>
      <c r="CH23" s="639">
        <v>3.0459000000000001</v>
      </c>
      <c r="CI23" s="639">
        <v>2.5823999999999998</v>
      </c>
      <c r="CJ23" s="639">
        <v>3.0390000000000001</v>
      </c>
      <c r="CK23" s="639">
        <v>4.5115999999999996</v>
      </c>
      <c r="CL23" s="639">
        <v>4.8643000000000001</v>
      </c>
      <c r="CM23" s="639">
        <v>5.4558999999999997</v>
      </c>
      <c r="CN23" s="639">
        <v>5.1349</v>
      </c>
      <c r="CO23" s="639">
        <v>9.3407999999999998</v>
      </c>
      <c r="CP23" s="646">
        <v>3.2050999999999998</v>
      </c>
      <c r="CQ23" s="646">
        <v>6.5807000000000002</v>
      </c>
      <c r="CR23" s="640">
        <v>4.4120999999999997</v>
      </c>
      <c r="CU23" s="623" t="s">
        <v>48</v>
      </c>
      <c r="CV23" s="619" t="s">
        <v>955</v>
      </c>
      <c r="CW23" s="639">
        <v>13.658799999999999</v>
      </c>
      <c r="CX23" s="639">
        <v>17.255199999999999</v>
      </c>
      <c r="CY23" s="639">
        <v>15.896699999999999</v>
      </c>
      <c r="CZ23" s="639">
        <v>16.1755</v>
      </c>
      <c r="DA23" s="639">
        <v>18.319700000000001</v>
      </c>
      <c r="DB23" s="639">
        <v>19.893999999999998</v>
      </c>
      <c r="DC23" s="639">
        <v>21.091799999999999</v>
      </c>
      <c r="DD23" s="639">
        <v>23.494900000000001</v>
      </c>
      <c r="DE23" s="639">
        <v>18.192399999999999</v>
      </c>
      <c r="DF23" s="639">
        <v>20.994599999999998</v>
      </c>
      <c r="DG23" s="639">
        <v>19.0763</v>
      </c>
      <c r="DH23" s="646">
        <v>18.191500000000001</v>
      </c>
      <c r="DI23" s="646">
        <v>20.074000000000002</v>
      </c>
      <c r="DJ23" s="640">
        <v>18.864599999999999</v>
      </c>
    </row>
    <row r="24" spans="2:114" s="466" customFormat="1" ht="15.75" customHeight="1" x14ac:dyDescent="0.25">
      <c r="B24" s="623" t="s">
        <v>956</v>
      </c>
      <c r="C24" s="624">
        <v>511.96519999999998</v>
      </c>
      <c r="D24" s="624">
        <v>461.92570000000001</v>
      </c>
      <c r="E24" s="624">
        <v>358.93</v>
      </c>
      <c r="F24" s="624">
        <v>359.89530000000002</v>
      </c>
      <c r="G24" s="624">
        <v>328.9837</v>
      </c>
      <c r="H24" s="624">
        <v>391.38319999999999</v>
      </c>
      <c r="I24" s="624">
        <v>340.28719999999998</v>
      </c>
      <c r="J24" s="624">
        <v>342.0059</v>
      </c>
      <c r="K24" s="624">
        <v>456.19220000000001</v>
      </c>
      <c r="L24" s="624" t="s">
        <v>102</v>
      </c>
      <c r="M24" s="624">
        <v>379.28750000000002</v>
      </c>
      <c r="N24" s="625">
        <v>363.95249999999999</v>
      </c>
      <c r="O24" s="625">
        <v>404.02319999999997</v>
      </c>
      <c r="P24" s="610">
        <v>374.49560000000002</v>
      </c>
      <c r="R24" s="623" t="s">
        <v>956</v>
      </c>
      <c r="S24" s="624">
        <v>404.49450000000002</v>
      </c>
      <c r="T24" s="624">
        <v>376.03539999999998</v>
      </c>
      <c r="U24" s="624">
        <v>280.00240000000002</v>
      </c>
      <c r="V24" s="624">
        <v>279.5926</v>
      </c>
      <c r="W24" s="624">
        <v>255.0804</v>
      </c>
      <c r="X24" s="624">
        <v>309.42849999999999</v>
      </c>
      <c r="Y24" s="624">
        <v>242.9956</v>
      </c>
      <c r="Z24" s="624">
        <v>250.5137</v>
      </c>
      <c r="AA24" s="624">
        <v>325.89139999999998</v>
      </c>
      <c r="AB24" s="624" t="s">
        <v>102</v>
      </c>
      <c r="AC24" s="624">
        <v>297.91579999999999</v>
      </c>
      <c r="AD24" s="625">
        <v>281.18389999999999</v>
      </c>
      <c r="AE24" s="625">
        <v>299.87580000000003</v>
      </c>
      <c r="AF24" s="610">
        <v>286.1019</v>
      </c>
      <c r="AH24" s="623" t="s">
        <v>956</v>
      </c>
      <c r="AI24" s="624">
        <v>377.1703</v>
      </c>
      <c r="AJ24" s="624">
        <v>347.8064</v>
      </c>
      <c r="AK24" s="624">
        <v>263.41640000000001</v>
      </c>
      <c r="AL24" s="624">
        <v>257.68880000000001</v>
      </c>
      <c r="AM24" s="624">
        <v>235.83699999999999</v>
      </c>
      <c r="AN24" s="624">
        <v>294.59030000000001</v>
      </c>
      <c r="AO24" s="624">
        <v>225.85499999999999</v>
      </c>
      <c r="AP24" s="624">
        <v>229.84899999999999</v>
      </c>
      <c r="AQ24" s="624">
        <v>295.81819999999999</v>
      </c>
      <c r="AR24" s="624" t="s">
        <v>102</v>
      </c>
      <c r="AS24" s="624">
        <v>236.02539999999999</v>
      </c>
      <c r="AT24" s="625">
        <v>261.33749999999998</v>
      </c>
      <c r="AU24" s="625">
        <v>260.00119999999998</v>
      </c>
      <c r="AV24" s="610">
        <v>260.98590000000002</v>
      </c>
      <c r="AX24" s="623" t="s">
        <v>956</v>
      </c>
      <c r="AY24" s="624">
        <v>378.88299999999998</v>
      </c>
      <c r="AZ24" s="624">
        <v>349.13049999999998</v>
      </c>
      <c r="BA24" s="624">
        <v>265.5872</v>
      </c>
      <c r="BB24" s="624">
        <v>261.27499999999998</v>
      </c>
      <c r="BC24" s="624">
        <v>238.93719999999999</v>
      </c>
      <c r="BD24" s="624">
        <v>299.70979999999997</v>
      </c>
      <c r="BE24" s="624">
        <v>231.44589999999999</v>
      </c>
      <c r="BF24" s="624">
        <v>234.51140000000001</v>
      </c>
      <c r="BG24" s="624">
        <v>304.54050000000001</v>
      </c>
      <c r="BH24" s="624" t="s">
        <v>102</v>
      </c>
      <c r="BI24" s="624">
        <v>239.2835</v>
      </c>
      <c r="BJ24" s="625">
        <v>264.8646</v>
      </c>
      <c r="BK24" s="625">
        <v>265.85980000000001</v>
      </c>
      <c r="BL24" s="610">
        <v>265.12650000000002</v>
      </c>
      <c r="BN24" s="623" t="s">
        <v>956</v>
      </c>
      <c r="BO24" s="641">
        <v>32.659100000000002</v>
      </c>
      <c r="BP24" s="641">
        <v>39.585099999999997</v>
      </c>
      <c r="BQ24" s="641">
        <v>36.954799999999999</v>
      </c>
      <c r="BR24" s="641">
        <v>35.288699999999999</v>
      </c>
      <c r="BS24" s="641">
        <v>28.677</v>
      </c>
      <c r="BT24" s="641">
        <v>26.7697</v>
      </c>
      <c r="BU24" s="641">
        <v>20.203700000000001</v>
      </c>
      <c r="BV24" s="641">
        <v>19.412199999999999</v>
      </c>
      <c r="BW24" s="641">
        <v>21.275099999999998</v>
      </c>
      <c r="BX24" s="641" t="s">
        <v>102</v>
      </c>
      <c r="BY24" s="641">
        <v>18.886299999999999</v>
      </c>
      <c r="BZ24" s="647">
        <v>31.026599999999998</v>
      </c>
      <c r="CA24" s="647">
        <v>20.077000000000002</v>
      </c>
      <c r="CB24" s="642">
        <v>27.123699999999999</v>
      </c>
      <c r="CD24" s="623" t="s">
        <v>956</v>
      </c>
      <c r="CE24" s="641">
        <v>3.9603000000000002</v>
      </c>
      <c r="CF24" s="641">
        <v>2.8277999999999999</v>
      </c>
      <c r="CG24" s="641">
        <v>3.2061999999999999</v>
      </c>
      <c r="CH24" s="641">
        <v>2.8862999999999999</v>
      </c>
      <c r="CI24" s="641">
        <v>5.1150000000000002</v>
      </c>
      <c r="CJ24" s="641">
        <v>3.1469</v>
      </c>
      <c r="CK24" s="641">
        <v>2.4011</v>
      </c>
      <c r="CL24" s="641">
        <v>1.7548999999999999</v>
      </c>
      <c r="CM24" s="641">
        <v>5.3064999999999998</v>
      </c>
      <c r="CN24" s="641" t="s">
        <v>102</v>
      </c>
      <c r="CO24" s="641">
        <v>10.136799999999999</v>
      </c>
      <c r="CP24" s="647">
        <v>3.1703000000000001</v>
      </c>
      <c r="CQ24" s="647">
        <v>6.3570000000000002</v>
      </c>
      <c r="CR24" s="642">
        <v>4.0749000000000004</v>
      </c>
      <c r="CU24" s="619" t="s">
        <v>49</v>
      </c>
      <c r="CV24" s="623" t="s">
        <v>956</v>
      </c>
      <c r="CW24" s="641">
        <v>17.751999999999999</v>
      </c>
      <c r="CX24" s="641">
        <v>23.485099999999999</v>
      </c>
      <c r="CY24" s="641">
        <v>22.906600000000001</v>
      </c>
      <c r="CZ24" s="641">
        <v>19.1858</v>
      </c>
      <c r="DA24" s="641">
        <v>14.8833</v>
      </c>
      <c r="DB24" s="641">
        <v>18.233699999999999</v>
      </c>
      <c r="DC24" s="641">
        <v>16.006699999999999</v>
      </c>
      <c r="DD24" s="641">
        <v>18.628499999999999</v>
      </c>
      <c r="DE24" s="641">
        <v>23.303799999999999</v>
      </c>
      <c r="DF24" s="641" t="s">
        <v>102</v>
      </c>
      <c r="DG24" s="641">
        <v>14.549200000000001</v>
      </c>
      <c r="DH24" s="647">
        <v>19.101800000000001</v>
      </c>
      <c r="DI24" s="647">
        <v>19.4435</v>
      </c>
      <c r="DJ24" s="642">
        <v>19.198799999999999</v>
      </c>
    </row>
    <row r="25" spans="2:114" s="572" customFormat="1" ht="15.75" customHeight="1" x14ac:dyDescent="0.25">
      <c r="B25" s="619" t="s">
        <v>51</v>
      </c>
      <c r="C25" s="620">
        <v>309.88380000000001</v>
      </c>
      <c r="D25" s="620">
        <v>958.57140000000004</v>
      </c>
      <c r="E25" s="620">
        <v>546.8383</v>
      </c>
      <c r="F25" s="620">
        <v>403.03910000000002</v>
      </c>
      <c r="G25" s="620">
        <v>411.04180000000002</v>
      </c>
      <c r="H25" s="620">
        <v>432.04199999999997</v>
      </c>
      <c r="I25" s="620">
        <v>431.88139999999999</v>
      </c>
      <c r="J25" s="620">
        <v>391.2312</v>
      </c>
      <c r="K25" s="620">
        <v>395.55970000000002</v>
      </c>
      <c r="L25" s="620">
        <v>369.51409999999998</v>
      </c>
      <c r="M25" s="620">
        <v>350.45979999999997</v>
      </c>
      <c r="N25" s="621">
        <v>422.6567</v>
      </c>
      <c r="O25" s="621">
        <v>375.4615</v>
      </c>
      <c r="P25" s="622">
        <v>406.95389999999998</v>
      </c>
      <c r="R25" s="619" t="s">
        <v>51</v>
      </c>
      <c r="S25" s="620">
        <v>263.67099999999999</v>
      </c>
      <c r="T25" s="620">
        <v>813.22860000000003</v>
      </c>
      <c r="U25" s="620">
        <v>439.66789999999997</v>
      </c>
      <c r="V25" s="620">
        <v>325.03820000000002</v>
      </c>
      <c r="W25" s="620">
        <v>331.02870000000001</v>
      </c>
      <c r="X25" s="620">
        <v>346.25170000000003</v>
      </c>
      <c r="Y25" s="620">
        <v>343.25470000000001</v>
      </c>
      <c r="Z25" s="620">
        <v>300.64580000000001</v>
      </c>
      <c r="AA25" s="620">
        <v>281.2774</v>
      </c>
      <c r="AB25" s="620">
        <v>266.077</v>
      </c>
      <c r="AC25" s="620">
        <v>280.30220000000003</v>
      </c>
      <c r="AD25" s="621">
        <v>338.99200000000002</v>
      </c>
      <c r="AE25" s="621">
        <v>285.64519999999999</v>
      </c>
      <c r="AF25" s="622">
        <v>321.24239999999998</v>
      </c>
      <c r="AH25" s="619" t="s">
        <v>51</v>
      </c>
      <c r="AI25" s="620">
        <v>263.22250000000003</v>
      </c>
      <c r="AJ25" s="620">
        <v>756.60829999999999</v>
      </c>
      <c r="AK25" s="620">
        <v>414.74630000000002</v>
      </c>
      <c r="AL25" s="620">
        <v>306.62970000000001</v>
      </c>
      <c r="AM25" s="620">
        <v>311.24279999999999</v>
      </c>
      <c r="AN25" s="620">
        <v>319.55459999999999</v>
      </c>
      <c r="AO25" s="620">
        <v>322.54629999999997</v>
      </c>
      <c r="AP25" s="620">
        <v>280.50940000000003</v>
      </c>
      <c r="AQ25" s="620">
        <v>260.91239999999999</v>
      </c>
      <c r="AR25" s="620">
        <v>241.3563</v>
      </c>
      <c r="AS25" s="620">
        <v>211.54220000000001</v>
      </c>
      <c r="AT25" s="621">
        <v>317.89949999999999</v>
      </c>
      <c r="AU25" s="621">
        <v>249.21180000000001</v>
      </c>
      <c r="AV25" s="622">
        <v>295.04570000000001</v>
      </c>
      <c r="AX25" s="619" t="s">
        <v>51</v>
      </c>
      <c r="AY25" s="620">
        <v>293.43290000000002</v>
      </c>
      <c r="AZ25" s="620">
        <v>786.53869999999995</v>
      </c>
      <c r="BA25" s="620">
        <v>418.46699999999998</v>
      </c>
      <c r="BB25" s="620">
        <v>310.91070000000002</v>
      </c>
      <c r="BC25" s="620">
        <v>317.39449999999999</v>
      </c>
      <c r="BD25" s="620">
        <v>327.56580000000002</v>
      </c>
      <c r="BE25" s="620">
        <v>331.262</v>
      </c>
      <c r="BF25" s="620">
        <v>291.93939999999998</v>
      </c>
      <c r="BG25" s="620">
        <v>277.7432</v>
      </c>
      <c r="BH25" s="620">
        <v>252.75819999999999</v>
      </c>
      <c r="BI25" s="620">
        <v>217.14789999999999</v>
      </c>
      <c r="BJ25" s="621">
        <v>324.54270000000002</v>
      </c>
      <c r="BK25" s="621">
        <v>259.62709999999998</v>
      </c>
      <c r="BL25" s="622">
        <v>302.94400000000002</v>
      </c>
      <c r="BN25" s="619" t="s">
        <v>51</v>
      </c>
      <c r="BO25" s="639">
        <v>24.170500000000001</v>
      </c>
      <c r="BP25" s="639">
        <v>64.953199999999995</v>
      </c>
      <c r="BQ25" s="639">
        <v>45.8352</v>
      </c>
      <c r="BR25" s="639">
        <v>38.542700000000004</v>
      </c>
      <c r="BS25" s="639">
        <v>35.110500000000002</v>
      </c>
      <c r="BT25" s="639">
        <v>32.911700000000003</v>
      </c>
      <c r="BU25" s="639">
        <v>30.787299999999998</v>
      </c>
      <c r="BV25" s="639">
        <v>26.2257</v>
      </c>
      <c r="BW25" s="639">
        <v>19.871500000000001</v>
      </c>
      <c r="BX25" s="639">
        <v>19.6614</v>
      </c>
      <c r="BY25" s="639">
        <v>17.7318</v>
      </c>
      <c r="BZ25" s="646">
        <v>34.487000000000002</v>
      </c>
      <c r="CA25" s="646">
        <v>21.267199999999999</v>
      </c>
      <c r="CB25" s="640">
        <v>29.294599999999999</v>
      </c>
      <c r="CD25" s="619" t="s">
        <v>51</v>
      </c>
      <c r="CE25" s="639">
        <v>0.1447</v>
      </c>
      <c r="CF25" s="639">
        <v>2.7843</v>
      </c>
      <c r="CG25" s="639">
        <v>2.9845999999999999</v>
      </c>
      <c r="CH25" s="639">
        <v>3.1812</v>
      </c>
      <c r="CI25" s="639">
        <v>3.5520999999999998</v>
      </c>
      <c r="CJ25" s="639">
        <v>4.7198000000000002</v>
      </c>
      <c r="CK25" s="639">
        <v>3.7646000000000002</v>
      </c>
      <c r="CL25" s="639">
        <v>4.7099000000000002</v>
      </c>
      <c r="CM25" s="639">
        <v>4.3985000000000003</v>
      </c>
      <c r="CN25" s="639">
        <v>5.1966999999999999</v>
      </c>
      <c r="CO25" s="639">
        <v>14.124700000000001</v>
      </c>
      <c r="CP25" s="646">
        <v>3.7063000000000001</v>
      </c>
      <c r="CQ25" s="646">
        <v>7.5419999999999998</v>
      </c>
      <c r="CR25" s="640">
        <v>4.8837000000000002</v>
      </c>
      <c r="CU25" s="623" t="s">
        <v>50</v>
      </c>
      <c r="CV25" s="619" t="s">
        <v>51</v>
      </c>
      <c r="CW25" s="639">
        <v>0.76639999999999997</v>
      </c>
      <c r="CX25" s="639">
        <v>23.290400000000002</v>
      </c>
      <c r="CY25" s="639">
        <v>13.2133</v>
      </c>
      <c r="CZ25" s="639">
        <v>18.335000000000001</v>
      </c>
      <c r="DA25" s="639">
        <v>14.8385</v>
      </c>
      <c r="DB25" s="639">
        <v>18.5382</v>
      </c>
      <c r="DC25" s="639">
        <v>16.3718</v>
      </c>
      <c r="DD25" s="639">
        <v>16.8094</v>
      </c>
      <c r="DE25" s="639">
        <v>29.728000000000002</v>
      </c>
      <c r="DF25" s="639">
        <v>19.601400000000002</v>
      </c>
      <c r="DG25" s="639">
        <v>36.829700000000003</v>
      </c>
      <c r="DH25" s="646">
        <v>16.904199999999999</v>
      </c>
      <c r="DI25" s="646">
        <v>25.358599999999999</v>
      </c>
      <c r="DJ25" s="640">
        <v>19.499400000000001</v>
      </c>
    </row>
    <row r="26" spans="2:114" s="466" customFormat="1" ht="15.75" customHeight="1" x14ac:dyDescent="0.25">
      <c r="B26" s="623" t="s">
        <v>957</v>
      </c>
      <c r="C26" s="624">
        <v>353.3109</v>
      </c>
      <c r="D26" s="624">
        <v>403.06</v>
      </c>
      <c r="E26" s="624">
        <v>293.87</v>
      </c>
      <c r="F26" s="624">
        <v>294.27569999999997</v>
      </c>
      <c r="G26" s="624">
        <v>347.93529999999998</v>
      </c>
      <c r="H26" s="624">
        <v>360.9873</v>
      </c>
      <c r="I26" s="624">
        <v>350.45389999999998</v>
      </c>
      <c r="J26" s="624">
        <v>375.53640000000001</v>
      </c>
      <c r="K26" s="624">
        <v>477.61259999999999</v>
      </c>
      <c r="L26" s="624">
        <v>466.09379999999999</v>
      </c>
      <c r="M26" s="624">
        <v>371.80419999999998</v>
      </c>
      <c r="N26" s="625">
        <v>322.82440000000003</v>
      </c>
      <c r="O26" s="625">
        <v>413.10199999999998</v>
      </c>
      <c r="P26" s="610">
        <v>354.84829999999999</v>
      </c>
      <c r="R26" s="623" t="s">
        <v>957</v>
      </c>
      <c r="S26" s="624">
        <v>287.00409999999999</v>
      </c>
      <c r="T26" s="624">
        <v>340.78219999999999</v>
      </c>
      <c r="U26" s="624">
        <v>232.6302</v>
      </c>
      <c r="V26" s="624">
        <v>234.90270000000001</v>
      </c>
      <c r="W26" s="624">
        <v>294.73239999999998</v>
      </c>
      <c r="X26" s="624">
        <v>296.67939999999999</v>
      </c>
      <c r="Y26" s="624">
        <v>264.63670000000002</v>
      </c>
      <c r="Z26" s="624">
        <v>290.4495</v>
      </c>
      <c r="AA26" s="624">
        <v>375.774</v>
      </c>
      <c r="AB26" s="624">
        <v>278.31049999999999</v>
      </c>
      <c r="AC26" s="624">
        <v>277.38159999999999</v>
      </c>
      <c r="AD26" s="625">
        <v>258.97449999999998</v>
      </c>
      <c r="AE26" s="625">
        <v>312.82310000000001</v>
      </c>
      <c r="AF26" s="610">
        <v>278.07600000000002</v>
      </c>
      <c r="AH26" s="623" t="s">
        <v>957</v>
      </c>
      <c r="AI26" s="624">
        <v>270.67250000000001</v>
      </c>
      <c r="AJ26" s="624">
        <v>332.84230000000002</v>
      </c>
      <c r="AK26" s="624">
        <v>224.9324</v>
      </c>
      <c r="AL26" s="624">
        <v>224.83940000000001</v>
      </c>
      <c r="AM26" s="624">
        <v>271.31150000000002</v>
      </c>
      <c r="AN26" s="624">
        <v>284.59969999999998</v>
      </c>
      <c r="AO26" s="624">
        <v>244.1917</v>
      </c>
      <c r="AP26" s="624">
        <v>257.71780000000001</v>
      </c>
      <c r="AQ26" s="624">
        <v>294.51929999999999</v>
      </c>
      <c r="AR26" s="624">
        <v>253.1789</v>
      </c>
      <c r="AS26" s="624">
        <v>204.63480000000001</v>
      </c>
      <c r="AT26" s="625">
        <v>244.8485</v>
      </c>
      <c r="AU26" s="625">
        <v>254.31360000000001</v>
      </c>
      <c r="AV26" s="610">
        <v>248.20599999999999</v>
      </c>
      <c r="AX26" s="623" t="s">
        <v>957</v>
      </c>
      <c r="AY26" s="624">
        <v>271.08150000000001</v>
      </c>
      <c r="AZ26" s="624">
        <v>333.5487</v>
      </c>
      <c r="BA26" s="624">
        <v>226.44030000000001</v>
      </c>
      <c r="BB26" s="624">
        <v>226.19319999999999</v>
      </c>
      <c r="BC26" s="624">
        <v>273.64640000000003</v>
      </c>
      <c r="BD26" s="624">
        <v>290.93779999999998</v>
      </c>
      <c r="BE26" s="624">
        <v>249.9041</v>
      </c>
      <c r="BF26" s="624">
        <v>265.08089999999999</v>
      </c>
      <c r="BG26" s="624">
        <v>301.3587</v>
      </c>
      <c r="BH26" s="624">
        <v>259.87830000000002</v>
      </c>
      <c r="BI26" s="624">
        <v>216.4391</v>
      </c>
      <c r="BJ26" s="625">
        <v>247.6985</v>
      </c>
      <c r="BK26" s="625">
        <v>262.69110000000001</v>
      </c>
      <c r="BL26" s="610">
        <v>253.01679999999999</v>
      </c>
      <c r="BN26" s="623" t="s">
        <v>957</v>
      </c>
      <c r="BO26" s="641">
        <v>25.0884</v>
      </c>
      <c r="BP26" s="641">
        <v>37.758699999999997</v>
      </c>
      <c r="BQ26" s="641">
        <v>30.195</v>
      </c>
      <c r="BR26" s="641">
        <v>28.871200000000002</v>
      </c>
      <c r="BS26" s="641">
        <v>31.108799999999999</v>
      </c>
      <c r="BT26" s="641">
        <v>29.686499999999999</v>
      </c>
      <c r="BU26" s="641">
        <v>22.295400000000001</v>
      </c>
      <c r="BV26" s="641">
        <v>19.818100000000001</v>
      </c>
      <c r="BW26" s="641">
        <v>20.477599999999999</v>
      </c>
      <c r="BX26" s="641">
        <v>19.236499999999999</v>
      </c>
      <c r="BY26" s="641">
        <v>15.430300000000001</v>
      </c>
      <c r="BZ26" s="647">
        <v>28.136399999999998</v>
      </c>
      <c r="CA26" s="647">
        <v>18.780999999999999</v>
      </c>
      <c r="CB26" s="642">
        <v>23.774799999999999</v>
      </c>
      <c r="CD26" s="623" t="s">
        <v>957</v>
      </c>
      <c r="CE26" s="641">
        <v>1.4818</v>
      </c>
      <c r="CF26" s="641">
        <v>1.4601999999999999</v>
      </c>
      <c r="CG26" s="641">
        <v>1.9963</v>
      </c>
      <c r="CH26" s="641">
        <v>2.6974999999999998</v>
      </c>
      <c r="CI26" s="641">
        <v>4.3262999999999998</v>
      </c>
      <c r="CJ26" s="641">
        <v>2.1858</v>
      </c>
      <c r="CK26" s="641">
        <v>4.2981999999999996</v>
      </c>
      <c r="CL26" s="641">
        <v>7.9455999999999998</v>
      </c>
      <c r="CM26" s="641">
        <v>7.6452</v>
      </c>
      <c r="CN26" s="641">
        <v>5.3620000000000001</v>
      </c>
      <c r="CO26" s="641">
        <v>16.6663</v>
      </c>
      <c r="CP26" s="647">
        <v>3.1421999999999999</v>
      </c>
      <c r="CQ26" s="647">
        <v>9.7956000000000003</v>
      </c>
      <c r="CR26" s="642">
        <v>5.8898000000000001</v>
      </c>
      <c r="CU26" s="619" t="s">
        <v>51</v>
      </c>
      <c r="CV26" s="623" t="s">
        <v>957</v>
      </c>
      <c r="CW26" s="641">
        <v>8.6224000000000007</v>
      </c>
      <c r="CX26" s="641">
        <v>16.831399999999999</v>
      </c>
      <c r="CY26" s="641">
        <v>17.097000000000001</v>
      </c>
      <c r="CZ26" s="641">
        <v>16.610299999999999</v>
      </c>
      <c r="DA26" s="641">
        <v>10.960800000000001</v>
      </c>
      <c r="DB26" s="641">
        <v>22.379799999999999</v>
      </c>
      <c r="DC26" s="641">
        <v>17.9801</v>
      </c>
      <c r="DD26" s="641">
        <v>18.453299999999999</v>
      </c>
      <c r="DE26" s="641">
        <v>32.189100000000003</v>
      </c>
      <c r="DF26" s="641">
        <v>36.225299999999997</v>
      </c>
      <c r="DG26" s="641">
        <v>24.0259</v>
      </c>
      <c r="DH26" s="647">
        <v>16.583500000000001</v>
      </c>
      <c r="DI26" s="647">
        <v>26.269500000000001</v>
      </c>
      <c r="DJ26" s="642">
        <v>20.583400000000001</v>
      </c>
    </row>
    <row r="27" spans="2:114" s="572" customFormat="1" ht="15.75" customHeight="1" x14ac:dyDescent="0.25">
      <c r="B27" s="619" t="s">
        <v>54</v>
      </c>
      <c r="C27" s="620">
        <v>2173.9798999999998</v>
      </c>
      <c r="D27" s="620">
        <v>1401.0235</v>
      </c>
      <c r="E27" s="620">
        <v>1318.5098</v>
      </c>
      <c r="F27" s="620">
        <v>753.61300000000006</v>
      </c>
      <c r="G27" s="620">
        <v>682.76</v>
      </c>
      <c r="H27" s="620">
        <v>670.22360000000003</v>
      </c>
      <c r="I27" s="620">
        <v>435.06819999999999</v>
      </c>
      <c r="J27" s="620">
        <v>762.2441</v>
      </c>
      <c r="K27" s="620">
        <v>494.27249999999998</v>
      </c>
      <c r="L27" s="620">
        <v>369.76929999999999</v>
      </c>
      <c r="M27" s="620" t="s">
        <v>102</v>
      </c>
      <c r="N27" s="621">
        <v>797.34969999999998</v>
      </c>
      <c r="O27" s="621">
        <v>451.00549999999998</v>
      </c>
      <c r="P27" s="622">
        <v>663.97640000000001</v>
      </c>
      <c r="R27" s="619" t="s">
        <v>54</v>
      </c>
      <c r="S27" s="620">
        <v>1938.4753000000001</v>
      </c>
      <c r="T27" s="620">
        <v>1229.2519</v>
      </c>
      <c r="U27" s="620">
        <v>1121.5309</v>
      </c>
      <c r="V27" s="620">
        <v>669.88990000000001</v>
      </c>
      <c r="W27" s="620">
        <v>579.10140000000001</v>
      </c>
      <c r="X27" s="620">
        <v>636.35109999999997</v>
      </c>
      <c r="Y27" s="620">
        <v>389.69279999999998</v>
      </c>
      <c r="Z27" s="620">
        <v>631.37339999999995</v>
      </c>
      <c r="AA27" s="620">
        <v>429.3229</v>
      </c>
      <c r="AB27" s="620">
        <v>244.6508</v>
      </c>
      <c r="AC27" s="620" t="s">
        <v>102</v>
      </c>
      <c r="AD27" s="621">
        <v>700.00340000000006</v>
      </c>
      <c r="AE27" s="621">
        <v>347.52670000000001</v>
      </c>
      <c r="AF27" s="622">
        <v>564.26859999999999</v>
      </c>
      <c r="AH27" s="619" t="s">
        <v>54</v>
      </c>
      <c r="AI27" s="620">
        <v>1935.2588000000001</v>
      </c>
      <c r="AJ27" s="620">
        <v>1210.7691</v>
      </c>
      <c r="AK27" s="620">
        <v>1097.1856</v>
      </c>
      <c r="AL27" s="620">
        <v>645.52800000000002</v>
      </c>
      <c r="AM27" s="620">
        <v>571.26229999999998</v>
      </c>
      <c r="AN27" s="620">
        <v>635.27260000000001</v>
      </c>
      <c r="AO27" s="620">
        <v>385.63959999999997</v>
      </c>
      <c r="AP27" s="620">
        <v>631.37339999999995</v>
      </c>
      <c r="AQ27" s="620">
        <v>350.86340000000001</v>
      </c>
      <c r="AR27" s="620">
        <v>215.55869999999999</v>
      </c>
      <c r="AS27" s="620" t="s">
        <v>102</v>
      </c>
      <c r="AT27" s="621">
        <v>686.62959999999998</v>
      </c>
      <c r="AU27" s="621">
        <v>302.87709999999998</v>
      </c>
      <c r="AV27" s="622">
        <v>538.85080000000005</v>
      </c>
      <c r="AX27" s="619" t="s">
        <v>54</v>
      </c>
      <c r="AY27" s="620">
        <v>1935.2588000000001</v>
      </c>
      <c r="AZ27" s="620">
        <v>1214.3674000000001</v>
      </c>
      <c r="BA27" s="620">
        <v>1097.1856</v>
      </c>
      <c r="BB27" s="620">
        <v>662.07339999999999</v>
      </c>
      <c r="BC27" s="620">
        <v>573.60350000000005</v>
      </c>
      <c r="BD27" s="620">
        <v>644.87480000000005</v>
      </c>
      <c r="BE27" s="620">
        <v>389.5224</v>
      </c>
      <c r="BF27" s="620">
        <v>631.37339999999995</v>
      </c>
      <c r="BG27" s="620">
        <v>422.58569999999997</v>
      </c>
      <c r="BH27" s="620">
        <v>215.99549999999999</v>
      </c>
      <c r="BI27" s="620" t="s">
        <v>102</v>
      </c>
      <c r="BJ27" s="621">
        <v>693.77560000000005</v>
      </c>
      <c r="BK27" s="621">
        <v>329.52679999999998</v>
      </c>
      <c r="BL27" s="622">
        <v>553.50750000000005</v>
      </c>
      <c r="BN27" s="619" t="s">
        <v>54</v>
      </c>
      <c r="BO27" s="639">
        <v>83.773099999999999</v>
      </c>
      <c r="BP27" s="639">
        <v>75.323700000000002</v>
      </c>
      <c r="BQ27" s="639">
        <v>80.876000000000005</v>
      </c>
      <c r="BR27" s="639">
        <v>55.308900000000001</v>
      </c>
      <c r="BS27" s="639">
        <v>49.891500000000001</v>
      </c>
      <c r="BT27" s="639">
        <v>62.073500000000003</v>
      </c>
      <c r="BU27" s="639">
        <v>30.8628</v>
      </c>
      <c r="BV27" s="639">
        <v>30.849299999999999</v>
      </c>
      <c r="BW27" s="639">
        <v>37.603099999999998</v>
      </c>
      <c r="BX27" s="639">
        <v>16.3918</v>
      </c>
      <c r="BY27" s="639" t="s">
        <v>102</v>
      </c>
      <c r="BZ27" s="646">
        <v>55.146999999999998</v>
      </c>
      <c r="CA27" s="646">
        <v>25.116</v>
      </c>
      <c r="CB27" s="640">
        <v>43.282299999999999</v>
      </c>
      <c r="CD27" s="619" t="s">
        <v>54</v>
      </c>
      <c r="CE27" s="639">
        <v>0</v>
      </c>
      <c r="CF27" s="639">
        <v>1.2278</v>
      </c>
      <c r="CG27" s="639">
        <v>2.7799999999999998E-2</v>
      </c>
      <c r="CH27" s="639">
        <v>0.98680000000000001</v>
      </c>
      <c r="CI27" s="639">
        <v>0.76980000000000004</v>
      </c>
      <c r="CJ27" s="639">
        <v>0.114</v>
      </c>
      <c r="CK27" s="639">
        <v>0.39879999999999999</v>
      </c>
      <c r="CL27" s="639">
        <v>0</v>
      </c>
      <c r="CM27" s="639">
        <v>1.4307000000000001</v>
      </c>
      <c r="CN27" s="639">
        <v>5.3651</v>
      </c>
      <c r="CO27" s="639" t="s">
        <v>102</v>
      </c>
      <c r="CP27" s="646">
        <v>0.61580000000000001</v>
      </c>
      <c r="CQ27" s="646">
        <v>2.9596</v>
      </c>
      <c r="CR27" s="640">
        <v>1.2289000000000001</v>
      </c>
      <c r="CU27" s="623" t="s">
        <v>52</v>
      </c>
      <c r="CV27" s="619" t="s">
        <v>54</v>
      </c>
      <c r="CW27" s="639">
        <v>20.163799999999998</v>
      </c>
      <c r="CX27" s="639">
        <v>22.177900000000001</v>
      </c>
      <c r="CY27" s="639">
        <v>16.901599999999998</v>
      </c>
      <c r="CZ27" s="639">
        <v>9.4265000000000008</v>
      </c>
      <c r="DA27" s="639">
        <v>39.996200000000002</v>
      </c>
      <c r="DB27" s="639">
        <v>35.537300000000002</v>
      </c>
      <c r="DC27" s="639">
        <v>1.0962000000000001</v>
      </c>
      <c r="DD27" s="639">
        <v>60.501800000000003</v>
      </c>
      <c r="DE27" s="639">
        <v>14.7681</v>
      </c>
      <c r="DF27" s="639">
        <v>34.080500000000001</v>
      </c>
      <c r="DG27" s="639" t="s">
        <v>102</v>
      </c>
      <c r="DH27" s="646">
        <v>20.137599999999999</v>
      </c>
      <c r="DI27" s="646">
        <v>30.312100000000001</v>
      </c>
      <c r="DJ27" s="640">
        <v>22.798999999999999</v>
      </c>
    </row>
    <row r="28" spans="2:114" s="466" customFormat="1" ht="15.75" customHeight="1" x14ac:dyDescent="0.25">
      <c r="B28" s="623" t="s">
        <v>135</v>
      </c>
      <c r="C28" s="624">
        <v>621.053</v>
      </c>
      <c r="D28" s="624">
        <v>498.48219999999998</v>
      </c>
      <c r="E28" s="624">
        <v>375.14620000000002</v>
      </c>
      <c r="F28" s="624">
        <v>360.4171</v>
      </c>
      <c r="G28" s="624">
        <v>397.8999</v>
      </c>
      <c r="H28" s="624">
        <v>340.3596</v>
      </c>
      <c r="I28" s="624">
        <v>354.70890000000003</v>
      </c>
      <c r="J28" s="624">
        <v>334.45240000000001</v>
      </c>
      <c r="K28" s="624">
        <v>464.98469999999998</v>
      </c>
      <c r="L28" s="624">
        <v>472.2432</v>
      </c>
      <c r="M28" s="624">
        <v>407.6343</v>
      </c>
      <c r="N28" s="625">
        <v>375.0394</v>
      </c>
      <c r="O28" s="625">
        <v>402.23090000000002</v>
      </c>
      <c r="P28" s="610">
        <v>384.89440000000002</v>
      </c>
      <c r="R28" s="623" t="s">
        <v>135</v>
      </c>
      <c r="S28" s="624">
        <v>529.24860000000001</v>
      </c>
      <c r="T28" s="624">
        <v>408.90469999999999</v>
      </c>
      <c r="U28" s="624">
        <v>299.61099999999999</v>
      </c>
      <c r="V28" s="624">
        <v>290.22750000000002</v>
      </c>
      <c r="W28" s="624">
        <v>312.9479</v>
      </c>
      <c r="X28" s="624">
        <v>264.9153</v>
      </c>
      <c r="Y28" s="624">
        <v>275.41919999999999</v>
      </c>
      <c r="Z28" s="624">
        <v>259.762</v>
      </c>
      <c r="AA28" s="624">
        <v>340.40899999999999</v>
      </c>
      <c r="AB28" s="624">
        <v>377.452</v>
      </c>
      <c r="AC28" s="624">
        <v>294.18439999999998</v>
      </c>
      <c r="AD28" s="625">
        <v>298.29360000000003</v>
      </c>
      <c r="AE28" s="625">
        <v>299.4975</v>
      </c>
      <c r="AF28" s="610">
        <v>298.72989999999999</v>
      </c>
      <c r="AH28" s="623" t="s">
        <v>135</v>
      </c>
      <c r="AI28" s="624">
        <v>499.0736</v>
      </c>
      <c r="AJ28" s="624">
        <v>379.08609999999999</v>
      </c>
      <c r="AK28" s="624">
        <v>278.11169999999998</v>
      </c>
      <c r="AL28" s="624">
        <v>272.49509999999998</v>
      </c>
      <c r="AM28" s="624">
        <v>302.63780000000003</v>
      </c>
      <c r="AN28" s="624">
        <v>251.78960000000001</v>
      </c>
      <c r="AO28" s="624">
        <v>261.3073</v>
      </c>
      <c r="AP28" s="624">
        <v>236.5378</v>
      </c>
      <c r="AQ28" s="624">
        <v>318.18259999999998</v>
      </c>
      <c r="AR28" s="624">
        <v>345.29349999999999</v>
      </c>
      <c r="AS28" s="624">
        <v>254.39689999999999</v>
      </c>
      <c r="AT28" s="625">
        <v>281.79399999999998</v>
      </c>
      <c r="AU28" s="625">
        <v>269.4008</v>
      </c>
      <c r="AV28" s="610">
        <v>277.3023</v>
      </c>
      <c r="AX28" s="623" t="s">
        <v>135</v>
      </c>
      <c r="AY28" s="624">
        <v>508.4332</v>
      </c>
      <c r="AZ28" s="624">
        <v>383.68669999999997</v>
      </c>
      <c r="BA28" s="624">
        <v>282.78399999999999</v>
      </c>
      <c r="BB28" s="624">
        <v>277.56049999999999</v>
      </c>
      <c r="BC28" s="624">
        <v>306.63060000000002</v>
      </c>
      <c r="BD28" s="624">
        <v>258.1678</v>
      </c>
      <c r="BE28" s="624">
        <v>267.44119999999998</v>
      </c>
      <c r="BF28" s="624">
        <v>242.40539999999999</v>
      </c>
      <c r="BG28" s="624">
        <v>327.36869999999999</v>
      </c>
      <c r="BH28" s="624">
        <v>353.0471</v>
      </c>
      <c r="BI28" s="624">
        <v>258.07339999999999</v>
      </c>
      <c r="BJ28" s="625">
        <v>287.01530000000002</v>
      </c>
      <c r="BK28" s="625">
        <v>275.291</v>
      </c>
      <c r="BL28" s="610">
        <v>282.76609999999999</v>
      </c>
      <c r="BN28" s="623" t="s">
        <v>135</v>
      </c>
      <c r="BO28" s="641">
        <v>44.2943</v>
      </c>
      <c r="BP28" s="641">
        <v>44.993600000000001</v>
      </c>
      <c r="BQ28" s="641">
        <v>40.224600000000002</v>
      </c>
      <c r="BR28" s="641">
        <v>37.682400000000001</v>
      </c>
      <c r="BS28" s="641">
        <v>36.667900000000003</v>
      </c>
      <c r="BT28" s="641">
        <v>27.855</v>
      </c>
      <c r="BU28" s="641">
        <v>25.445599999999999</v>
      </c>
      <c r="BV28" s="641">
        <v>22.8931</v>
      </c>
      <c r="BW28" s="641">
        <v>26.505099999999999</v>
      </c>
      <c r="BX28" s="641">
        <v>25.7225</v>
      </c>
      <c r="BY28" s="641">
        <v>18.761700000000001</v>
      </c>
      <c r="BZ28" s="647">
        <v>34.155000000000001</v>
      </c>
      <c r="CA28" s="647">
        <v>22.121500000000001</v>
      </c>
      <c r="CB28" s="642">
        <v>28.655000000000001</v>
      </c>
      <c r="CD28" s="623" t="s">
        <v>135</v>
      </c>
      <c r="CE28" s="641">
        <v>2.8843999999999999</v>
      </c>
      <c r="CF28" s="641">
        <v>4.4960000000000004</v>
      </c>
      <c r="CG28" s="641">
        <v>3.9908999999999999</v>
      </c>
      <c r="CH28" s="641">
        <v>2.4883000000000002</v>
      </c>
      <c r="CI28" s="641">
        <v>1.4440999999999999</v>
      </c>
      <c r="CJ28" s="641">
        <v>1.9611000000000001</v>
      </c>
      <c r="CK28" s="641">
        <v>1.9326000000000001</v>
      </c>
      <c r="CL28" s="641">
        <v>4.8025000000000002</v>
      </c>
      <c r="CM28" s="641">
        <v>2.6844000000000001</v>
      </c>
      <c r="CN28" s="641">
        <v>6.7041000000000004</v>
      </c>
      <c r="CO28" s="641">
        <v>7.9009</v>
      </c>
      <c r="CP28" s="647">
        <v>2.4641000000000002</v>
      </c>
      <c r="CQ28" s="647">
        <v>5.6205999999999996</v>
      </c>
      <c r="CR28" s="642">
        <v>3.6596000000000002</v>
      </c>
      <c r="CU28" s="619" t="s">
        <v>53</v>
      </c>
      <c r="CV28" s="623" t="s">
        <v>135</v>
      </c>
      <c r="CW28" s="641">
        <v>17.325299999999999</v>
      </c>
      <c r="CX28" s="641">
        <v>22.727599999999999</v>
      </c>
      <c r="CY28" s="641">
        <v>20.2209</v>
      </c>
      <c r="CZ28" s="641">
        <v>18.014600000000002</v>
      </c>
      <c r="DA28" s="641">
        <v>16.5501</v>
      </c>
      <c r="DB28" s="641">
        <v>16.441600000000001</v>
      </c>
      <c r="DC28" s="641">
        <v>18.268599999999999</v>
      </c>
      <c r="DD28" s="641">
        <v>14.3514</v>
      </c>
      <c r="DE28" s="641">
        <v>31.5947</v>
      </c>
      <c r="DF28" s="641">
        <v>20.763999999999999</v>
      </c>
      <c r="DG28" s="641">
        <v>41.3797</v>
      </c>
      <c r="DH28" s="647">
        <v>18.1858</v>
      </c>
      <c r="DI28" s="647">
        <v>30.212399999999999</v>
      </c>
      <c r="DJ28" s="642">
        <v>22.7409</v>
      </c>
    </row>
    <row r="29" spans="2:114" s="572" customFormat="1" ht="15.75" customHeight="1" x14ac:dyDescent="0.25">
      <c r="B29" s="619" t="s">
        <v>958</v>
      </c>
      <c r="C29" s="620">
        <v>460.8</v>
      </c>
      <c r="D29" s="620">
        <v>352.05509999999998</v>
      </c>
      <c r="E29" s="620">
        <v>327.32839999999999</v>
      </c>
      <c r="F29" s="620">
        <v>319.29809999999998</v>
      </c>
      <c r="G29" s="620">
        <v>327.59429999999998</v>
      </c>
      <c r="H29" s="620">
        <v>322.78960000000001</v>
      </c>
      <c r="I29" s="620">
        <v>321.07240000000002</v>
      </c>
      <c r="J29" s="620">
        <v>353.38529999999997</v>
      </c>
      <c r="K29" s="620">
        <v>395.71080000000001</v>
      </c>
      <c r="L29" s="620">
        <v>381.01100000000002</v>
      </c>
      <c r="M29" s="620">
        <v>439.64080000000001</v>
      </c>
      <c r="N29" s="621">
        <v>323.96899999999999</v>
      </c>
      <c r="O29" s="621">
        <v>385.76280000000003</v>
      </c>
      <c r="P29" s="622">
        <v>350.45159999999998</v>
      </c>
      <c r="R29" s="619" t="s">
        <v>958</v>
      </c>
      <c r="S29" s="620">
        <v>405.93439999999998</v>
      </c>
      <c r="T29" s="620">
        <v>295.44729999999998</v>
      </c>
      <c r="U29" s="620">
        <v>276.0453</v>
      </c>
      <c r="V29" s="620">
        <v>265.75650000000002</v>
      </c>
      <c r="W29" s="620">
        <v>264.07769999999999</v>
      </c>
      <c r="X29" s="620">
        <v>254.10679999999999</v>
      </c>
      <c r="Y29" s="620">
        <v>248.83189999999999</v>
      </c>
      <c r="Z29" s="620">
        <v>263.19209999999998</v>
      </c>
      <c r="AA29" s="620">
        <v>300.89359999999999</v>
      </c>
      <c r="AB29" s="620">
        <v>260.67590000000001</v>
      </c>
      <c r="AC29" s="620">
        <v>313.1293</v>
      </c>
      <c r="AD29" s="621">
        <v>262.6397</v>
      </c>
      <c r="AE29" s="621">
        <v>282.65300000000002</v>
      </c>
      <c r="AF29" s="622">
        <v>271.2167</v>
      </c>
      <c r="AH29" s="619" t="s">
        <v>958</v>
      </c>
      <c r="AI29" s="620">
        <v>333.14859999999999</v>
      </c>
      <c r="AJ29" s="620">
        <v>267.2518</v>
      </c>
      <c r="AK29" s="620">
        <v>256.13690000000003</v>
      </c>
      <c r="AL29" s="620">
        <v>249.9571</v>
      </c>
      <c r="AM29" s="620">
        <v>250.84039999999999</v>
      </c>
      <c r="AN29" s="620">
        <v>238.81829999999999</v>
      </c>
      <c r="AO29" s="620">
        <v>236.90809999999999</v>
      </c>
      <c r="AP29" s="620">
        <v>247.46019999999999</v>
      </c>
      <c r="AQ29" s="620">
        <v>288.15679999999998</v>
      </c>
      <c r="AR29" s="620">
        <v>239.58920000000001</v>
      </c>
      <c r="AS29" s="620">
        <v>247.0206</v>
      </c>
      <c r="AT29" s="621">
        <v>247.2097</v>
      </c>
      <c r="AU29" s="621">
        <v>259.68009999999998</v>
      </c>
      <c r="AV29" s="622">
        <v>252.55410000000001</v>
      </c>
      <c r="AX29" s="619" t="s">
        <v>958</v>
      </c>
      <c r="AY29" s="620">
        <v>351.69260000000003</v>
      </c>
      <c r="AZ29" s="620">
        <v>268.28210000000001</v>
      </c>
      <c r="BA29" s="620">
        <v>260.61970000000002</v>
      </c>
      <c r="BB29" s="620">
        <v>251.81450000000001</v>
      </c>
      <c r="BC29" s="620">
        <v>256.13819999999998</v>
      </c>
      <c r="BD29" s="620">
        <v>251.4623</v>
      </c>
      <c r="BE29" s="620">
        <v>244.2484</v>
      </c>
      <c r="BF29" s="620">
        <v>253.39590000000001</v>
      </c>
      <c r="BG29" s="620">
        <v>292.6395</v>
      </c>
      <c r="BH29" s="620">
        <v>243.91640000000001</v>
      </c>
      <c r="BI29" s="620">
        <v>248.71</v>
      </c>
      <c r="BJ29" s="621">
        <v>252.59129999999999</v>
      </c>
      <c r="BK29" s="621">
        <v>264.18630000000002</v>
      </c>
      <c r="BL29" s="622">
        <v>257.56049999999999</v>
      </c>
      <c r="BN29" s="619" t="s">
        <v>958</v>
      </c>
      <c r="BO29" s="639">
        <v>37.259799999999998</v>
      </c>
      <c r="BP29" s="639">
        <v>36.212899999999998</v>
      </c>
      <c r="BQ29" s="639">
        <v>41.006599999999999</v>
      </c>
      <c r="BR29" s="639">
        <v>35.676600000000001</v>
      </c>
      <c r="BS29" s="639">
        <v>29.2193</v>
      </c>
      <c r="BT29" s="639">
        <v>24.358000000000001</v>
      </c>
      <c r="BU29" s="639">
        <v>21.565999999999999</v>
      </c>
      <c r="BV29" s="639">
        <v>19.5794</v>
      </c>
      <c r="BW29" s="639">
        <v>20.6861</v>
      </c>
      <c r="BX29" s="639">
        <v>16.2622</v>
      </c>
      <c r="BY29" s="639">
        <v>17.407499999999999</v>
      </c>
      <c r="BZ29" s="646">
        <v>29.045300000000001</v>
      </c>
      <c r="CA29" s="646">
        <v>18.916599999999999</v>
      </c>
      <c r="CB29" s="640">
        <v>23.511399999999998</v>
      </c>
      <c r="CD29" s="619" t="s">
        <v>958</v>
      </c>
      <c r="CE29" s="639">
        <v>9.5324000000000009</v>
      </c>
      <c r="CF29" s="639">
        <v>7.1516999999999999</v>
      </c>
      <c r="CG29" s="639">
        <v>4.0204000000000004</v>
      </c>
      <c r="CH29" s="639">
        <v>4.1460999999999997</v>
      </c>
      <c r="CI29" s="639">
        <v>2.5705</v>
      </c>
      <c r="CJ29" s="639">
        <v>2.1865000000000001</v>
      </c>
      <c r="CK29" s="639">
        <v>1.7654000000000001</v>
      </c>
      <c r="CL29" s="639">
        <v>3.5962000000000001</v>
      </c>
      <c r="CM29" s="639">
        <v>1.8894</v>
      </c>
      <c r="CN29" s="639">
        <v>3.2397999999999998</v>
      </c>
      <c r="CO29" s="639">
        <v>7.2041000000000004</v>
      </c>
      <c r="CP29" s="646">
        <v>3.1903999999999999</v>
      </c>
      <c r="CQ29" s="646">
        <v>3.5114000000000001</v>
      </c>
      <c r="CR29" s="640">
        <v>3.3418999999999999</v>
      </c>
      <c r="CU29" s="623" t="s">
        <v>54</v>
      </c>
      <c r="CV29" s="619" t="s">
        <v>958</v>
      </c>
      <c r="CW29" s="639">
        <v>18.973099999999999</v>
      </c>
      <c r="CX29" s="639">
        <v>17.283899999999999</v>
      </c>
      <c r="CY29" s="639">
        <v>18.788399999999999</v>
      </c>
      <c r="CZ29" s="639">
        <v>16.708400000000001</v>
      </c>
      <c r="DA29" s="639">
        <v>14.437099999999999</v>
      </c>
      <c r="DB29" s="639">
        <v>13.457100000000001</v>
      </c>
      <c r="DC29" s="639">
        <v>16.988499999999998</v>
      </c>
      <c r="DD29" s="639">
        <v>19.915800000000001</v>
      </c>
      <c r="DE29" s="639">
        <v>13.2713</v>
      </c>
      <c r="DF29" s="639">
        <v>25.079799999999999</v>
      </c>
      <c r="DG29" s="639">
        <v>22.497699999999998</v>
      </c>
      <c r="DH29" s="646">
        <v>16.250800000000002</v>
      </c>
      <c r="DI29" s="646">
        <v>19.0517</v>
      </c>
      <c r="DJ29" s="640">
        <v>17.572099999999999</v>
      </c>
    </row>
    <row r="30" spans="2:114" s="466" customFormat="1" ht="15.75" customHeight="1" x14ac:dyDescent="0.25">
      <c r="B30" s="623" t="s">
        <v>136</v>
      </c>
      <c r="C30" s="624">
        <v>256.18509999999998</v>
      </c>
      <c r="D30" s="624">
        <v>324.06220000000002</v>
      </c>
      <c r="E30" s="624">
        <v>274.47660000000002</v>
      </c>
      <c r="F30" s="624">
        <v>279.3886</v>
      </c>
      <c r="G30" s="624">
        <v>365.61599999999999</v>
      </c>
      <c r="H30" s="624">
        <v>451.29700000000003</v>
      </c>
      <c r="I30" s="624">
        <v>374.72120000000001</v>
      </c>
      <c r="J30" s="624">
        <v>425.4307</v>
      </c>
      <c r="K30" s="624">
        <v>461.98570000000001</v>
      </c>
      <c r="L30" s="624">
        <v>440.44439999999997</v>
      </c>
      <c r="M30" s="624">
        <v>416.50630000000001</v>
      </c>
      <c r="N30" s="625">
        <v>329.32749999999999</v>
      </c>
      <c r="O30" s="625">
        <v>432.27210000000002</v>
      </c>
      <c r="P30" s="610">
        <v>364.2946</v>
      </c>
      <c r="R30" s="623" t="s">
        <v>136</v>
      </c>
      <c r="S30" s="624">
        <v>222.4802</v>
      </c>
      <c r="T30" s="624">
        <v>261.03800000000001</v>
      </c>
      <c r="U30" s="624">
        <v>224.93719999999999</v>
      </c>
      <c r="V30" s="624">
        <v>219.0959</v>
      </c>
      <c r="W30" s="624">
        <v>301.09879999999998</v>
      </c>
      <c r="X30" s="624">
        <v>362.98180000000002</v>
      </c>
      <c r="Y30" s="624">
        <v>289.73079999999999</v>
      </c>
      <c r="Z30" s="624">
        <v>337.31220000000002</v>
      </c>
      <c r="AA30" s="624">
        <v>356.61489999999998</v>
      </c>
      <c r="AB30" s="624">
        <v>340.09750000000003</v>
      </c>
      <c r="AC30" s="624">
        <v>289.95830000000001</v>
      </c>
      <c r="AD30" s="625">
        <v>262.41129999999998</v>
      </c>
      <c r="AE30" s="625">
        <v>326.07979999999998</v>
      </c>
      <c r="AF30" s="610">
        <v>284.0376</v>
      </c>
      <c r="AH30" s="623" t="s">
        <v>136</v>
      </c>
      <c r="AI30" s="624">
        <v>195.8586</v>
      </c>
      <c r="AJ30" s="624">
        <v>250.3707</v>
      </c>
      <c r="AK30" s="624">
        <v>211.07740000000001</v>
      </c>
      <c r="AL30" s="624">
        <v>204.3143</v>
      </c>
      <c r="AM30" s="624">
        <v>281.82780000000002</v>
      </c>
      <c r="AN30" s="624">
        <v>344.11959999999999</v>
      </c>
      <c r="AO30" s="624">
        <v>262.37400000000002</v>
      </c>
      <c r="AP30" s="624">
        <v>317.06790000000001</v>
      </c>
      <c r="AQ30" s="624">
        <v>331.23020000000002</v>
      </c>
      <c r="AR30" s="624">
        <v>316.28449999999998</v>
      </c>
      <c r="AS30" s="624">
        <v>250.57079999999999</v>
      </c>
      <c r="AT30" s="625">
        <v>244.54769999999999</v>
      </c>
      <c r="AU30" s="625">
        <v>297.84300000000002</v>
      </c>
      <c r="AV30" s="610">
        <v>262.65050000000002</v>
      </c>
      <c r="AX30" s="623" t="s">
        <v>136</v>
      </c>
      <c r="AY30" s="624">
        <v>207.1277</v>
      </c>
      <c r="AZ30" s="624">
        <v>250.5341</v>
      </c>
      <c r="BA30" s="624">
        <v>211.85769999999999</v>
      </c>
      <c r="BB30" s="624">
        <v>205.99459999999999</v>
      </c>
      <c r="BC30" s="624">
        <v>286.0908</v>
      </c>
      <c r="BD30" s="624">
        <v>348.34829999999999</v>
      </c>
      <c r="BE30" s="624">
        <v>268.14909999999998</v>
      </c>
      <c r="BF30" s="624">
        <v>321.77019999999999</v>
      </c>
      <c r="BG30" s="624">
        <v>340.86630000000002</v>
      </c>
      <c r="BH30" s="624">
        <v>320.8809</v>
      </c>
      <c r="BI30" s="624">
        <v>259.02969999999999</v>
      </c>
      <c r="BJ30" s="625">
        <v>247.4871</v>
      </c>
      <c r="BK30" s="625">
        <v>305.00310000000002</v>
      </c>
      <c r="BL30" s="610">
        <v>267.02350000000001</v>
      </c>
      <c r="BN30" s="623" t="s">
        <v>136</v>
      </c>
      <c r="BO30" s="641">
        <v>23.466899999999999</v>
      </c>
      <c r="BP30" s="641">
        <v>36.937600000000003</v>
      </c>
      <c r="BQ30" s="641">
        <v>35.128599999999999</v>
      </c>
      <c r="BR30" s="641">
        <v>29.635400000000001</v>
      </c>
      <c r="BS30" s="641">
        <v>31.945399999999999</v>
      </c>
      <c r="BT30" s="641">
        <v>29.1052</v>
      </c>
      <c r="BU30" s="641">
        <v>20.9786</v>
      </c>
      <c r="BV30" s="641">
        <v>22.860299999999999</v>
      </c>
      <c r="BW30" s="641">
        <v>24.0549</v>
      </c>
      <c r="BX30" s="641">
        <v>18.761500000000002</v>
      </c>
      <c r="BY30" s="641">
        <v>20.13</v>
      </c>
      <c r="BZ30" s="647">
        <v>28.427</v>
      </c>
      <c r="CA30" s="647">
        <v>21.939599999999999</v>
      </c>
      <c r="CB30" s="642">
        <v>25.5014</v>
      </c>
      <c r="CD30" s="623" t="s">
        <v>136</v>
      </c>
      <c r="CE30" s="641">
        <v>5.9038000000000004</v>
      </c>
      <c r="CF30" s="641">
        <v>2.8795999999999999</v>
      </c>
      <c r="CG30" s="641">
        <v>4.1938000000000004</v>
      </c>
      <c r="CH30" s="641">
        <v>3.5110000000000001</v>
      </c>
      <c r="CI30" s="641">
        <v>3.9759000000000002</v>
      </c>
      <c r="CJ30" s="641">
        <v>3.2080000000000002</v>
      </c>
      <c r="CK30" s="641">
        <v>5.0319000000000003</v>
      </c>
      <c r="CL30" s="641">
        <v>2.2551999999999999</v>
      </c>
      <c r="CM30" s="641">
        <v>3.8451</v>
      </c>
      <c r="CN30" s="641">
        <v>5.25</v>
      </c>
      <c r="CO30" s="641">
        <v>4.7306999999999997</v>
      </c>
      <c r="CP30" s="647">
        <v>3.8956</v>
      </c>
      <c r="CQ30" s="647">
        <v>3.6903000000000001</v>
      </c>
      <c r="CR30" s="642">
        <v>3.8128000000000002</v>
      </c>
      <c r="CU30" s="619" t="s">
        <v>55</v>
      </c>
      <c r="CV30" s="623" t="s">
        <v>136</v>
      </c>
      <c r="CW30" s="641">
        <v>17.4954</v>
      </c>
      <c r="CX30" s="641">
        <v>23.278600000000001</v>
      </c>
      <c r="CY30" s="641">
        <v>19.404599999999999</v>
      </c>
      <c r="CZ30" s="641">
        <v>18.435099999999998</v>
      </c>
      <c r="DA30" s="641">
        <v>14.743499999999999</v>
      </c>
      <c r="DB30" s="641">
        <v>20.618400000000001</v>
      </c>
      <c r="DC30" s="641">
        <v>14.3645</v>
      </c>
      <c r="DD30" s="641">
        <v>18.963000000000001</v>
      </c>
      <c r="DE30" s="641">
        <v>24.539300000000001</v>
      </c>
      <c r="DF30" s="641">
        <v>37.598700000000001</v>
      </c>
      <c r="DG30" s="641">
        <v>17.4481</v>
      </c>
      <c r="DH30" s="647">
        <v>17.626000000000001</v>
      </c>
      <c r="DI30" s="647">
        <v>21.244299999999999</v>
      </c>
      <c r="DJ30" s="642">
        <v>19.084399999999999</v>
      </c>
    </row>
    <row r="31" spans="2:114" s="572" customFormat="1" ht="15.75" customHeight="1" x14ac:dyDescent="0.25">
      <c r="B31" s="619" t="s">
        <v>959</v>
      </c>
      <c r="C31" s="620">
        <v>570.44129999999996</v>
      </c>
      <c r="D31" s="620">
        <v>422.67140000000001</v>
      </c>
      <c r="E31" s="620">
        <v>356.78820000000002</v>
      </c>
      <c r="F31" s="620">
        <v>339.29239999999999</v>
      </c>
      <c r="G31" s="620">
        <v>337.86869999999999</v>
      </c>
      <c r="H31" s="620">
        <v>386.81610000000001</v>
      </c>
      <c r="I31" s="620">
        <v>368.13220000000001</v>
      </c>
      <c r="J31" s="620">
        <v>388.28289999999998</v>
      </c>
      <c r="K31" s="620">
        <v>427.08499999999998</v>
      </c>
      <c r="L31" s="620">
        <v>441.01589999999999</v>
      </c>
      <c r="M31" s="620">
        <v>469.76600000000002</v>
      </c>
      <c r="N31" s="621">
        <v>354.52539999999999</v>
      </c>
      <c r="O31" s="621">
        <v>429.5958</v>
      </c>
      <c r="P31" s="622">
        <v>380.71080000000001</v>
      </c>
      <c r="R31" s="619" t="s">
        <v>959</v>
      </c>
      <c r="S31" s="620">
        <v>481.76280000000003</v>
      </c>
      <c r="T31" s="620">
        <v>337.72789999999998</v>
      </c>
      <c r="U31" s="620">
        <v>284.05369999999999</v>
      </c>
      <c r="V31" s="620">
        <v>269.58909999999997</v>
      </c>
      <c r="W31" s="620">
        <v>262.91030000000001</v>
      </c>
      <c r="X31" s="620">
        <v>306.28870000000001</v>
      </c>
      <c r="Y31" s="620">
        <v>276.94510000000002</v>
      </c>
      <c r="Z31" s="620">
        <v>294.66820000000001</v>
      </c>
      <c r="AA31" s="620">
        <v>321.65140000000002</v>
      </c>
      <c r="AB31" s="620">
        <v>356.584</v>
      </c>
      <c r="AC31" s="620">
        <v>360.48919999999998</v>
      </c>
      <c r="AD31" s="621">
        <v>277.66160000000002</v>
      </c>
      <c r="AE31" s="621">
        <v>330.96859999999998</v>
      </c>
      <c r="AF31" s="622">
        <v>296.25560000000002</v>
      </c>
      <c r="AH31" s="619" t="s">
        <v>959</v>
      </c>
      <c r="AI31" s="620">
        <v>474.4171</v>
      </c>
      <c r="AJ31" s="620">
        <v>326.92090000000002</v>
      </c>
      <c r="AK31" s="620">
        <v>272.93779999999998</v>
      </c>
      <c r="AL31" s="620">
        <v>254.39830000000001</v>
      </c>
      <c r="AM31" s="620">
        <v>249.84299999999999</v>
      </c>
      <c r="AN31" s="620">
        <v>286.8981</v>
      </c>
      <c r="AO31" s="620">
        <v>258.84070000000003</v>
      </c>
      <c r="AP31" s="620">
        <v>275.56869999999998</v>
      </c>
      <c r="AQ31" s="620">
        <v>298.5419</v>
      </c>
      <c r="AR31" s="620">
        <v>307.65679999999998</v>
      </c>
      <c r="AS31" s="620">
        <v>268.45510000000002</v>
      </c>
      <c r="AT31" s="621">
        <v>262.41129999999998</v>
      </c>
      <c r="AU31" s="621">
        <v>290.00760000000002</v>
      </c>
      <c r="AV31" s="622">
        <v>272.03719999999998</v>
      </c>
      <c r="AX31" s="619" t="s">
        <v>959</v>
      </c>
      <c r="AY31" s="620">
        <v>475.26280000000003</v>
      </c>
      <c r="AZ31" s="620">
        <v>328.8383</v>
      </c>
      <c r="BA31" s="620">
        <v>275.97730000000001</v>
      </c>
      <c r="BB31" s="620">
        <v>258.53460000000001</v>
      </c>
      <c r="BC31" s="620">
        <v>254.0573</v>
      </c>
      <c r="BD31" s="620">
        <v>295.13279999999997</v>
      </c>
      <c r="BE31" s="620">
        <v>267.14749999999998</v>
      </c>
      <c r="BF31" s="620">
        <v>286.5394</v>
      </c>
      <c r="BG31" s="620">
        <v>306.41160000000002</v>
      </c>
      <c r="BH31" s="620">
        <v>313.6361</v>
      </c>
      <c r="BI31" s="620">
        <v>298.69600000000003</v>
      </c>
      <c r="BJ31" s="621">
        <v>267.63740000000001</v>
      </c>
      <c r="BK31" s="621">
        <v>302.25689999999997</v>
      </c>
      <c r="BL31" s="622">
        <v>279.7131</v>
      </c>
      <c r="BN31" s="619" t="s">
        <v>959</v>
      </c>
      <c r="BO31" s="639">
        <v>34.962600000000002</v>
      </c>
      <c r="BP31" s="639">
        <v>33.685699999999997</v>
      </c>
      <c r="BQ31" s="639">
        <v>34.9544</v>
      </c>
      <c r="BR31" s="639">
        <v>32.037100000000002</v>
      </c>
      <c r="BS31" s="639">
        <v>28.303599999999999</v>
      </c>
      <c r="BT31" s="639">
        <v>28.903500000000001</v>
      </c>
      <c r="BU31" s="639">
        <v>23.71</v>
      </c>
      <c r="BV31" s="639">
        <v>21.712800000000001</v>
      </c>
      <c r="BW31" s="639">
        <v>22.908200000000001</v>
      </c>
      <c r="BX31" s="639">
        <v>24.132899999999999</v>
      </c>
      <c r="BY31" s="639">
        <v>22.161300000000001</v>
      </c>
      <c r="BZ31" s="646">
        <v>29.291699999999999</v>
      </c>
      <c r="CA31" s="646">
        <v>22.7835</v>
      </c>
      <c r="CB31" s="640">
        <v>26.444400000000002</v>
      </c>
      <c r="CD31" s="619" t="s">
        <v>959</v>
      </c>
      <c r="CE31" s="639">
        <v>1.1318999999999999</v>
      </c>
      <c r="CF31" s="639">
        <v>1.7398</v>
      </c>
      <c r="CG31" s="639">
        <v>1.4981</v>
      </c>
      <c r="CH31" s="639">
        <v>2.0316999999999998</v>
      </c>
      <c r="CI31" s="639">
        <v>2.7812999999999999</v>
      </c>
      <c r="CJ31" s="639">
        <v>3.9689999999999999</v>
      </c>
      <c r="CK31" s="639">
        <v>3.2075999999999998</v>
      </c>
      <c r="CL31" s="639">
        <v>4.2304000000000004</v>
      </c>
      <c r="CM31" s="639">
        <v>4.2732999999999999</v>
      </c>
      <c r="CN31" s="639">
        <v>9.5197000000000003</v>
      </c>
      <c r="CO31" s="639">
        <v>13.651400000000001</v>
      </c>
      <c r="CP31" s="646">
        <v>2.5470000000000002</v>
      </c>
      <c r="CQ31" s="646">
        <v>7.4130000000000003</v>
      </c>
      <c r="CR31" s="640">
        <v>4.4622999999999999</v>
      </c>
      <c r="CU31" s="623" t="s">
        <v>92</v>
      </c>
      <c r="CV31" s="619" t="s">
        <v>959</v>
      </c>
      <c r="CW31" s="639">
        <v>19.261500000000002</v>
      </c>
      <c r="CX31" s="639">
        <v>15.761900000000001</v>
      </c>
      <c r="CY31" s="639">
        <v>17.388100000000001</v>
      </c>
      <c r="CZ31" s="639">
        <v>17.660299999999999</v>
      </c>
      <c r="DA31" s="639">
        <v>17.343</v>
      </c>
      <c r="DB31" s="639">
        <v>15.3713</v>
      </c>
      <c r="DC31" s="639">
        <v>16.287099999999999</v>
      </c>
      <c r="DD31" s="639">
        <v>12.123900000000001</v>
      </c>
      <c r="DE31" s="639">
        <v>21.142499999999998</v>
      </c>
      <c r="DF31" s="639">
        <v>22.899899999999999</v>
      </c>
      <c r="DG31" s="639">
        <v>30.253599999999999</v>
      </c>
      <c r="DH31" s="646">
        <v>16.986000000000001</v>
      </c>
      <c r="DI31" s="646">
        <v>21.592600000000001</v>
      </c>
      <c r="DJ31" s="640">
        <v>18.799099999999999</v>
      </c>
    </row>
    <row r="32" spans="2:114" s="466" customFormat="1" ht="15.75" customHeight="1" x14ac:dyDescent="0.25">
      <c r="B32" s="623" t="s">
        <v>137</v>
      </c>
      <c r="C32" s="624">
        <v>747.46479999999997</v>
      </c>
      <c r="D32" s="624">
        <v>542.78629999999998</v>
      </c>
      <c r="E32" s="624">
        <v>451.99619999999999</v>
      </c>
      <c r="F32" s="624">
        <v>424.94720000000001</v>
      </c>
      <c r="G32" s="624">
        <v>364.43880000000001</v>
      </c>
      <c r="H32" s="624">
        <v>381.22359999999998</v>
      </c>
      <c r="I32" s="624">
        <v>422.19279999999998</v>
      </c>
      <c r="J32" s="624">
        <v>419.64170000000001</v>
      </c>
      <c r="K32" s="624">
        <v>498.4402</v>
      </c>
      <c r="L32" s="624">
        <v>501.25560000000002</v>
      </c>
      <c r="M32" s="624">
        <v>371.92680000000001</v>
      </c>
      <c r="N32" s="625">
        <v>419.57619999999997</v>
      </c>
      <c r="O32" s="625">
        <v>424.5077</v>
      </c>
      <c r="P32" s="610">
        <v>421.57209999999998</v>
      </c>
      <c r="R32" s="623" t="s">
        <v>137</v>
      </c>
      <c r="S32" s="624">
        <v>623.51070000000004</v>
      </c>
      <c r="T32" s="624">
        <v>436.46339999999998</v>
      </c>
      <c r="U32" s="624">
        <v>359.96530000000001</v>
      </c>
      <c r="V32" s="624">
        <v>338.6977</v>
      </c>
      <c r="W32" s="624">
        <v>287.12099999999998</v>
      </c>
      <c r="X32" s="624">
        <v>294.5444</v>
      </c>
      <c r="Y32" s="624">
        <v>330.4391</v>
      </c>
      <c r="Z32" s="624">
        <v>324.36309999999997</v>
      </c>
      <c r="AA32" s="624">
        <v>382.99790000000002</v>
      </c>
      <c r="AB32" s="624">
        <v>384.69560000000001</v>
      </c>
      <c r="AC32" s="624">
        <v>289.58080000000001</v>
      </c>
      <c r="AD32" s="625">
        <v>331.67009999999999</v>
      </c>
      <c r="AE32" s="625">
        <v>328.25779999999997</v>
      </c>
      <c r="AF32" s="610">
        <v>330.28899999999999</v>
      </c>
      <c r="AH32" s="623" t="s">
        <v>137</v>
      </c>
      <c r="AI32" s="624">
        <v>605.09580000000005</v>
      </c>
      <c r="AJ32" s="624">
        <v>414.41789999999997</v>
      </c>
      <c r="AK32" s="624">
        <v>340.59390000000002</v>
      </c>
      <c r="AL32" s="624">
        <v>320.23590000000002</v>
      </c>
      <c r="AM32" s="624">
        <v>270.72030000000001</v>
      </c>
      <c r="AN32" s="624">
        <v>275.17509999999999</v>
      </c>
      <c r="AO32" s="624">
        <v>298.96550000000002</v>
      </c>
      <c r="AP32" s="624">
        <v>290.4196</v>
      </c>
      <c r="AQ32" s="624">
        <v>342.47320000000002</v>
      </c>
      <c r="AR32" s="624">
        <v>313.32740000000001</v>
      </c>
      <c r="AS32" s="624">
        <v>233.72900000000001</v>
      </c>
      <c r="AT32" s="625">
        <v>309.9896</v>
      </c>
      <c r="AU32" s="625">
        <v>279.51920000000001</v>
      </c>
      <c r="AV32" s="610">
        <v>297.65710000000001</v>
      </c>
      <c r="AX32" s="623" t="s">
        <v>137</v>
      </c>
      <c r="AY32" s="624">
        <v>611.80240000000003</v>
      </c>
      <c r="AZ32" s="624">
        <v>419.39</v>
      </c>
      <c r="BA32" s="624">
        <v>343.74770000000001</v>
      </c>
      <c r="BB32" s="624">
        <v>327.61880000000002</v>
      </c>
      <c r="BC32" s="624">
        <v>280.06830000000002</v>
      </c>
      <c r="BD32" s="624">
        <v>286.12389999999999</v>
      </c>
      <c r="BE32" s="624">
        <v>314.32330000000002</v>
      </c>
      <c r="BF32" s="624">
        <v>306.32040000000001</v>
      </c>
      <c r="BG32" s="624">
        <v>351.32560000000001</v>
      </c>
      <c r="BH32" s="624">
        <v>315.88589999999999</v>
      </c>
      <c r="BI32" s="624">
        <v>252.89410000000001</v>
      </c>
      <c r="BJ32" s="625">
        <v>319.58339999999998</v>
      </c>
      <c r="BK32" s="625">
        <v>293.93090000000001</v>
      </c>
      <c r="BL32" s="610">
        <v>309.20089999999999</v>
      </c>
      <c r="BN32" s="623" t="s">
        <v>137</v>
      </c>
      <c r="BO32" s="641">
        <v>39.5246</v>
      </c>
      <c r="BP32" s="641">
        <v>39.287599999999998</v>
      </c>
      <c r="BQ32" s="641">
        <v>38.722999999999999</v>
      </c>
      <c r="BR32" s="641">
        <v>36.802100000000003</v>
      </c>
      <c r="BS32" s="641">
        <v>31.452300000000001</v>
      </c>
      <c r="BT32" s="641">
        <v>28.281199999999998</v>
      </c>
      <c r="BU32" s="641">
        <v>26.545300000000001</v>
      </c>
      <c r="BV32" s="641">
        <v>24.174600000000002</v>
      </c>
      <c r="BW32" s="641">
        <v>23.085799999999999</v>
      </c>
      <c r="BX32" s="641">
        <v>22.929600000000001</v>
      </c>
      <c r="BY32" s="641">
        <v>19.335799999999999</v>
      </c>
      <c r="BZ32" s="647">
        <v>32.212699999999998</v>
      </c>
      <c r="CA32" s="647">
        <v>21.740500000000001</v>
      </c>
      <c r="CB32" s="642">
        <v>27.176100000000002</v>
      </c>
      <c r="CD32" s="623" t="s">
        <v>137</v>
      </c>
      <c r="CE32" s="641">
        <v>1.6688000000000001</v>
      </c>
      <c r="CF32" s="641">
        <v>2.1772999999999998</v>
      </c>
      <c r="CG32" s="641">
        <v>2.2101000000000002</v>
      </c>
      <c r="CH32" s="641">
        <v>2.1495000000000002</v>
      </c>
      <c r="CI32" s="641">
        <v>2.4973000000000001</v>
      </c>
      <c r="CJ32" s="641">
        <v>1.7814000000000001</v>
      </c>
      <c r="CK32" s="641">
        <v>3.7568000000000001</v>
      </c>
      <c r="CL32" s="641">
        <v>4.1570999999999998</v>
      </c>
      <c r="CM32" s="641">
        <v>4.7306999999999997</v>
      </c>
      <c r="CN32" s="641">
        <v>3.7928000000000002</v>
      </c>
      <c r="CO32" s="641">
        <v>7.6936</v>
      </c>
      <c r="CP32" s="647">
        <v>2.5640999999999998</v>
      </c>
      <c r="CQ32" s="647">
        <v>5.6083999999999996</v>
      </c>
      <c r="CR32" s="642">
        <v>3.8048000000000002</v>
      </c>
      <c r="CU32" s="619" t="s">
        <v>56</v>
      </c>
      <c r="CV32" s="623" t="s">
        <v>137</v>
      </c>
      <c r="CW32" s="641">
        <v>17.316600000000001</v>
      </c>
      <c r="CX32" s="641">
        <v>20.080300000000001</v>
      </c>
      <c r="CY32" s="641">
        <v>19.7395</v>
      </c>
      <c r="CZ32" s="641">
        <v>18.489999999999998</v>
      </c>
      <c r="DA32" s="641">
        <v>22.468499999999999</v>
      </c>
      <c r="DB32" s="641">
        <v>23.497</v>
      </c>
      <c r="DC32" s="641">
        <v>18.608499999999999</v>
      </c>
      <c r="DD32" s="641">
        <v>16.772099999999998</v>
      </c>
      <c r="DE32" s="641">
        <v>25.313800000000001</v>
      </c>
      <c r="DF32" s="641">
        <v>19.4465</v>
      </c>
      <c r="DG32" s="641">
        <v>25.043600000000001</v>
      </c>
      <c r="DH32" s="647">
        <v>19.848500000000001</v>
      </c>
      <c r="DI32" s="647">
        <v>22.445699999999999</v>
      </c>
      <c r="DJ32" s="642">
        <v>20.907</v>
      </c>
    </row>
    <row r="33" spans="2:114" s="572" customFormat="1" ht="15.75" customHeight="1" x14ac:dyDescent="0.25">
      <c r="B33" s="619" t="s">
        <v>63</v>
      </c>
      <c r="C33" s="620">
        <v>442.61810000000003</v>
      </c>
      <c r="D33" s="620">
        <v>321.95589999999999</v>
      </c>
      <c r="E33" s="620">
        <v>371.30369999999999</v>
      </c>
      <c r="F33" s="620">
        <v>359.09190000000001</v>
      </c>
      <c r="G33" s="620">
        <v>387.71030000000002</v>
      </c>
      <c r="H33" s="620">
        <v>459.10449999999997</v>
      </c>
      <c r="I33" s="620">
        <v>393.51209999999998</v>
      </c>
      <c r="J33" s="620">
        <v>452.71609999999998</v>
      </c>
      <c r="K33" s="620">
        <v>371.17599999999999</v>
      </c>
      <c r="L33" s="620">
        <v>401.4787</v>
      </c>
      <c r="M33" s="620">
        <v>363.42259999999999</v>
      </c>
      <c r="N33" s="621">
        <v>391.86279999999999</v>
      </c>
      <c r="O33" s="621">
        <v>394.39859999999999</v>
      </c>
      <c r="P33" s="622">
        <v>392.99250000000001</v>
      </c>
      <c r="R33" s="619" t="s">
        <v>63</v>
      </c>
      <c r="S33" s="620">
        <v>301.03289999999998</v>
      </c>
      <c r="T33" s="620">
        <v>278.25119999999998</v>
      </c>
      <c r="U33" s="620">
        <v>302.30779999999999</v>
      </c>
      <c r="V33" s="620">
        <v>285.82889999999998</v>
      </c>
      <c r="W33" s="620">
        <v>313.0763</v>
      </c>
      <c r="X33" s="620">
        <v>385.22050000000002</v>
      </c>
      <c r="Y33" s="620">
        <v>318.08659999999998</v>
      </c>
      <c r="Z33" s="620">
        <v>361.3494</v>
      </c>
      <c r="AA33" s="620">
        <v>307.71789999999999</v>
      </c>
      <c r="AB33" s="620">
        <v>283.59640000000002</v>
      </c>
      <c r="AC33" s="620">
        <v>292.47699999999998</v>
      </c>
      <c r="AD33" s="621">
        <v>317.7647</v>
      </c>
      <c r="AE33" s="621">
        <v>313.24079999999998</v>
      </c>
      <c r="AF33" s="622">
        <v>315.74919999999997</v>
      </c>
      <c r="AH33" s="619" t="s">
        <v>63</v>
      </c>
      <c r="AI33" s="620">
        <v>301.03289999999998</v>
      </c>
      <c r="AJ33" s="620">
        <v>248.5558</v>
      </c>
      <c r="AK33" s="620">
        <v>277.45960000000002</v>
      </c>
      <c r="AL33" s="620">
        <v>261.60559999999998</v>
      </c>
      <c r="AM33" s="620">
        <v>285.92219999999998</v>
      </c>
      <c r="AN33" s="620">
        <v>351.28449999999998</v>
      </c>
      <c r="AO33" s="620">
        <v>278.96769999999998</v>
      </c>
      <c r="AP33" s="620">
        <v>314.98430000000002</v>
      </c>
      <c r="AQ33" s="620">
        <v>284.6266</v>
      </c>
      <c r="AR33" s="620">
        <v>255.25829999999999</v>
      </c>
      <c r="AS33" s="620">
        <v>260.41980000000001</v>
      </c>
      <c r="AT33" s="621">
        <v>286.8417</v>
      </c>
      <c r="AU33" s="621">
        <v>279.95400000000001</v>
      </c>
      <c r="AV33" s="622">
        <v>283.7731</v>
      </c>
      <c r="AX33" s="619" t="s">
        <v>63</v>
      </c>
      <c r="AY33" s="620">
        <v>301.03289999999998</v>
      </c>
      <c r="AZ33" s="620">
        <v>255.87860000000001</v>
      </c>
      <c r="BA33" s="620">
        <v>277.77530000000002</v>
      </c>
      <c r="BB33" s="620">
        <v>265.23520000000002</v>
      </c>
      <c r="BC33" s="620">
        <v>293.60649999999998</v>
      </c>
      <c r="BD33" s="620">
        <v>361.49770000000001</v>
      </c>
      <c r="BE33" s="620">
        <v>293.5498</v>
      </c>
      <c r="BF33" s="620">
        <v>328.8827</v>
      </c>
      <c r="BG33" s="620">
        <v>289.08019999999999</v>
      </c>
      <c r="BH33" s="620">
        <v>258.17599999999999</v>
      </c>
      <c r="BI33" s="620">
        <v>276.6934</v>
      </c>
      <c r="BJ33" s="621">
        <v>295.6354</v>
      </c>
      <c r="BK33" s="621">
        <v>290.99329999999998</v>
      </c>
      <c r="BL33" s="622">
        <v>293.56729999999999</v>
      </c>
      <c r="BN33" s="619" t="s">
        <v>63</v>
      </c>
      <c r="BO33" s="639">
        <v>31.878299999999999</v>
      </c>
      <c r="BP33" s="639">
        <v>29.415199999999999</v>
      </c>
      <c r="BQ33" s="639">
        <v>37.2438</v>
      </c>
      <c r="BR33" s="639">
        <v>34.905500000000004</v>
      </c>
      <c r="BS33" s="639">
        <v>33.192900000000002</v>
      </c>
      <c r="BT33" s="639">
        <v>35.560899999999997</v>
      </c>
      <c r="BU33" s="639">
        <v>27.882100000000001</v>
      </c>
      <c r="BV33" s="639">
        <v>26.636399999999998</v>
      </c>
      <c r="BW33" s="639">
        <v>23.787700000000001</v>
      </c>
      <c r="BX33" s="639">
        <v>19.918800000000001</v>
      </c>
      <c r="BY33" s="639">
        <v>20.646999999999998</v>
      </c>
      <c r="BZ33" s="646">
        <v>32.240699999999997</v>
      </c>
      <c r="CA33" s="646">
        <v>22.791899999999998</v>
      </c>
      <c r="CB33" s="640">
        <v>27.2516</v>
      </c>
      <c r="CD33" s="619" t="s">
        <v>63</v>
      </c>
      <c r="CE33" s="639">
        <v>0</v>
      </c>
      <c r="CF33" s="639">
        <v>5.4610000000000003</v>
      </c>
      <c r="CG33" s="639">
        <v>3.8607999999999998</v>
      </c>
      <c r="CH33" s="639">
        <v>4.8509000000000002</v>
      </c>
      <c r="CI33" s="639">
        <v>4.3635000000000002</v>
      </c>
      <c r="CJ33" s="639">
        <v>3.9664999999999999</v>
      </c>
      <c r="CK33" s="639">
        <v>5.9352</v>
      </c>
      <c r="CL33" s="639">
        <v>7.3171999999999997</v>
      </c>
      <c r="CM33" s="639">
        <v>5.1372999999999998</v>
      </c>
      <c r="CN33" s="639">
        <v>5.0303000000000004</v>
      </c>
      <c r="CO33" s="639">
        <v>4.2394999999999996</v>
      </c>
      <c r="CP33" s="646">
        <v>4.8723000000000001</v>
      </c>
      <c r="CQ33" s="646">
        <v>5.4935</v>
      </c>
      <c r="CR33" s="640">
        <v>5.15</v>
      </c>
      <c r="CU33" s="623" t="s">
        <v>57</v>
      </c>
      <c r="CV33" s="619" t="s">
        <v>63</v>
      </c>
      <c r="CW33" s="639">
        <v>8.5967000000000002</v>
      </c>
      <c r="CX33" s="639">
        <v>4.9398</v>
      </c>
      <c r="CY33" s="639">
        <v>16.633299999999998</v>
      </c>
      <c r="CZ33" s="639">
        <v>17.3809</v>
      </c>
      <c r="DA33" s="639">
        <v>11.398999999999999</v>
      </c>
      <c r="DB33" s="639">
        <v>20.7088</v>
      </c>
      <c r="DC33" s="639">
        <v>11.445399999999999</v>
      </c>
      <c r="DD33" s="639">
        <v>15.4686</v>
      </c>
      <c r="DE33" s="639">
        <v>12.2074</v>
      </c>
      <c r="DF33" s="639">
        <v>25.6187</v>
      </c>
      <c r="DG33" s="639">
        <v>35.153799999999997</v>
      </c>
      <c r="DH33" s="646">
        <v>14.703099999999999</v>
      </c>
      <c r="DI33" s="646">
        <v>22.7331</v>
      </c>
      <c r="DJ33" s="640">
        <v>18.293399999999998</v>
      </c>
    </row>
    <row r="34" spans="2:114" s="466" customFormat="1" ht="15.75" customHeight="1" x14ac:dyDescent="0.25">
      <c r="B34" s="623" t="s">
        <v>93</v>
      </c>
      <c r="C34" s="624">
        <v>1006.6421</v>
      </c>
      <c r="D34" s="624">
        <v>1151.0909999999999</v>
      </c>
      <c r="E34" s="624">
        <v>876.15200000000004</v>
      </c>
      <c r="F34" s="624">
        <v>649.3451</v>
      </c>
      <c r="G34" s="624">
        <v>455.1952</v>
      </c>
      <c r="H34" s="624">
        <v>465.02159999999998</v>
      </c>
      <c r="I34" s="624">
        <v>466.26209999999998</v>
      </c>
      <c r="J34" s="624">
        <v>492.89170000000001</v>
      </c>
      <c r="K34" s="624">
        <v>462.2602</v>
      </c>
      <c r="L34" s="624">
        <v>586.9597</v>
      </c>
      <c r="M34" s="624">
        <v>402.85550000000001</v>
      </c>
      <c r="N34" s="625">
        <v>523.99549999999999</v>
      </c>
      <c r="O34" s="625">
        <v>460.8408</v>
      </c>
      <c r="P34" s="610">
        <v>478.45260000000002</v>
      </c>
      <c r="R34" s="623" t="s">
        <v>93</v>
      </c>
      <c r="S34" s="624">
        <v>877.32129999999995</v>
      </c>
      <c r="T34" s="624">
        <v>928.5729</v>
      </c>
      <c r="U34" s="624">
        <v>727.84680000000003</v>
      </c>
      <c r="V34" s="624">
        <v>527.23469999999998</v>
      </c>
      <c r="W34" s="624">
        <v>373.2133</v>
      </c>
      <c r="X34" s="624">
        <v>393.24130000000002</v>
      </c>
      <c r="Y34" s="624">
        <v>394.17910000000001</v>
      </c>
      <c r="Z34" s="624">
        <v>391.48169999999999</v>
      </c>
      <c r="AA34" s="624">
        <v>346.17759999999998</v>
      </c>
      <c r="AB34" s="624">
        <v>386.26990000000001</v>
      </c>
      <c r="AC34" s="624">
        <v>247.7851</v>
      </c>
      <c r="AD34" s="625">
        <v>436.05360000000002</v>
      </c>
      <c r="AE34" s="625">
        <v>319.37900000000002</v>
      </c>
      <c r="AF34" s="610">
        <v>351.91579999999999</v>
      </c>
      <c r="AH34" s="623" t="s">
        <v>93</v>
      </c>
      <c r="AI34" s="624">
        <v>859.85490000000004</v>
      </c>
      <c r="AJ34" s="624">
        <v>918.20609999999999</v>
      </c>
      <c r="AK34" s="624">
        <v>696.86980000000005</v>
      </c>
      <c r="AL34" s="624">
        <v>511.709</v>
      </c>
      <c r="AM34" s="624">
        <v>345.4425</v>
      </c>
      <c r="AN34" s="624">
        <v>373.14550000000003</v>
      </c>
      <c r="AO34" s="624">
        <v>369.1277</v>
      </c>
      <c r="AP34" s="624">
        <v>354.4289</v>
      </c>
      <c r="AQ34" s="624">
        <v>310.22379999999998</v>
      </c>
      <c r="AR34" s="624">
        <v>322.41809999999998</v>
      </c>
      <c r="AS34" s="624">
        <v>190.5292</v>
      </c>
      <c r="AT34" s="625">
        <v>413.1352</v>
      </c>
      <c r="AU34" s="625">
        <v>270.40570000000002</v>
      </c>
      <c r="AV34" s="610">
        <v>310.20830000000001</v>
      </c>
      <c r="AX34" s="623" t="s">
        <v>93</v>
      </c>
      <c r="AY34" s="624">
        <v>859.85490000000004</v>
      </c>
      <c r="AZ34" s="624">
        <v>918.9828</v>
      </c>
      <c r="BA34" s="624">
        <v>699.08230000000003</v>
      </c>
      <c r="BB34" s="624">
        <v>516.77120000000002</v>
      </c>
      <c r="BC34" s="624">
        <v>357.01440000000002</v>
      </c>
      <c r="BD34" s="624">
        <v>388.72500000000002</v>
      </c>
      <c r="BE34" s="624">
        <v>386.47480000000002</v>
      </c>
      <c r="BF34" s="624">
        <v>368.13780000000003</v>
      </c>
      <c r="BG34" s="624">
        <v>323.00850000000003</v>
      </c>
      <c r="BH34" s="624">
        <v>330.70249999999999</v>
      </c>
      <c r="BI34" s="624">
        <v>208.49850000000001</v>
      </c>
      <c r="BJ34" s="625">
        <v>426.03620000000001</v>
      </c>
      <c r="BK34" s="625">
        <v>284.8956</v>
      </c>
      <c r="BL34" s="610">
        <v>324.25510000000003</v>
      </c>
      <c r="BN34" s="623" t="s">
        <v>93</v>
      </c>
      <c r="BO34" s="641">
        <v>44.841000000000001</v>
      </c>
      <c r="BP34" s="641">
        <v>50.949599999999997</v>
      </c>
      <c r="BQ34" s="641">
        <v>42.807299999999998</v>
      </c>
      <c r="BR34" s="641">
        <v>38.408299999999997</v>
      </c>
      <c r="BS34" s="641">
        <v>29.8428</v>
      </c>
      <c r="BT34" s="641">
        <v>32.121299999999998</v>
      </c>
      <c r="BU34" s="641">
        <v>29.982099999999999</v>
      </c>
      <c r="BV34" s="641">
        <v>23.8995</v>
      </c>
      <c r="BW34" s="641">
        <v>20.136500000000002</v>
      </c>
      <c r="BX34" s="641">
        <v>18.2361</v>
      </c>
      <c r="BY34" s="641">
        <v>15.215</v>
      </c>
      <c r="BZ34" s="647">
        <v>32.994999999999997</v>
      </c>
      <c r="CA34" s="647">
        <v>18.694700000000001</v>
      </c>
      <c r="CB34" s="642">
        <v>22.2239</v>
      </c>
      <c r="CD34" s="623" t="s">
        <v>93</v>
      </c>
      <c r="CE34" s="641">
        <v>1.3731</v>
      </c>
      <c r="CF34" s="641">
        <v>0.39450000000000002</v>
      </c>
      <c r="CG34" s="641">
        <v>1.38</v>
      </c>
      <c r="CH34" s="641">
        <v>1.4865999999999999</v>
      </c>
      <c r="CI34" s="641">
        <v>1.8823000000000001</v>
      </c>
      <c r="CJ34" s="641">
        <v>2.452</v>
      </c>
      <c r="CK34" s="641">
        <v>1.8104</v>
      </c>
      <c r="CL34" s="641">
        <v>5.0944000000000003</v>
      </c>
      <c r="CM34" s="641">
        <v>4.4649999999999999</v>
      </c>
      <c r="CN34" s="641">
        <v>5.6619000000000002</v>
      </c>
      <c r="CO34" s="641">
        <v>8.4588000000000001</v>
      </c>
      <c r="CP34" s="647">
        <v>1.7809999999999999</v>
      </c>
      <c r="CQ34" s="647">
        <v>6.2637</v>
      </c>
      <c r="CR34" s="642">
        <v>4.8947000000000003</v>
      </c>
      <c r="CU34" s="619" t="s">
        <v>58</v>
      </c>
      <c r="CV34" s="623" t="s">
        <v>93</v>
      </c>
      <c r="CW34" s="641">
        <v>6.9401999999999999</v>
      </c>
      <c r="CX34" s="641">
        <v>23.681699999999999</v>
      </c>
      <c r="CY34" s="641">
        <v>20.661899999999999</v>
      </c>
      <c r="CZ34" s="641">
        <v>17.2332</v>
      </c>
      <c r="DA34" s="641">
        <v>9.7491000000000003</v>
      </c>
      <c r="DB34" s="641">
        <v>18.1526</v>
      </c>
      <c r="DC34" s="641">
        <v>11.746</v>
      </c>
      <c r="DD34" s="641">
        <v>18.0106</v>
      </c>
      <c r="DE34" s="641">
        <v>26.575500000000002</v>
      </c>
      <c r="DF34" s="641">
        <v>20.903700000000001</v>
      </c>
      <c r="DG34" s="641">
        <v>31.5184</v>
      </c>
      <c r="DH34" s="647">
        <v>14.5535</v>
      </c>
      <c r="DI34" s="647">
        <v>25.621700000000001</v>
      </c>
      <c r="DJ34" s="642">
        <v>22.241299999999999</v>
      </c>
    </row>
    <row r="35" spans="2:114" s="572" customFormat="1" ht="15.75" customHeight="1" x14ac:dyDescent="0.25">
      <c r="B35" s="619" t="s">
        <v>138</v>
      </c>
      <c r="C35" s="620">
        <v>1237.308</v>
      </c>
      <c r="D35" s="620">
        <v>598.63589999999999</v>
      </c>
      <c r="E35" s="620">
        <v>524.23659999999995</v>
      </c>
      <c r="F35" s="620">
        <v>378.17070000000001</v>
      </c>
      <c r="G35" s="620">
        <v>409.05829999999997</v>
      </c>
      <c r="H35" s="620">
        <v>322.00940000000003</v>
      </c>
      <c r="I35" s="620">
        <v>403.22210000000001</v>
      </c>
      <c r="J35" s="620">
        <v>437.60669999999999</v>
      </c>
      <c r="K35" s="620">
        <v>452.6875</v>
      </c>
      <c r="L35" s="620">
        <v>566.45320000000004</v>
      </c>
      <c r="M35" s="620">
        <v>723.04920000000004</v>
      </c>
      <c r="N35" s="621">
        <v>392.29610000000002</v>
      </c>
      <c r="O35" s="621">
        <v>548.50879999999995</v>
      </c>
      <c r="P35" s="622">
        <v>524.64279999999997</v>
      </c>
      <c r="R35" s="619" t="s">
        <v>138</v>
      </c>
      <c r="S35" s="620">
        <v>1026.2112999999999</v>
      </c>
      <c r="T35" s="620">
        <v>517.9271</v>
      </c>
      <c r="U35" s="620">
        <v>426.89370000000002</v>
      </c>
      <c r="V35" s="620">
        <v>316.85860000000002</v>
      </c>
      <c r="W35" s="620">
        <v>334.25670000000002</v>
      </c>
      <c r="X35" s="620">
        <v>269.9504</v>
      </c>
      <c r="Y35" s="620">
        <v>327.61360000000002</v>
      </c>
      <c r="Z35" s="620">
        <v>348.01400000000001</v>
      </c>
      <c r="AA35" s="620">
        <v>353.69260000000003</v>
      </c>
      <c r="AB35" s="620">
        <v>415.2287</v>
      </c>
      <c r="AC35" s="620">
        <v>592.54589999999996</v>
      </c>
      <c r="AD35" s="621">
        <v>322.68099999999998</v>
      </c>
      <c r="AE35" s="621">
        <v>429.32040000000001</v>
      </c>
      <c r="AF35" s="622">
        <v>413.02820000000003</v>
      </c>
      <c r="AH35" s="619" t="s">
        <v>138</v>
      </c>
      <c r="AI35" s="620">
        <v>689.58879999999999</v>
      </c>
      <c r="AJ35" s="620">
        <v>510.70229999999998</v>
      </c>
      <c r="AK35" s="620">
        <v>398.13380000000001</v>
      </c>
      <c r="AL35" s="620">
        <v>303.40679999999998</v>
      </c>
      <c r="AM35" s="620">
        <v>317.07170000000002</v>
      </c>
      <c r="AN35" s="620">
        <v>255.4958</v>
      </c>
      <c r="AO35" s="620">
        <v>300.80869999999999</v>
      </c>
      <c r="AP35" s="620">
        <v>316.20420000000001</v>
      </c>
      <c r="AQ35" s="620">
        <v>319.52789999999999</v>
      </c>
      <c r="AR35" s="620">
        <v>350.08909999999997</v>
      </c>
      <c r="AS35" s="620">
        <v>367.07670000000002</v>
      </c>
      <c r="AT35" s="621">
        <v>302.17959999999999</v>
      </c>
      <c r="AU35" s="621">
        <v>338.99759999999998</v>
      </c>
      <c r="AV35" s="622">
        <v>333.37259999999998</v>
      </c>
      <c r="AX35" s="619" t="s">
        <v>138</v>
      </c>
      <c r="AY35" s="620">
        <v>689.58879999999999</v>
      </c>
      <c r="AZ35" s="620">
        <v>510.70229999999998</v>
      </c>
      <c r="BA35" s="620">
        <v>403.41989999999998</v>
      </c>
      <c r="BB35" s="620">
        <v>306.61680000000001</v>
      </c>
      <c r="BC35" s="620">
        <v>319.34210000000002</v>
      </c>
      <c r="BD35" s="620">
        <v>259.4008</v>
      </c>
      <c r="BE35" s="620">
        <v>306.62329999999997</v>
      </c>
      <c r="BF35" s="620">
        <v>318.99619999999999</v>
      </c>
      <c r="BG35" s="620">
        <v>326.04919999999998</v>
      </c>
      <c r="BH35" s="620">
        <v>353.77050000000003</v>
      </c>
      <c r="BI35" s="620">
        <v>374.04020000000003</v>
      </c>
      <c r="BJ35" s="621">
        <v>306.48739999999998</v>
      </c>
      <c r="BK35" s="621">
        <v>344.44229999999999</v>
      </c>
      <c r="BL35" s="622">
        <v>338.64359999999999</v>
      </c>
      <c r="BN35" s="619" t="s">
        <v>138</v>
      </c>
      <c r="BO35" s="639">
        <v>35.391800000000003</v>
      </c>
      <c r="BP35" s="639">
        <v>51.642499999999998</v>
      </c>
      <c r="BQ35" s="639">
        <v>47.593200000000003</v>
      </c>
      <c r="BR35" s="639">
        <v>36.037599999999998</v>
      </c>
      <c r="BS35" s="639">
        <v>29.890599999999999</v>
      </c>
      <c r="BT35" s="639">
        <v>23.467700000000001</v>
      </c>
      <c r="BU35" s="639">
        <v>23.909500000000001</v>
      </c>
      <c r="BV35" s="639">
        <v>22.848400000000002</v>
      </c>
      <c r="BW35" s="639">
        <v>21.4206</v>
      </c>
      <c r="BX35" s="639">
        <v>21.0486</v>
      </c>
      <c r="BY35" s="639">
        <v>13.0968</v>
      </c>
      <c r="BZ35" s="646">
        <v>27.762699999999999</v>
      </c>
      <c r="CA35" s="646">
        <v>18.268599999999999</v>
      </c>
      <c r="CB35" s="640">
        <v>19.1753</v>
      </c>
      <c r="CD35" s="619" t="s">
        <v>138</v>
      </c>
      <c r="CE35" s="639">
        <v>8.2045999999999992</v>
      </c>
      <c r="CF35" s="639">
        <v>1.2069000000000001</v>
      </c>
      <c r="CG35" s="639">
        <v>1.4216</v>
      </c>
      <c r="CH35" s="639">
        <v>1.7638</v>
      </c>
      <c r="CI35" s="639">
        <v>2.0436000000000001</v>
      </c>
      <c r="CJ35" s="639">
        <v>1.7582</v>
      </c>
      <c r="CK35" s="639">
        <v>2.4636999999999998</v>
      </c>
      <c r="CL35" s="639">
        <v>3.1785999999999999</v>
      </c>
      <c r="CM35" s="639">
        <v>4.1924999999999999</v>
      </c>
      <c r="CN35" s="639">
        <v>6.7069000000000001</v>
      </c>
      <c r="CO35" s="639">
        <v>23.2135</v>
      </c>
      <c r="CP35" s="646">
        <v>2.1004999999999998</v>
      </c>
      <c r="CQ35" s="646">
        <v>11.1166</v>
      </c>
      <c r="CR35" s="640">
        <v>10.086600000000001</v>
      </c>
      <c r="CU35" s="623" t="s">
        <v>59</v>
      </c>
      <c r="CV35" s="619" t="s">
        <v>138</v>
      </c>
      <c r="CW35" s="639">
        <v>2.4039999999999999</v>
      </c>
      <c r="CX35" s="639">
        <v>26.284700000000001</v>
      </c>
      <c r="CY35" s="639">
        <v>17.3935</v>
      </c>
      <c r="CZ35" s="639">
        <v>16.761800000000001</v>
      </c>
      <c r="DA35" s="639">
        <v>21.191600000000001</v>
      </c>
      <c r="DB35" s="639">
        <v>18.497699999999998</v>
      </c>
      <c r="DC35" s="639">
        <v>18.3049</v>
      </c>
      <c r="DD35" s="639">
        <v>19.505099999999999</v>
      </c>
      <c r="DE35" s="639">
        <v>17.3492</v>
      </c>
      <c r="DF35" s="639">
        <v>27.8429</v>
      </c>
      <c r="DG35" s="639">
        <v>53.003399999999999</v>
      </c>
      <c r="DH35" s="646">
        <v>18.4419</v>
      </c>
      <c r="DI35" s="646">
        <v>32.256700000000002</v>
      </c>
      <c r="DJ35" s="640">
        <v>30.6785</v>
      </c>
    </row>
    <row r="36" spans="2:114" s="466" customFormat="1" ht="15.75" customHeight="1" x14ac:dyDescent="0.25">
      <c r="B36" s="623" t="s">
        <v>578</v>
      </c>
      <c r="C36" s="626" t="s">
        <v>102</v>
      </c>
      <c r="D36" s="624">
        <v>2600.5742</v>
      </c>
      <c r="E36" s="624">
        <v>1836.8628000000001</v>
      </c>
      <c r="F36" s="624">
        <v>435.85230000000001</v>
      </c>
      <c r="G36" s="624">
        <v>257.70819999999998</v>
      </c>
      <c r="H36" s="624">
        <v>323.22590000000002</v>
      </c>
      <c r="I36" s="624">
        <v>400.5883</v>
      </c>
      <c r="J36" s="624">
        <v>329.08120000000002</v>
      </c>
      <c r="K36" s="624">
        <v>310.78219999999999</v>
      </c>
      <c r="L36" s="624">
        <v>376.62900000000002</v>
      </c>
      <c r="M36" s="624">
        <v>396.98020000000002</v>
      </c>
      <c r="N36" s="625">
        <v>389.19760000000002</v>
      </c>
      <c r="O36" s="625">
        <v>346.6352</v>
      </c>
      <c r="P36" s="610">
        <v>353.22609999999997</v>
      </c>
      <c r="R36" s="623" t="s">
        <v>578</v>
      </c>
      <c r="S36" s="626" t="s">
        <v>102</v>
      </c>
      <c r="T36" s="624">
        <v>2507.413</v>
      </c>
      <c r="U36" s="624">
        <v>1836.8628000000001</v>
      </c>
      <c r="V36" s="624">
        <v>397.4443</v>
      </c>
      <c r="W36" s="624">
        <v>241.8211</v>
      </c>
      <c r="X36" s="624">
        <v>240.7062</v>
      </c>
      <c r="Y36" s="624">
        <v>356.01</v>
      </c>
      <c r="Z36" s="624">
        <v>266.11169999999998</v>
      </c>
      <c r="AA36" s="624">
        <v>239.50890000000001</v>
      </c>
      <c r="AB36" s="624">
        <v>256.49549999999999</v>
      </c>
      <c r="AC36" s="624">
        <v>308.3553</v>
      </c>
      <c r="AD36" s="625">
        <v>343.1456</v>
      </c>
      <c r="AE36" s="625">
        <v>260.28609999999998</v>
      </c>
      <c r="AF36" s="610">
        <v>273.11700000000002</v>
      </c>
      <c r="AH36" s="623" t="s">
        <v>578</v>
      </c>
      <c r="AI36" s="626" t="s">
        <v>102</v>
      </c>
      <c r="AJ36" s="624">
        <v>2507.413</v>
      </c>
      <c r="AK36" s="624">
        <v>1836.8628000000001</v>
      </c>
      <c r="AL36" s="624">
        <v>391.96010000000001</v>
      </c>
      <c r="AM36" s="624">
        <v>240.2465</v>
      </c>
      <c r="AN36" s="624">
        <v>240.5616</v>
      </c>
      <c r="AO36" s="624">
        <v>345.01170000000002</v>
      </c>
      <c r="AP36" s="624">
        <v>263.77269999999999</v>
      </c>
      <c r="AQ36" s="624">
        <v>219.90700000000001</v>
      </c>
      <c r="AR36" s="624">
        <v>231.69309999999999</v>
      </c>
      <c r="AS36" s="624">
        <v>258.73090000000002</v>
      </c>
      <c r="AT36" s="625">
        <v>334.16609999999997</v>
      </c>
      <c r="AU36" s="625">
        <v>238.89359999999999</v>
      </c>
      <c r="AV36" s="610">
        <v>253.64670000000001</v>
      </c>
      <c r="AX36" s="623" t="s">
        <v>578</v>
      </c>
      <c r="AY36" s="643" t="s">
        <v>102</v>
      </c>
      <c r="AZ36" s="624">
        <v>2507.413</v>
      </c>
      <c r="BA36" s="624">
        <v>1836.8628000000001</v>
      </c>
      <c r="BB36" s="624">
        <v>394.25150000000002</v>
      </c>
      <c r="BC36" s="624">
        <v>240.2465</v>
      </c>
      <c r="BD36" s="624">
        <v>260.19069999999999</v>
      </c>
      <c r="BE36" s="624">
        <v>366.67840000000001</v>
      </c>
      <c r="BF36" s="624">
        <v>268.03930000000003</v>
      </c>
      <c r="BG36" s="624">
        <v>230.6618</v>
      </c>
      <c r="BH36" s="624">
        <v>245.59520000000001</v>
      </c>
      <c r="BI36" s="624">
        <v>262.452</v>
      </c>
      <c r="BJ36" s="625">
        <v>353.01029999999997</v>
      </c>
      <c r="BK36" s="625">
        <v>248.11619999999999</v>
      </c>
      <c r="BL36" s="610">
        <v>264.35919999999999</v>
      </c>
      <c r="BN36" s="623" t="s">
        <v>578</v>
      </c>
      <c r="BO36" s="643" t="s">
        <v>102</v>
      </c>
      <c r="BP36" s="641">
        <v>76.396900000000002</v>
      </c>
      <c r="BQ36" s="641">
        <v>30.333600000000001</v>
      </c>
      <c r="BR36" s="641">
        <v>21.690999999999999</v>
      </c>
      <c r="BS36" s="641">
        <v>12.648300000000001</v>
      </c>
      <c r="BT36" s="641">
        <v>16.63</v>
      </c>
      <c r="BU36" s="641">
        <v>27.134</v>
      </c>
      <c r="BV36" s="641">
        <v>20.273099999999999</v>
      </c>
      <c r="BW36" s="641">
        <v>16.047699999999999</v>
      </c>
      <c r="BX36" s="641">
        <v>17.134899999999998</v>
      </c>
      <c r="BY36" s="641">
        <v>17.353999999999999</v>
      </c>
      <c r="BZ36" s="647">
        <v>24.462299999999999</v>
      </c>
      <c r="CA36" s="647">
        <v>17.470099999999999</v>
      </c>
      <c r="CB36" s="642">
        <v>18.567499999999999</v>
      </c>
      <c r="CD36" s="623" t="s">
        <v>578</v>
      </c>
      <c r="CE36" s="643" t="s">
        <v>102</v>
      </c>
      <c r="CF36" s="641">
        <v>0</v>
      </c>
      <c r="CG36" s="641" t="s">
        <v>102</v>
      </c>
      <c r="CH36" s="641">
        <v>0</v>
      </c>
      <c r="CI36" s="641">
        <v>0</v>
      </c>
      <c r="CJ36" s="641">
        <v>0</v>
      </c>
      <c r="CK36" s="641">
        <v>0.23200000000000001</v>
      </c>
      <c r="CL36" s="641">
        <v>0.24110000000000001</v>
      </c>
      <c r="CM36" s="641">
        <v>1.9556</v>
      </c>
      <c r="CN36" s="641">
        <v>2.7467999999999999</v>
      </c>
      <c r="CO36" s="641">
        <v>11.6821</v>
      </c>
      <c r="CP36" s="647">
        <v>0.185</v>
      </c>
      <c r="CQ36" s="647">
        <v>3.3957999999999999</v>
      </c>
      <c r="CR36" s="642">
        <v>2.8479000000000001</v>
      </c>
      <c r="CU36" s="619" t="s">
        <v>60</v>
      </c>
      <c r="CV36" s="623" t="s">
        <v>578</v>
      </c>
      <c r="CW36" s="643" t="s">
        <v>102</v>
      </c>
      <c r="CX36" s="641">
        <v>0</v>
      </c>
      <c r="CY36" s="641">
        <v>0</v>
      </c>
      <c r="CZ36" s="641">
        <v>3.7890999999999999</v>
      </c>
      <c r="DA36" s="641">
        <v>22.056899999999999</v>
      </c>
      <c r="DB36" s="641">
        <v>35.875100000000003</v>
      </c>
      <c r="DC36" s="641">
        <v>10.4206</v>
      </c>
      <c r="DD36" s="641">
        <v>7.4915000000000003</v>
      </c>
      <c r="DE36" s="641">
        <v>15.400600000000001</v>
      </c>
      <c r="DF36" s="641">
        <v>30.223500000000001</v>
      </c>
      <c r="DG36" s="641">
        <v>26.095199999999998</v>
      </c>
      <c r="DH36" s="647">
        <v>12.401199999999999</v>
      </c>
      <c r="DI36" s="647">
        <v>20.189299999999999</v>
      </c>
      <c r="DJ36" s="642">
        <v>18.860499999999998</v>
      </c>
    </row>
    <row r="37" spans="2:114" s="466" customFormat="1" ht="15.75" customHeight="1" x14ac:dyDescent="0.25">
      <c r="B37" s="854" t="s">
        <v>573</v>
      </c>
      <c r="C37" s="620" t="s">
        <v>102</v>
      </c>
      <c r="D37" s="620" t="s">
        <v>102</v>
      </c>
      <c r="E37" s="620" t="s">
        <v>102</v>
      </c>
      <c r="F37" s="620">
        <v>353.86880000000002</v>
      </c>
      <c r="G37" s="620">
        <v>185.42019999999999</v>
      </c>
      <c r="H37" s="620">
        <v>342.12470000000002</v>
      </c>
      <c r="I37" s="620">
        <v>262.02210000000002</v>
      </c>
      <c r="J37" s="620">
        <v>267.36810000000003</v>
      </c>
      <c r="K37" s="620">
        <v>273.154</v>
      </c>
      <c r="L37" s="620">
        <v>233.30289999999999</v>
      </c>
      <c r="M37" s="620" t="s">
        <v>102</v>
      </c>
      <c r="N37" s="621">
        <v>270.62270000000001</v>
      </c>
      <c r="O37" s="621">
        <v>263.84629999999999</v>
      </c>
      <c r="P37" s="622">
        <v>265.38099999999997</v>
      </c>
      <c r="R37" s="854" t="s">
        <v>573</v>
      </c>
      <c r="S37" s="620" t="s">
        <v>102</v>
      </c>
      <c r="T37" s="620" t="s">
        <v>102</v>
      </c>
      <c r="U37" s="620" t="s">
        <v>102</v>
      </c>
      <c r="V37" s="620">
        <v>298.72120000000001</v>
      </c>
      <c r="W37" s="620">
        <v>160.5025</v>
      </c>
      <c r="X37" s="620">
        <v>261.2269</v>
      </c>
      <c r="Y37" s="620">
        <v>210.1337</v>
      </c>
      <c r="Z37" s="620">
        <v>170.81979999999999</v>
      </c>
      <c r="AA37" s="620">
        <v>217.19229999999999</v>
      </c>
      <c r="AB37" s="620">
        <v>158.98820000000001</v>
      </c>
      <c r="AC37" s="620" t="s">
        <v>102</v>
      </c>
      <c r="AD37" s="621">
        <v>217.57390000000001</v>
      </c>
      <c r="AE37" s="621">
        <v>188.59139999999999</v>
      </c>
      <c r="AF37" s="622">
        <v>195.15559999999999</v>
      </c>
      <c r="AH37" s="854" t="s">
        <v>573</v>
      </c>
      <c r="AI37" s="620" t="s">
        <v>102</v>
      </c>
      <c r="AJ37" s="620" t="s">
        <v>102</v>
      </c>
      <c r="AK37" s="620" t="s">
        <v>102</v>
      </c>
      <c r="AL37" s="620">
        <v>281.65170000000001</v>
      </c>
      <c r="AM37" s="620">
        <v>156.82089999999999</v>
      </c>
      <c r="AN37" s="620">
        <v>261.2269</v>
      </c>
      <c r="AO37" s="620">
        <v>206.16040000000001</v>
      </c>
      <c r="AP37" s="620">
        <v>170.73670000000001</v>
      </c>
      <c r="AQ37" s="620">
        <v>215.6473</v>
      </c>
      <c r="AR37" s="620">
        <v>158.98820000000001</v>
      </c>
      <c r="AS37" s="620" t="s">
        <v>102</v>
      </c>
      <c r="AT37" s="621">
        <v>213.1147</v>
      </c>
      <c r="AU37" s="621">
        <v>187.89699999999999</v>
      </c>
      <c r="AV37" s="622">
        <v>193.6086</v>
      </c>
      <c r="AX37" s="854" t="s">
        <v>573</v>
      </c>
      <c r="AY37" s="639" t="s">
        <v>102</v>
      </c>
      <c r="AZ37" s="620" t="s">
        <v>102</v>
      </c>
      <c r="BA37" s="620" t="s">
        <v>102</v>
      </c>
      <c r="BB37" s="620">
        <v>281.65170000000001</v>
      </c>
      <c r="BC37" s="620">
        <v>156.82089999999999</v>
      </c>
      <c r="BD37" s="620">
        <v>266.83139999999997</v>
      </c>
      <c r="BE37" s="620">
        <v>214.62129999999999</v>
      </c>
      <c r="BF37" s="620">
        <v>171.04040000000001</v>
      </c>
      <c r="BG37" s="620">
        <v>225.32329999999999</v>
      </c>
      <c r="BH37" s="620">
        <v>174.6267</v>
      </c>
      <c r="BI37" s="620" t="s">
        <v>102</v>
      </c>
      <c r="BJ37" s="621">
        <v>220.19239999999999</v>
      </c>
      <c r="BK37" s="621">
        <v>194.9143</v>
      </c>
      <c r="BL37" s="622">
        <v>200.6395</v>
      </c>
      <c r="BN37" s="854" t="s">
        <v>573</v>
      </c>
      <c r="BO37" s="639" t="s">
        <v>102</v>
      </c>
      <c r="BP37" s="639" t="s">
        <v>102</v>
      </c>
      <c r="BQ37" s="639" t="s">
        <v>102</v>
      </c>
      <c r="BR37" s="639">
        <v>13.088699999999999</v>
      </c>
      <c r="BS37" s="639">
        <v>9.2395999999999994</v>
      </c>
      <c r="BT37" s="639">
        <v>15.849500000000001</v>
      </c>
      <c r="BU37" s="639">
        <v>15.639799999999999</v>
      </c>
      <c r="BV37" s="639">
        <v>10.117000000000001</v>
      </c>
      <c r="BW37" s="639">
        <v>14.078200000000001</v>
      </c>
      <c r="BX37" s="639">
        <v>11.4305</v>
      </c>
      <c r="BY37" s="639" t="s">
        <v>102</v>
      </c>
      <c r="BZ37" s="646">
        <v>14.9329</v>
      </c>
      <c r="CA37" s="646">
        <v>12.0069</v>
      </c>
      <c r="CB37" s="640">
        <v>12.621600000000001</v>
      </c>
      <c r="CD37" s="854" t="s">
        <v>573</v>
      </c>
      <c r="CE37" s="639" t="s">
        <v>102</v>
      </c>
      <c r="CF37" s="639" t="s">
        <v>102</v>
      </c>
      <c r="CG37" s="639" t="s">
        <v>102</v>
      </c>
      <c r="CH37" s="639">
        <v>0</v>
      </c>
      <c r="CI37" s="639" t="s">
        <v>102</v>
      </c>
      <c r="CJ37" s="639">
        <v>0</v>
      </c>
      <c r="CK37" s="639">
        <v>1.1446000000000001</v>
      </c>
      <c r="CL37" s="639">
        <v>3.1099999999999999E-2</v>
      </c>
      <c r="CM37" s="639">
        <v>0.1152</v>
      </c>
      <c r="CN37" s="639">
        <v>0</v>
      </c>
      <c r="CO37" s="639" t="s">
        <v>102</v>
      </c>
      <c r="CP37" s="646">
        <v>0.85870000000000002</v>
      </c>
      <c r="CQ37" s="646">
        <v>6.3500000000000001E-2</v>
      </c>
      <c r="CR37" s="640">
        <v>0.2472</v>
      </c>
      <c r="CU37" s="619"/>
      <c r="CV37" s="854" t="s">
        <v>573</v>
      </c>
      <c r="CW37" s="639" t="s">
        <v>102</v>
      </c>
      <c r="CX37" s="639" t="s">
        <v>102</v>
      </c>
      <c r="CY37" s="639" t="s">
        <v>102</v>
      </c>
      <c r="CZ37" s="639">
        <v>3.6600000000000001E-2</v>
      </c>
      <c r="DA37" s="639">
        <v>0</v>
      </c>
      <c r="DB37" s="639">
        <v>0</v>
      </c>
      <c r="DC37" s="639">
        <v>11.7523</v>
      </c>
      <c r="DD37" s="639">
        <v>2.5499999999999998E-2</v>
      </c>
      <c r="DE37" s="639">
        <v>28.940899999999999</v>
      </c>
      <c r="DF37" s="639">
        <v>26.924499999999998</v>
      </c>
      <c r="DG37" s="639" t="s">
        <v>102</v>
      </c>
      <c r="DH37" s="646">
        <v>8.82</v>
      </c>
      <c r="DI37" s="646">
        <v>17.031700000000001</v>
      </c>
      <c r="DJ37" s="640">
        <v>15.1351</v>
      </c>
    </row>
    <row r="38" spans="2:114" s="466" customFormat="1" ht="15.75" customHeight="1" x14ac:dyDescent="0.25">
      <c r="B38" s="855" t="s">
        <v>574</v>
      </c>
      <c r="C38" s="624" t="s">
        <v>102</v>
      </c>
      <c r="D38" s="624" t="s">
        <v>102</v>
      </c>
      <c r="E38" s="624" t="s">
        <v>102</v>
      </c>
      <c r="F38" s="624">
        <v>279.10829999999999</v>
      </c>
      <c r="G38" s="624">
        <v>316.85649999999998</v>
      </c>
      <c r="H38" s="624">
        <v>317.83300000000003</v>
      </c>
      <c r="I38" s="624">
        <v>197.94380000000001</v>
      </c>
      <c r="J38" s="624">
        <v>244.8974</v>
      </c>
      <c r="K38" s="624">
        <v>198.3254</v>
      </c>
      <c r="L38" s="624">
        <v>300.60930000000002</v>
      </c>
      <c r="M38" s="624" t="s">
        <v>102</v>
      </c>
      <c r="N38" s="625">
        <v>234.2817</v>
      </c>
      <c r="O38" s="625">
        <v>246.7689</v>
      </c>
      <c r="P38" s="610">
        <v>243.16409999999999</v>
      </c>
      <c r="R38" s="855" t="s">
        <v>574</v>
      </c>
      <c r="S38" s="624" t="s">
        <v>102</v>
      </c>
      <c r="T38" s="624" t="s">
        <v>102</v>
      </c>
      <c r="U38" s="624" t="s">
        <v>102</v>
      </c>
      <c r="V38" s="624">
        <v>260.3449</v>
      </c>
      <c r="W38" s="624">
        <v>306.05329999999998</v>
      </c>
      <c r="X38" s="624">
        <v>230.208</v>
      </c>
      <c r="Y38" s="624">
        <v>159.88849999999999</v>
      </c>
      <c r="Z38" s="624">
        <v>168.0359</v>
      </c>
      <c r="AA38" s="624">
        <v>146.22829999999999</v>
      </c>
      <c r="AB38" s="624">
        <v>70.938100000000006</v>
      </c>
      <c r="AC38" s="624" t="s">
        <v>102</v>
      </c>
      <c r="AD38" s="625">
        <v>190.14160000000001</v>
      </c>
      <c r="AE38" s="625">
        <v>132.28290000000001</v>
      </c>
      <c r="AF38" s="610">
        <v>148.98570000000001</v>
      </c>
      <c r="AH38" s="855" t="s">
        <v>574</v>
      </c>
      <c r="AI38" s="624" t="s">
        <v>102</v>
      </c>
      <c r="AJ38" s="624" t="s">
        <v>102</v>
      </c>
      <c r="AK38" s="624" t="s">
        <v>102</v>
      </c>
      <c r="AL38" s="624">
        <v>258.73680000000002</v>
      </c>
      <c r="AM38" s="624">
        <v>304.1223</v>
      </c>
      <c r="AN38" s="624">
        <v>229.9736</v>
      </c>
      <c r="AO38" s="624">
        <v>133.5866</v>
      </c>
      <c r="AP38" s="624">
        <v>165.5352</v>
      </c>
      <c r="AQ38" s="624">
        <v>121.239</v>
      </c>
      <c r="AR38" s="624">
        <v>39.146999999999998</v>
      </c>
      <c r="AS38" s="624" t="s">
        <v>102</v>
      </c>
      <c r="AT38" s="625">
        <v>172.26490000000001</v>
      </c>
      <c r="AU38" s="625">
        <v>113.9769</v>
      </c>
      <c r="AV38" s="610">
        <v>130.80369999999999</v>
      </c>
      <c r="AX38" s="855" t="s">
        <v>574</v>
      </c>
      <c r="AY38" s="641" t="s">
        <v>102</v>
      </c>
      <c r="AZ38" s="624" t="s">
        <v>102</v>
      </c>
      <c r="BA38" s="624" t="s">
        <v>102</v>
      </c>
      <c r="BB38" s="624">
        <v>263.96030000000002</v>
      </c>
      <c r="BC38" s="624">
        <v>304.1223</v>
      </c>
      <c r="BD38" s="624">
        <v>259.48689999999999</v>
      </c>
      <c r="BE38" s="624">
        <v>170.47909999999999</v>
      </c>
      <c r="BF38" s="624">
        <v>178.9666</v>
      </c>
      <c r="BG38" s="624">
        <v>141.19319999999999</v>
      </c>
      <c r="BH38" s="624">
        <v>84.808300000000003</v>
      </c>
      <c r="BI38" s="624" t="s">
        <v>102</v>
      </c>
      <c r="BJ38" s="625">
        <v>202.92349999999999</v>
      </c>
      <c r="BK38" s="625">
        <v>139.05000000000001</v>
      </c>
      <c r="BL38" s="610">
        <v>157.48920000000001</v>
      </c>
      <c r="BN38" s="855" t="s">
        <v>574</v>
      </c>
      <c r="BO38" s="641" t="s">
        <v>102</v>
      </c>
      <c r="BP38" s="641" t="s">
        <v>102</v>
      </c>
      <c r="BQ38" s="641" t="s">
        <v>102</v>
      </c>
      <c r="BR38" s="641">
        <v>14.0154</v>
      </c>
      <c r="BS38" s="641">
        <v>19.738700000000001</v>
      </c>
      <c r="BT38" s="641">
        <v>16.223600000000001</v>
      </c>
      <c r="BU38" s="641">
        <v>12.3405</v>
      </c>
      <c r="BV38" s="641">
        <v>13.465</v>
      </c>
      <c r="BW38" s="641">
        <v>9.1201000000000008</v>
      </c>
      <c r="BX38" s="641">
        <v>4.3517000000000001</v>
      </c>
      <c r="BY38" s="641" t="s">
        <v>102</v>
      </c>
      <c r="BZ38" s="647">
        <v>13.7584</v>
      </c>
      <c r="CA38" s="647">
        <v>8.7866999999999997</v>
      </c>
      <c r="CB38" s="642">
        <v>10.1511</v>
      </c>
      <c r="CD38" s="855" t="s">
        <v>574</v>
      </c>
      <c r="CE38" s="641" t="s">
        <v>102</v>
      </c>
      <c r="CF38" s="641" t="s">
        <v>102</v>
      </c>
      <c r="CG38" s="641" t="s">
        <v>102</v>
      </c>
      <c r="CH38" s="641">
        <v>0</v>
      </c>
      <c r="CI38" s="641">
        <v>0</v>
      </c>
      <c r="CJ38" s="641">
        <v>0</v>
      </c>
      <c r="CK38" s="641">
        <v>0.15970000000000001</v>
      </c>
      <c r="CL38" s="641">
        <v>6.9000000000000006E-2</v>
      </c>
      <c r="CM38" s="641">
        <v>9.5493000000000006</v>
      </c>
      <c r="CN38" s="641">
        <v>10.388999999999999</v>
      </c>
      <c r="CO38" s="641" t="s">
        <v>102</v>
      </c>
      <c r="CP38" s="647">
        <v>9.0200000000000002E-2</v>
      </c>
      <c r="CQ38" s="647">
        <v>6.2111999999999998</v>
      </c>
      <c r="CR38" s="642">
        <v>4.5087000000000002</v>
      </c>
      <c r="CU38" s="619"/>
      <c r="CV38" s="855" t="s">
        <v>574</v>
      </c>
      <c r="CW38" s="641" t="s">
        <v>102</v>
      </c>
      <c r="CX38" s="641" t="s">
        <v>102</v>
      </c>
      <c r="CY38" s="641" t="s">
        <v>102</v>
      </c>
      <c r="CZ38" s="641">
        <v>13.443300000000001</v>
      </c>
      <c r="DA38" s="641">
        <v>0.12790000000000001</v>
      </c>
      <c r="DB38" s="641">
        <v>59.119799999999998</v>
      </c>
      <c r="DC38" s="641">
        <v>1.7918000000000001</v>
      </c>
      <c r="DD38" s="641">
        <v>23.842600000000001</v>
      </c>
      <c r="DE38" s="641">
        <v>19.282599999999999</v>
      </c>
      <c r="DF38" s="641">
        <v>21.052399999999999</v>
      </c>
      <c r="DG38" s="641" t="s">
        <v>102</v>
      </c>
      <c r="DH38" s="647">
        <v>17.472100000000001</v>
      </c>
      <c r="DI38" s="647">
        <v>21.675599999999999</v>
      </c>
      <c r="DJ38" s="642">
        <v>20.506399999999999</v>
      </c>
    </row>
    <row r="39" spans="2:114" s="466" customFormat="1" ht="15.75" customHeight="1" x14ac:dyDescent="0.25">
      <c r="B39" s="854" t="s">
        <v>577</v>
      </c>
      <c r="C39" s="620" t="s">
        <v>102</v>
      </c>
      <c r="D39" s="620">
        <v>2600.5742</v>
      </c>
      <c r="E39" s="620">
        <v>1836.8628000000001</v>
      </c>
      <c r="F39" s="620">
        <v>761.80179999999996</v>
      </c>
      <c r="G39" s="620">
        <v>263.7106</v>
      </c>
      <c r="H39" s="620">
        <v>312.11529999999999</v>
      </c>
      <c r="I39" s="620">
        <v>305.12259999999998</v>
      </c>
      <c r="J39" s="620">
        <v>391.05759999999998</v>
      </c>
      <c r="K39" s="620">
        <v>311.2978</v>
      </c>
      <c r="L39" s="620">
        <v>304.7801</v>
      </c>
      <c r="M39" s="620" t="s">
        <v>102</v>
      </c>
      <c r="N39" s="621">
        <v>382.18950000000001</v>
      </c>
      <c r="O39" s="621">
        <v>322.90300000000002</v>
      </c>
      <c r="P39" s="622">
        <v>332.346</v>
      </c>
      <c r="R39" s="854" t="s">
        <v>577</v>
      </c>
      <c r="S39" s="620" t="s">
        <v>102</v>
      </c>
      <c r="T39" s="620">
        <v>2507.413</v>
      </c>
      <c r="U39" s="620">
        <v>1836.8628000000001</v>
      </c>
      <c r="V39" s="620">
        <v>709.42169999999999</v>
      </c>
      <c r="W39" s="620">
        <v>250.12430000000001</v>
      </c>
      <c r="X39" s="620">
        <v>250.64230000000001</v>
      </c>
      <c r="Y39" s="620">
        <v>291.34289999999999</v>
      </c>
      <c r="Z39" s="620">
        <v>361.29829999999998</v>
      </c>
      <c r="AA39" s="620">
        <v>269.55900000000003</v>
      </c>
      <c r="AB39" s="620">
        <v>247.27520000000001</v>
      </c>
      <c r="AC39" s="620" t="s">
        <v>102</v>
      </c>
      <c r="AD39" s="621">
        <v>358.49540000000002</v>
      </c>
      <c r="AE39" s="621">
        <v>278.86380000000003</v>
      </c>
      <c r="AF39" s="622">
        <v>291.54719999999998</v>
      </c>
      <c r="AH39" s="854" t="s">
        <v>577</v>
      </c>
      <c r="AI39" s="620" t="s">
        <v>102</v>
      </c>
      <c r="AJ39" s="620">
        <v>2507.413</v>
      </c>
      <c r="AK39" s="620">
        <v>1836.8628000000001</v>
      </c>
      <c r="AL39" s="620">
        <v>709.42169999999999</v>
      </c>
      <c r="AM39" s="620">
        <v>250.12430000000001</v>
      </c>
      <c r="AN39" s="620">
        <v>250.64230000000001</v>
      </c>
      <c r="AO39" s="620">
        <v>291.31369999999998</v>
      </c>
      <c r="AP39" s="620">
        <v>360.7115</v>
      </c>
      <c r="AQ39" s="620">
        <v>251.4639</v>
      </c>
      <c r="AR39" s="620">
        <v>240.6729</v>
      </c>
      <c r="AS39" s="620" t="s">
        <v>102</v>
      </c>
      <c r="AT39" s="621">
        <v>358.4794</v>
      </c>
      <c r="AU39" s="621">
        <v>266.85000000000002</v>
      </c>
      <c r="AV39" s="622">
        <v>281.44439999999997</v>
      </c>
      <c r="AX39" s="854" t="s">
        <v>577</v>
      </c>
      <c r="AY39" s="639" t="s">
        <v>102</v>
      </c>
      <c r="AZ39" s="620">
        <v>2507.413</v>
      </c>
      <c r="BA39" s="620">
        <v>1836.8628000000001</v>
      </c>
      <c r="BB39" s="620">
        <v>709.42169999999999</v>
      </c>
      <c r="BC39" s="620">
        <v>250.12430000000001</v>
      </c>
      <c r="BD39" s="620">
        <v>250.64230000000001</v>
      </c>
      <c r="BE39" s="620">
        <v>307.44119999999998</v>
      </c>
      <c r="BF39" s="620">
        <v>360.7115</v>
      </c>
      <c r="BG39" s="620">
        <v>255.5299</v>
      </c>
      <c r="BH39" s="620">
        <v>241.40369999999999</v>
      </c>
      <c r="BI39" s="620" t="s">
        <v>102</v>
      </c>
      <c r="BJ39" s="621">
        <v>367.32380000000001</v>
      </c>
      <c r="BK39" s="621">
        <v>269.32159999999999</v>
      </c>
      <c r="BL39" s="622">
        <v>284.93099999999998</v>
      </c>
      <c r="BN39" s="854" t="s">
        <v>577</v>
      </c>
      <c r="BO39" s="639" t="s">
        <v>102</v>
      </c>
      <c r="BP39" s="639">
        <v>76.396900000000002</v>
      </c>
      <c r="BQ39" s="639">
        <v>30.333600000000001</v>
      </c>
      <c r="BR39" s="639">
        <v>51.317500000000003</v>
      </c>
      <c r="BS39" s="639">
        <v>11.0245</v>
      </c>
      <c r="BT39" s="639">
        <v>21.4482</v>
      </c>
      <c r="BU39" s="639">
        <v>30.250399999999999</v>
      </c>
      <c r="BV39" s="639">
        <v>32.942700000000002</v>
      </c>
      <c r="BW39" s="639">
        <v>21.052299999999999</v>
      </c>
      <c r="BX39" s="639">
        <v>16.71</v>
      </c>
      <c r="BY39" s="639" t="s">
        <v>102</v>
      </c>
      <c r="BZ39" s="646">
        <v>26.2881</v>
      </c>
      <c r="CA39" s="646">
        <v>21.426200000000001</v>
      </c>
      <c r="CB39" s="640">
        <v>22.271999999999998</v>
      </c>
      <c r="CD39" s="854" t="s">
        <v>577</v>
      </c>
      <c r="CE39" s="639" t="s">
        <v>102</v>
      </c>
      <c r="CF39" s="639">
        <v>0</v>
      </c>
      <c r="CG39" s="639" t="s">
        <v>102</v>
      </c>
      <c r="CH39" s="639" t="s">
        <v>102</v>
      </c>
      <c r="CI39" s="639" t="s">
        <v>102</v>
      </c>
      <c r="CJ39" s="639" t="s">
        <v>102</v>
      </c>
      <c r="CK39" s="639">
        <v>0</v>
      </c>
      <c r="CL39" s="639">
        <v>0</v>
      </c>
      <c r="CM39" s="639">
        <v>1.7239</v>
      </c>
      <c r="CN39" s="639">
        <v>2.5600000000000001E-2</v>
      </c>
      <c r="CO39" s="639" t="s">
        <v>102</v>
      </c>
      <c r="CP39" s="646">
        <v>0</v>
      </c>
      <c r="CQ39" s="646">
        <v>0.93510000000000004</v>
      </c>
      <c r="CR39" s="640">
        <v>0.76390000000000002</v>
      </c>
      <c r="CU39" s="619"/>
      <c r="CV39" s="854" t="s">
        <v>577</v>
      </c>
      <c r="CW39" s="639" t="s">
        <v>102</v>
      </c>
      <c r="CX39" s="639">
        <v>0</v>
      </c>
      <c r="CY39" s="639">
        <v>0</v>
      </c>
      <c r="CZ39" s="639">
        <v>8.8000000000000005E-3</v>
      </c>
      <c r="DA39" s="639">
        <v>49.606900000000003</v>
      </c>
      <c r="DB39" s="639">
        <v>0</v>
      </c>
      <c r="DC39" s="639">
        <v>3.9E-2</v>
      </c>
      <c r="DD39" s="639">
        <v>0</v>
      </c>
      <c r="DE39" s="639">
        <v>3.8359000000000001</v>
      </c>
      <c r="DF39" s="639">
        <v>25.626000000000001</v>
      </c>
      <c r="DG39" s="639" t="s">
        <v>102</v>
      </c>
      <c r="DH39" s="646">
        <v>7.0983999999999998</v>
      </c>
      <c r="DI39" s="646">
        <v>8.6800999999999995</v>
      </c>
      <c r="DJ39" s="640">
        <v>8.3903999999999996</v>
      </c>
    </row>
    <row r="40" spans="2:114" s="466" customFormat="1" ht="15.75" customHeight="1" x14ac:dyDescent="0.25">
      <c r="B40" s="855" t="s">
        <v>575</v>
      </c>
      <c r="C40" s="624" t="s">
        <v>102</v>
      </c>
      <c r="D40" s="624" t="s">
        <v>102</v>
      </c>
      <c r="E40" s="624" t="s">
        <v>102</v>
      </c>
      <c r="F40" s="624" t="s">
        <v>102</v>
      </c>
      <c r="G40" s="624" t="s">
        <v>102</v>
      </c>
      <c r="H40" s="624" t="s">
        <v>102</v>
      </c>
      <c r="I40" s="624">
        <v>661.9588</v>
      </c>
      <c r="J40" s="624">
        <v>512.97580000000005</v>
      </c>
      <c r="K40" s="624">
        <v>388.10070000000002</v>
      </c>
      <c r="L40" s="624">
        <v>461.35730000000001</v>
      </c>
      <c r="M40" s="624">
        <v>396.98020000000002</v>
      </c>
      <c r="N40" s="625">
        <v>661.9588</v>
      </c>
      <c r="O40" s="625">
        <v>423.46379999999999</v>
      </c>
      <c r="P40" s="610">
        <v>435.93869999999998</v>
      </c>
      <c r="R40" s="855" t="s">
        <v>575</v>
      </c>
      <c r="S40" s="624" t="s">
        <v>102</v>
      </c>
      <c r="T40" s="624" t="s">
        <v>102</v>
      </c>
      <c r="U40" s="624" t="s">
        <v>102</v>
      </c>
      <c r="V40" s="624" t="s">
        <v>102</v>
      </c>
      <c r="W40" s="624" t="s">
        <v>102</v>
      </c>
      <c r="X40" s="624" t="s">
        <v>102</v>
      </c>
      <c r="Y40" s="624">
        <v>589.82060000000001</v>
      </c>
      <c r="Z40" s="624">
        <v>435.34870000000001</v>
      </c>
      <c r="AA40" s="624">
        <v>277.33640000000003</v>
      </c>
      <c r="AB40" s="624">
        <v>324.7439</v>
      </c>
      <c r="AC40" s="624">
        <v>308.3553</v>
      </c>
      <c r="AD40" s="625">
        <v>589.82060000000001</v>
      </c>
      <c r="AE40" s="625">
        <v>312.94940000000003</v>
      </c>
      <c r="AF40" s="610">
        <v>327.43169999999998</v>
      </c>
      <c r="AH40" s="855" t="s">
        <v>575</v>
      </c>
      <c r="AI40" s="624" t="s">
        <v>102</v>
      </c>
      <c r="AJ40" s="624" t="s">
        <v>102</v>
      </c>
      <c r="AK40" s="624" t="s">
        <v>102</v>
      </c>
      <c r="AL40" s="624" t="s">
        <v>102</v>
      </c>
      <c r="AM40" s="624" t="s">
        <v>102</v>
      </c>
      <c r="AN40" s="624" t="s">
        <v>102</v>
      </c>
      <c r="AO40" s="624">
        <v>574.72280000000001</v>
      </c>
      <c r="AP40" s="624">
        <v>424.21</v>
      </c>
      <c r="AQ40" s="624">
        <v>249.23099999999999</v>
      </c>
      <c r="AR40" s="624">
        <v>293.63159999999999</v>
      </c>
      <c r="AS40" s="624">
        <v>258.73090000000002</v>
      </c>
      <c r="AT40" s="625">
        <v>574.72280000000001</v>
      </c>
      <c r="AU40" s="625">
        <v>278.1465</v>
      </c>
      <c r="AV40" s="610">
        <v>293.65949999999998</v>
      </c>
      <c r="AX40" s="855" t="s">
        <v>575</v>
      </c>
      <c r="AY40" s="641" t="s">
        <v>102</v>
      </c>
      <c r="AZ40" s="624" t="s">
        <v>102</v>
      </c>
      <c r="BA40" s="624" t="s">
        <v>102</v>
      </c>
      <c r="BB40" s="624" t="s">
        <v>102</v>
      </c>
      <c r="BC40" s="624" t="s">
        <v>102</v>
      </c>
      <c r="BD40" s="624" t="s">
        <v>102</v>
      </c>
      <c r="BE40" s="624">
        <v>619.1875</v>
      </c>
      <c r="BF40" s="624">
        <v>431.5797</v>
      </c>
      <c r="BG40" s="624">
        <v>262.52600000000001</v>
      </c>
      <c r="BH40" s="624">
        <v>304.84609999999998</v>
      </c>
      <c r="BI40" s="624">
        <v>262.452</v>
      </c>
      <c r="BJ40" s="625">
        <v>619.1875</v>
      </c>
      <c r="BK40" s="625">
        <v>287.37</v>
      </c>
      <c r="BL40" s="610">
        <v>304.72640000000001</v>
      </c>
      <c r="BN40" s="855" t="s">
        <v>575</v>
      </c>
      <c r="BO40" s="641" t="s">
        <v>102</v>
      </c>
      <c r="BP40" s="641" t="s">
        <v>102</v>
      </c>
      <c r="BQ40" s="641" t="s">
        <v>102</v>
      </c>
      <c r="BR40" s="641" t="s">
        <v>102</v>
      </c>
      <c r="BS40" s="641" t="s">
        <v>102</v>
      </c>
      <c r="BT40" s="641" t="s">
        <v>102</v>
      </c>
      <c r="BU40" s="641">
        <v>34.119700000000002</v>
      </c>
      <c r="BV40" s="641">
        <v>29.696000000000002</v>
      </c>
      <c r="BW40" s="641">
        <v>17.1464</v>
      </c>
      <c r="BX40" s="641">
        <v>21.193200000000001</v>
      </c>
      <c r="BY40" s="641">
        <v>17.353999999999999</v>
      </c>
      <c r="BZ40" s="647">
        <v>34.119700000000002</v>
      </c>
      <c r="CA40" s="647">
        <v>19.299499999999998</v>
      </c>
      <c r="CB40" s="642">
        <v>20.233599999999999</v>
      </c>
      <c r="CD40" s="855" t="s">
        <v>575</v>
      </c>
      <c r="CE40" s="641" t="s">
        <v>102</v>
      </c>
      <c r="CF40" s="641" t="s">
        <v>102</v>
      </c>
      <c r="CG40" s="641" t="s">
        <v>102</v>
      </c>
      <c r="CH40" s="641" t="s">
        <v>102</v>
      </c>
      <c r="CI40" s="641" t="s">
        <v>102</v>
      </c>
      <c r="CJ40" s="641" t="s">
        <v>102</v>
      </c>
      <c r="CK40" s="641">
        <v>0</v>
      </c>
      <c r="CL40" s="641">
        <v>1.1682999999999999</v>
      </c>
      <c r="CM40" s="641">
        <v>1.5266</v>
      </c>
      <c r="CN40" s="641">
        <v>0.92720000000000002</v>
      </c>
      <c r="CO40" s="641">
        <v>11.6821</v>
      </c>
      <c r="CP40" s="647">
        <v>0</v>
      </c>
      <c r="CQ40" s="647">
        <v>4.2594000000000003</v>
      </c>
      <c r="CR40" s="642">
        <v>3.9211</v>
      </c>
      <c r="CU40" s="619"/>
      <c r="CV40" s="855" t="s">
        <v>575</v>
      </c>
      <c r="CW40" s="641" t="s">
        <v>102</v>
      </c>
      <c r="CX40" s="641" t="s">
        <v>102</v>
      </c>
      <c r="CY40" s="641" t="s">
        <v>102</v>
      </c>
      <c r="CZ40" s="641" t="s">
        <v>102</v>
      </c>
      <c r="DA40" s="641" t="s">
        <v>102</v>
      </c>
      <c r="DB40" s="641" t="s">
        <v>102</v>
      </c>
      <c r="DC40" s="641">
        <v>25.032599999999999</v>
      </c>
      <c r="DD40" s="641">
        <v>6.6391</v>
      </c>
      <c r="DE40" s="641">
        <v>15.6371</v>
      </c>
      <c r="DF40" s="641">
        <v>30.390799999999999</v>
      </c>
      <c r="DG40" s="641">
        <v>26.095199999999998</v>
      </c>
      <c r="DH40" s="647">
        <v>25.032599999999999</v>
      </c>
      <c r="DI40" s="647">
        <v>23.467500000000001</v>
      </c>
      <c r="DJ40" s="642">
        <v>23.591799999999999</v>
      </c>
    </row>
    <row r="41" spans="2:114" s="466" customFormat="1" ht="15.75" customHeight="1" x14ac:dyDescent="0.25">
      <c r="B41" s="854" t="s">
        <v>576</v>
      </c>
      <c r="C41" s="620" t="s">
        <v>102</v>
      </c>
      <c r="D41" s="620" t="s">
        <v>102</v>
      </c>
      <c r="E41" s="620" t="s">
        <v>102</v>
      </c>
      <c r="F41" s="620" t="s">
        <v>102</v>
      </c>
      <c r="G41" s="620" t="s">
        <v>102</v>
      </c>
      <c r="H41" s="620" t="s">
        <v>102</v>
      </c>
      <c r="I41" s="620">
        <v>693.88940000000002</v>
      </c>
      <c r="J41" s="620">
        <v>368.77609999999999</v>
      </c>
      <c r="K41" s="620">
        <v>192.5403</v>
      </c>
      <c r="L41" s="620">
        <v>304.93239999999997</v>
      </c>
      <c r="M41" s="620" t="s">
        <v>102</v>
      </c>
      <c r="N41" s="621">
        <v>693.88940000000002</v>
      </c>
      <c r="O41" s="621">
        <v>319.77390000000003</v>
      </c>
      <c r="P41" s="622">
        <v>390.96539999999999</v>
      </c>
      <c r="R41" s="854" t="s">
        <v>576</v>
      </c>
      <c r="S41" s="620" t="s">
        <v>102</v>
      </c>
      <c r="T41" s="620" t="s">
        <v>102</v>
      </c>
      <c r="U41" s="620" t="s">
        <v>102</v>
      </c>
      <c r="V41" s="620" t="s">
        <v>102</v>
      </c>
      <c r="W41" s="620" t="s">
        <v>102</v>
      </c>
      <c r="X41" s="620" t="s">
        <v>102</v>
      </c>
      <c r="Y41" s="620">
        <v>659.95950000000005</v>
      </c>
      <c r="Z41" s="620">
        <v>351.70909999999998</v>
      </c>
      <c r="AA41" s="620">
        <v>176.1953</v>
      </c>
      <c r="AB41" s="620">
        <v>277.57010000000002</v>
      </c>
      <c r="AC41" s="620" t="s">
        <v>102</v>
      </c>
      <c r="AD41" s="621">
        <v>659.95950000000005</v>
      </c>
      <c r="AE41" s="621">
        <v>299.28859999999997</v>
      </c>
      <c r="AF41" s="622">
        <v>367.92160000000001</v>
      </c>
      <c r="AH41" s="854" t="s">
        <v>576</v>
      </c>
      <c r="AI41" s="620" t="s">
        <v>102</v>
      </c>
      <c r="AJ41" s="620" t="s">
        <v>102</v>
      </c>
      <c r="AK41" s="620" t="s">
        <v>102</v>
      </c>
      <c r="AL41" s="620" t="s">
        <v>102</v>
      </c>
      <c r="AM41" s="620" t="s">
        <v>102</v>
      </c>
      <c r="AN41" s="620" t="s">
        <v>102</v>
      </c>
      <c r="AO41" s="620">
        <v>659.70860000000005</v>
      </c>
      <c r="AP41" s="620">
        <v>350.54880000000003</v>
      </c>
      <c r="AQ41" s="620">
        <v>153.4614</v>
      </c>
      <c r="AR41" s="620">
        <v>250.16309999999999</v>
      </c>
      <c r="AS41" s="620" t="s">
        <v>102</v>
      </c>
      <c r="AT41" s="621">
        <v>659.70860000000005</v>
      </c>
      <c r="AU41" s="621">
        <v>285.81119999999999</v>
      </c>
      <c r="AV41" s="622">
        <v>356.96120000000002</v>
      </c>
      <c r="AX41" s="854" t="s">
        <v>576</v>
      </c>
      <c r="AY41" s="639" t="s">
        <v>102</v>
      </c>
      <c r="AZ41" s="620" t="s">
        <v>102</v>
      </c>
      <c r="BA41" s="620" t="s">
        <v>102</v>
      </c>
      <c r="BB41" s="620" t="s">
        <v>102</v>
      </c>
      <c r="BC41" s="620" t="s">
        <v>102</v>
      </c>
      <c r="BD41" s="620" t="s">
        <v>102</v>
      </c>
      <c r="BE41" s="620">
        <v>659.70860000000005</v>
      </c>
      <c r="BF41" s="620">
        <v>350.54880000000003</v>
      </c>
      <c r="BG41" s="620">
        <v>153.4614</v>
      </c>
      <c r="BH41" s="620">
        <v>250.16309999999999</v>
      </c>
      <c r="BI41" s="620" t="s">
        <v>102</v>
      </c>
      <c r="BJ41" s="621">
        <v>659.70860000000005</v>
      </c>
      <c r="BK41" s="621">
        <v>285.81119999999999</v>
      </c>
      <c r="BL41" s="622">
        <v>356.96120000000002</v>
      </c>
      <c r="BN41" s="854" t="s">
        <v>576</v>
      </c>
      <c r="BO41" s="639" t="s">
        <v>102</v>
      </c>
      <c r="BP41" s="639" t="s">
        <v>102</v>
      </c>
      <c r="BQ41" s="639" t="s">
        <v>102</v>
      </c>
      <c r="BR41" s="639" t="s">
        <v>102</v>
      </c>
      <c r="BS41" s="639" t="s">
        <v>102</v>
      </c>
      <c r="BT41" s="639" t="s">
        <v>102</v>
      </c>
      <c r="BU41" s="639">
        <v>64.509799999999998</v>
      </c>
      <c r="BV41" s="639">
        <v>38.021900000000002</v>
      </c>
      <c r="BW41" s="639">
        <v>21.140999999999998</v>
      </c>
      <c r="BX41" s="639">
        <v>32.235900000000001</v>
      </c>
      <c r="BY41" s="639" t="s">
        <v>102</v>
      </c>
      <c r="BZ41" s="646">
        <v>64.509799999999998</v>
      </c>
      <c r="CA41" s="646">
        <v>33.953499999999998</v>
      </c>
      <c r="CB41" s="640">
        <v>40.740099999999998</v>
      </c>
      <c r="CD41" s="854" t="s">
        <v>576</v>
      </c>
      <c r="CE41" s="639" t="s">
        <v>102</v>
      </c>
      <c r="CF41" s="639" t="s">
        <v>102</v>
      </c>
      <c r="CG41" s="639" t="s">
        <v>102</v>
      </c>
      <c r="CH41" s="639" t="s">
        <v>102</v>
      </c>
      <c r="CI41" s="639" t="s">
        <v>102</v>
      </c>
      <c r="CJ41" s="639" t="s">
        <v>102</v>
      </c>
      <c r="CK41" s="639">
        <v>3.6200000000000003E-2</v>
      </c>
      <c r="CL41" s="639">
        <v>0</v>
      </c>
      <c r="CM41" s="639" t="s">
        <v>102</v>
      </c>
      <c r="CN41" s="639">
        <v>8.9878999999999998</v>
      </c>
      <c r="CO41" s="639" t="s">
        <v>102</v>
      </c>
      <c r="CP41" s="646">
        <v>3.6200000000000003E-2</v>
      </c>
      <c r="CQ41" s="646">
        <v>2.9382000000000001</v>
      </c>
      <c r="CR41" s="640">
        <v>1.9581</v>
      </c>
      <c r="CU41" s="619"/>
      <c r="CV41" s="854" t="s">
        <v>576</v>
      </c>
      <c r="CW41" s="639" t="s">
        <v>102</v>
      </c>
      <c r="CX41" s="639" t="s">
        <v>102</v>
      </c>
      <c r="CY41" s="639" t="s">
        <v>102</v>
      </c>
      <c r="CZ41" s="639" t="s">
        <v>102</v>
      </c>
      <c r="DA41" s="639" t="s">
        <v>102</v>
      </c>
      <c r="DB41" s="639" t="s">
        <v>102</v>
      </c>
      <c r="DC41" s="639">
        <v>2.8807</v>
      </c>
      <c r="DD41" s="639">
        <v>6.6239999999999997</v>
      </c>
      <c r="DE41" s="639">
        <v>0</v>
      </c>
      <c r="DF41" s="639">
        <v>44.939500000000002</v>
      </c>
      <c r="DG41" s="639" t="s">
        <v>102</v>
      </c>
      <c r="DH41" s="646">
        <v>2.8807</v>
      </c>
      <c r="DI41" s="646">
        <v>18.535799999999998</v>
      </c>
      <c r="DJ41" s="640">
        <v>13.2486</v>
      </c>
    </row>
    <row r="42" spans="2:114" s="572" customFormat="1" ht="15.75" customHeight="1" x14ac:dyDescent="0.25">
      <c r="B42" s="856" t="s">
        <v>877</v>
      </c>
      <c r="C42" s="559"/>
      <c r="D42" s="559"/>
      <c r="E42" s="559"/>
      <c r="F42" s="559"/>
      <c r="G42" s="559"/>
      <c r="H42" s="559"/>
      <c r="I42" s="559"/>
      <c r="J42" s="559"/>
      <c r="K42" s="559"/>
      <c r="L42" s="559"/>
      <c r="M42" s="559"/>
      <c r="N42" s="560"/>
      <c r="O42" s="560"/>
      <c r="P42" s="857"/>
      <c r="R42" s="856" t="s">
        <v>877</v>
      </c>
      <c r="S42" s="559"/>
      <c r="T42" s="559"/>
      <c r="U42" s="559"/>
      <c r="V42" s="559"/>
      <c r="W42" s="559"/>
      <c r="X42" s="559"/>
      <c r="Y42" s="559"/>
      <c r="Z42" s="559"/>
      <c r="AA42" s="559"/>
      <c r="AB42" s="559"/>
      <c r="AC42" s="559"/>
      <c r="AD42" s="560"/>
      <c r="AE42" s="560"/>
      <c r="AF42" s="857"/>
      <c r="AH42" s="856" t="s">
        <v>877</v>
      </c>
      <c r="AI42" s="559"/>
      <c r="AJ42" s="559"/>
      <c r="AK42" s="559"/>
      <c r="AL42" s="559"/>
      <c r="AM42" s="559"/>
      <c r="AN42" s="559"/>
      <c r="AO42" s="559"/>
      <c r="AP42" s="559"/>
      <c r="AQ42" s="559"/>
      <c r="AR42" s="559"/>
      <c r="AS42" s="559"/>
      <c r="AT42" s="560"/>
      <c r="AU42" s="560"/>
      <c r="AV42" s="857"/>
      <c r="AX42" s="856" t="s">
        <v>877</v>
      </c>
      <c r="AY42" s="559"/>
      <c r="AZ42" s="559"/>
      <c r="BA42" s="559"/>
      <c r="BB42" s="559"/>
      <c r="BC42" s="559"/>
      <c r="BD42" s="559"/>
      <c r="BE42" s="559"/>
      <c r="BF42" s="559"/>
      <c r="BG42" s="559"/>
      <c r="BH42" s="559"/>
      <c r="BI42" s="559"/>
      <c r="BJ42" s="560"/>
      <c r="BK42" s="560"/>
      <c r="BL42" s="857"/>
      <c r="BN42" s="856" t="s">
        <v>877</v>
      </c>
      <c r="BO42" s="890"/>
      <c r="BP42" s="890"/>
      <c r="BQ42" s="890"/>
      <c r="BR42" s="890"/>
      <c r="BS42" s="890"/>
      <c r="BT42" s="890"/>
      <c r="BU42" s="890"/>
      <c r="BV42" s="890"/>
      <c r="BW42" s="890"/>
      <c r="BX42" s="890"/>
      <c r="BY42" s="890"/>
      <c r="BZ42" s="891"/>
      <c r="CA42" s="891"/>
      <c r="CB42" s="892"/>
      <c r="CD42" s="856" t="s">
        <v>877</v>
      </c>
      <c r="CE42" s="890"/>
      <c r="CF42" s="890"/>
      <c r="CG42" s="890"/>
      <c r="CH42" s="890"/>
      <c r="CI42" s="890"/>
      <c r="CJ42" s="890"/>
      <c r="CK42" s="890"/>
      <c r="CL42" s="890"/>
      <c r="CM42" s="890"/>
      <c r="CN42" s="890"/>
      <c r="CO42" s="890"/>
      <c r="CP42" s="891"/>
      <c r="CQ42" s="891"/>
      <c r="CR42" s="892"/>
      <c r="CU42" s="623" t="s">
        <v>61</v>
      </c>
      <c r="CV42" s="856" t="s">
        <v>877</v>
      </c>
      <c r="CW42" s="890"/>
      <c r="CX42" s="890"/>
      <c r="CY42" s="890"/>
      <c r="CZ42" s="890"/>
      <c r="DA42" s="890"/>
      <c r="DB42" s="890"/>
      <c r="DC42" s="890"/>
      <c r="DD42" s="890"/>
      <c r="DE42" s="890"/>
      <c r="DF42" s="890"/>
      <c r="DG42" s="890"/>
      <c r="DH42" s="891"/>
      <c r="DI42" s="891"/>
      <c r="DJ42" s="892"/>
    </row>
    <row r="43" spans="2:114" s="466" customFormat="1" ht="15.75" customHeight="1" x14ac:dyDescent="0.25">
      <c r="B43" s="858" t="s">
        <v>510</v>
      </c>
      <c r="C43" s="859">
        <v>738.35310000000004</v>
      </c>
      <c r="D43" s="859">
        <v>775.69309999999996</v>
      </c>
      <c r="E43" s="859">
        <v>423.01560000000001</v>
      </c>
      <c r="F43" s="859">
        <v>342.12790000000001</v>
      </c>
      <c r="G43" s="859">
        <v>333.91230000000002</v>
      </c>
      <c r="H43" s="859">
        <v>333.97730000000001</v>
      </c>
      <c r="I43" s="859">
        <v>363.81150000000002</v>
      </c>
      <c r="J43" s="859">
        <v>376.85719999999998</v>
      </c>
      <c r="K43" s="859">
        <v>422.88229999999999</v>
      </c>
      <c r="L43" s="859">
        <v>529.36339999999996</v>
      </c>
      <c r="M43" s="859">
        <v>477.23450000000003</v>
      </c>
      <c r="N43" s="860">
        <v>353.44749999999999</v>
      </c>
      <c r="O43" s="860">
        <v>460.7928</v>
      </c>
      <c r="P43" s="861">
        <v>444.49700000000001</v>
      </c>
      <c r="R43" s="858" t="s">
        <v>510</v>
      </c>
      <c r="S43" s="859">
        <v>713.55319999999995</v>
      </c>
      <c r="T43" s="859">
        <v>708.12249999999995</v>
      </c>
      <c r="U43" s="859">
        <v>351.35509999999999</v>
      </c>
      <c r="V43" s="859">
        <v>282.19589999999999</v>
      </c>
      <c r="W43" s="859">
        <v>269.0369</v>
      </c>
      <c r="X43" s="859">
        <v>274.34269999999998</v>
      </c>
      <c r="Y43" s="859">
        <v>294.91680000000002</v>
      </c>
      <c r="Z43" s="859">
        <v>297.04390000000001</v>
      </c>
      <c r="AA43" s="859">
        <v>338.1669</v>
      </c>
      <c r="AB43" s="859">
        <v>387.44810000000001</v>
      </c>
      <c r="AC43" s="859">
        <v>364.30869999999999</v>
      </c>
      <c r="AD43" s="860">
        <v>287.80169999999998</v>
      </c>
      <c r="AE43" s="860">
        <v>353.8451</v>
      </c>
      <c r="AF43" s="861">
        <v>343.81920000000002</v>
      </c>
      <c r="AH43" s="858" t="s">
        <v>510</v>
      </c>
      <c r="AI43" s="859">
        <v>651.20749999999998</v>
      </c>
      <c r="AJ43" s="859">
        <v>674.28689999999995</v>
      </c>
      <c r="AK43" s="859">
        <v>329.42020000000002</v>
      </c>
      <c r="AL43" s="859">
        <v>262.9298</v>
      </c>
      <c r="AM43" s="859">
        <v>236.50739999999999</v>
      </c>
      <c r="AN43" s="859">
        <v>243.7037</v>
      </c>
      <c r="AO43" s="859">
        <v>259.27179999999998</v>
      </c>
      <c r="AP43" s="859">
        <v>265.17899999999997</v>
      </c>
      <c r="AQ43" s="859">
        <v>303.64490000000001</v>
      </c>
      <c r="AR43" s="859">
        <v>318.65140000000002</v>
      </c>
      <c r="AS43" s="859">
        <v>261.83879999999999</v>
      </c>
      <c r="AT43" s="860">
        <v>255.91159999999999</v>
      </c>
      <c r="AU43" s="860">
        <v>280.77080000000001</v>
      </c>
      <c r="AV43" s="861">
        <v>276.99700000000001</v>
      </c>
      <c r="AX43" s="858" t="s">
        <v>510</v>
      </c>
      <c r="AY43" s="859">
        <v>651.20749999999998</v>
      </c>
      <c r="AZ43" s="859">
        <v>682.77850000000001</v>
      </c>
      <c r="BA43" s="859">
        <v>334.8734</v>
      </c>
      <c r="BB43" s="859">
        <v>267.39080000000001</v>
      </c>
      <c r="BC43" s="859">
        <v>247.1866</v>
      </c>
      <c r="BD43" s="859">
        <v>256.41410000000002</v>
      </c>
      <c r="BE43" s="859">
        <v>271.9255</v>
      </c>
      <c r="BF43" s="859">
        <v>272.6275</v>
      </c>
      <c r="BG43" s="859">
        <v>310.39879999999999</v>
      </c>
      <c r="BH43" s="859">
        <v>322.98200000000003</v>
      </c>
      <c r="BI43" s="859">
        <v>272.43630000000002</v>
      </c>
      <c r="BJ43" s="860">
        <v>266.97680000000003</v>
      </c>
      <c r="BK43" s="860">
        <v>289.12790000000001</v>
      </c>
      <c r="BL43" s="861">
        <v>285.76530000000002</v>
      </c>
      <c r="BN43" s="858" t="s">
        <v>510</v>
      </c>
      <c r="BO43" s="893">
        <v>60.515300000000003</v>
      </c>
      <c r="BP43" s="893">
        <v>61.291600000000003</v>
      </c>
      <c r="BQ43" s="893">
        <v>47.854999999999997</v>
      </c>
      <c r="BR43" s="893">
        <v>34.1631</v>
      </c>
      <c r="BS43" s="893">
        <v>28.444700000000001</v>
      </c>
      <c r="BT43" s="893">
        <v>25.506599999999999</v>
      </c>
      <c r="BU43" s="893">
        <v>23.5761</v>
      </c>
      <c r="BV43" s="893">
        <v>21.036200000000001</v>
      </c>
      <c r="BW43" s="893">
        <v>20.8614</v>
      </c>
      <c r="BX43" s="893">
        <v>19.838899999999999</v>
      </c>
      <c r="BY43" s="893">
        <v>15.4854</v>
      </c>
      <c r="BZ43" s="894">
        <v>25.991299999999999</v>
      </c>
      <c r="CA43" s="894">
        <v>17.837900000000001</v>
      </c>
      <c r="CB43" s="895">
        <v>18.668500000000002</v>
      </c>
      <c r="CD43" s="858" t="s">
        <v>510</v>
      </c>
      <c r="CE43" s="893">
        <v>2.9148999999999998</v>
      </c>
      <c r="CF43" s="893">
        <v>3.2964000000000002</v>
      </c>
      <c r="CG43" s="893">
        <v>3.4177</v>
      </c>
      <c r="CH43" s="893">
        <v>3.6080999999999999</v>
      </c>
      <c r="CI43" s="893">
        <v>5.4497999999999998</v>
      </c>
      <c r="CJ43" s="893">
        <v>5.3093000000000004</v>
      </c>
      <c r="CK43" s="893">
        <v>5.1615000000000002</v>
      </c>
      <c r="CL43" s="893">
        <v>5.1749999999999998</v>
      </c>
      <c r="CM43" s="893">
        <v>4.9104999999999999</v>
      </c>
      <c r="CN43" s="893">
        <v>8.0577000000000005</v>
      </c>
      <c r="CO43" s="893">
        <v>14.860300000000001</v>
      </c>
      <c r="CP43" s="894">
        <v>4.9706999999999999</v>
      </c>
      <c r="CQ43" s="894">
        <v>10.584899999999999</v>
      </c>
      <c r="CR43" s="895">
        <v>9.9071999999999996</v>
      </c>
      <c r="CU43" s="619" t="s">
        <v>62</v>
      </c>
      <c r="CV43" s="858" t="s">
        <v>510</v>
      </c>
      <c r="CW43" s="893">
        <v>0.1024</v>
      </c>
      <c r="CX43" s="893">
        <v>23.437100000000001</v>
      </c>
      <c r="CY43" s="893">
        <v>14.646100000000001</v>
      </c>
      <c r="CZ43" s="893">
        <v>14.0044</v>
      </c>
      <c r="DA43" s="893">
        <v>13.513999999999999</v>
      </c>
      <c r="DB43" s="893">
        <v>16.456399999999999</v>
      </c>
      <c r="DC43" s="893">
        <v>12.433999999999999</v>
      </c>
      <c r="DD43" s="893">
        <v>17.017700000000001</v>
      </c>
      <c r="DE43" s="893">
        <v>17.050899999999999</v>
      </c>
      <c r="DF43" s="893">
        <v>27.334599999999998</v>
      </c>
      <c r="DG43" s="893">
        <v>39.098999999999997</v>
      </c>
      <c r="DH43" s="894">
        <v>13.451000000000001</v>
      </c>
      <c r="DI43" s="894">
        <v>30.1557</v>
      </c>
      <c r="DJ43" s="895">
        <v>28.139199999999999</v>
      </c>
    </row>
    <row r="44" spans="2:114" s="572" customFormat="1" ht="15.75" customHeight="1" x14ac:dyDescent="0.25">
      <c r="B44" s="862" t="s">
        <v>480</v>
      </c>
      <c r="C44" s="863">
        <v>767.21590000000003</v>
      </c>
      <c r="D44" s="863">
        <v>533.51559999999995</v>
      </c>
      <c r="E44" s="863">
        <v>392.05149999999998</v>
      </c>
      <c r="F44" s="863">
        <v>359.36320000000001</v>
      </c>
      <c r="G44" s="863">
        <v>377.2319</v>
      </c>
      <c r="H44" s="863">
        <v>385.02019999999999</v>
      </c>
      <c r="I44" s="863">
        <v>388.94529999999997</v>
      </c>
      <c r="J44" s="863">
        <v>416.01940000000002</v>
      </c>
      <c r="K44" s="863">
        <v>445.76639999999998</v>
      </c>
      <c r="L44" s="863">
        <v>463.8252</v>
      </c>
      <c r="M44" s="863">
        <v>415.64490000000001</v>
      </c>
      <c r="N44" s="864">
        <v>379.03919999999999</v>
      </c>
      <c r="O44" s="864">
        <v>440.4957</v>
      </c>
      <c r="P44" s="865">
        <v>413.04109999999997</v>
      </c>
      <c r="R44" s="862" t="s">
        <v>480</v>
      </c>
      <c r="S44" s="863">
        <v>642.84349999999995</v>
      </c>
      <c r="T44" s="863">
        <v>435.32990000000001</v>
      </c>
      <c r="U44" s="863">
        <v>316.77940000000001</v>
      </c>
      <c r="V44" s="863">
        <v>288.9239</v>
      </c>
      <c r="W44" s="863">
        <v>301.34249999999997</v>
      </c>
      <c r="X44" s="863">
        <v>312.18360000000001</v>
      </c>
      <c r="Y44" s="863">
        <v>308.584</v>
      </c>
      <c r="Z44" s="863">
        <v>325.60399999999998</v>
      </c>
      <c r="AA44" s="863">
        <v>334.82709999999997</v>
      </c>
      <c r="AB44" s="863">
        <v>331.70639999999997</v>
      </c>
      <c r="AC44" s="863">
        <v>306.26900000000001</v>
      </c>
      <c r="AD44" s="864">
        <v>303.6388</v>
      </c>
      <c r="AE44" s="864">
        <v>329.98630000000003</v>
      </c>
      <c r="AF44" s="865">
        <v>318.21600000000001</v>
      </c>
      <c r="AH44" s="862" t="s">
        <v>480</v>
      </c>
      <c r="AI44" s="863">
        <v>576.15660000000003</v>
      </c>
      <c r="AJ44" s="863">
        <v>407.49369999999999</v>
      </c>
      <c r="AK44" s="863">
        <v>300.88940000000002</v>
      </c>
      <c r="AL44" s="863">
        <v>268.63690000000003</v>
      </c>
      <c r="AM44" s="863">
        <v>283.39299999999997</v>
      </c>
      <c r="AN44" s="863">
        <v>292.06220000000002</v>
      </c>
      <c r="AO44" s="863">
        <v>286.13440000000003</v>
      </c>
      <c r="AP44" s="863">
        <v>298.6925</v>
      </c>
      <c r="AQ44" s="863">
        <v>304.75760000000002</v>
      </c>
      <c r="AR44" s="863">
        <v>299.58710000000002</v>
      </c>
      <c r="AS44" s="863">
        <v>253.08529999999999</v>
      </c>
      <c r="AT44" s="864">
        <v>283.28859999999997</v>
      </c>
      <c r="AU44" s="864">
        <v>298.85210000000001</v>
      </c>
      <c r="AV44" s="865">
        <v>291.89940000000001</v>
      </c>
      <c r="AX44" s="862" t="s">
        <v>480</v>
      </c>
      <c r="AY44" s="863">
        <v>585.9203</v>
      </c>
      <c r="AZ44" s="863">
        <v>411.12189999999998</v>
      </c>
      <c r="BA44" s="863">
        <v>303.13260000000002</v>
      </c>
      <c r="BB44" s="863">
        <v>272.2595</v>
      </c>
      <c r="BC44" s="863">
        <v>288.60320000000002</v>
      </c>
      <c r="BD44" s="863">
        <v>301.0752</v>
      </c>
      <c r="BE44" s="863">
        <v>294.21460000000002</v>
      </c>
      <c r="BF44" s="863">
        <v>306.51949999999999</v>
      </c>
      <c r="BG44" s="863">
        <v>313.56099999999998</v>
      </c>
      <c r="BH44" s="863">
        <v>306.78750000000002</v>
      </c>
      <c r="BI44" s="863">
        <v>257.36579999999998</v>
      </c>
      <c r="BJ44" s="864">
        <v>289.26190000000003</v>
      </c>
      <c r="BK44" s="864">
        <v>306.75409999999999</v>
      </c>
      <c r="BL44" s="865">
        <v>298.93979999999999</v>
      </c>
      <c r="BN44" s="862" t="s">
        <v>480</v>
      </c>
      <c r="BO44" s="890">
        <v>42.497599999999998</v>
      </c>
      <c r="BP44" s="890">
        <v>45.380400000000002</v>
      </c>
      <c r="BQ44" s="890">
        <v>41.064599999999999</v>
      </c>
      <c r="BR44" s="890">
        <v>35.803800000000003</v>
      </c>
      <c r="BS44" s="890">
        <v>32.354500000000002</v>
      </c>
      <c r="BT44" s="890">
        <v>29.310300000000002</v>
      </c>
      <c r="BU44" s="890">
        <v>25.405899999999999</v>
      </c>
      <c r="BV44" s="890">
        <v>23.081499999999998</v>
      </c>
      <c r="BW44" s="890">
        <v>22.181799999999999</v>
      </c>
      <c r="BX44" s="890">
        <v>20.514600000000002</v>
      </c>
      <c r="BY44" s="890">
        <v>17.479900000000001</v>
      </c>
      <c r="BZ44" s="891">
        <v>30.615500000000001</v>
      </c>
      <c r="CA44" s="891">
        <v>21.6904</v>
      </c>
      <c r="CB44" s="892">
        <v>24.817900000000002</v>
      </c>
      <c r="CD44" s="862" t="s">
        <v>480</v>
      </c>
      <c r="CE44" s="890">
        <v>5.2333999999999996</v>
      </c>
      <c r="CF44" s="890">
        <v>2.6497999999999999</v>
      </c>
      <c r="CG44" s="890">
        <v>2.8014999999999999</v>
      </c>
      <c r="CH44" s="890">
        <v>2.9380999999999999</v>
      </c>
      <c r="CI44" s="890">
        <v>2.7023999999999999</v>
      </c>
      <c r="CJ44" s="890">
        <v>2.8262999999999998</v>
      </c>
      <c r="CK44" s="890">
        <v>3.0882000000000001</v>
      </c>
      <c r="CL44" s="890">
        <v>3.9857</v>
      </c>
      <c r="CM44" s="890">
        <v>3.7610000000000001</v>
      </c>
      <c r="CN44" s="890">
        <v>3.6745999999999999</v>
      </c>
      <c r="CO44" s="890">
        <v>9.4854000000000003</v>
      </c>
      <c r="CP44" s="891">
        <v>2.9180999999999999</v>
      </c>
      <c r="CQ44" s="891">
        <v>4.1215000000000002</v>
      </c>
      <c r="CR44" s="892">
        <v>3.6280999999999999</v>
      </c>
      <c r="CU44" s="623" t="s">
        <v>63</v>
      </c>
      <c r="CV44" s="862" t="s">
        <v>480</v>
      </c>
      <c r="CW44" s="890">
        <v>11.851000000000001</v>
      </c>
      <c r="CX44" s="890">
        <v>20.171600000000002</v>
      </c>
      <c r="CY44" s="890">
        <v>17.6035</v>
      </c>
      <c r="CZ44" s="890">
        <v>16.436</v>
      </c>
      <c r="DA44" s="890">
        <v>16.7837</v>
      </c>
      <c r="DB44" s="890">
        <v>18.3415</v>
      </c>
      <c r="DC44" s="890">
        <v>19.11</v>
      </c>
      <c r="DD44" s="890">
        <v>17.134799999999998</v>
      </c>
      <c r="DE44" s="890">
        <v>22.449000000000002</v>
      </c>
      <c r="DF44" s="890">
        <v>24.543500000000002</v>
      </c>
      <c r="DG44" s="890">
        <v>20.845600000000001</v>
      </c>
      <c r="DH44" s="891">
        <v>17.694299999999998</v>
      </c>
      <c r="DI44" s="891">
        <v>21.578700000000001</v>
      </c>
      <c r="DJ44" s="892">
        <v>19.9862</v>
      </c>
    </row>
    <row r="45" spans="2:114" s="466" customFormat="1" ht="15.75" customHeight="1" x14ac:dyDescent="0.25">
      <c r="B45" s="871" t="s">
        <v>97</v>
      </c>
      <c r="C45" s="859">
        <v>667.4932</v>
      </c>
      <c r="D45" s="859">
        <v>509.8116</v>
      </c>
      <c r="E45" s="859">
        <v>398.00510000000003</v>
      </c>
      <c r="F45" s="859">
        <v>376.60739999999998</v>
      </c>
      <c r="G45" s="859">
        <v>398.92939999999999</v>
      </c>
      <c r="H45" s="859">
        <v>412.04020000000003</v>
      </c>
      <c r="I45" s="859">
        <v>411.36689999999999</v>
      </c>
      <c r="J45" s="859">
        <v>409.67290000000003</v>
      </c>
      <c r="K45" s="859">
        <v>408.46850000000001</v>
      </c>
      <c r="L45" s="872" t="s">
        <v>102</v>
      </c>
      <c r="M45" s="872" t="s">
        <v>102</v>
      </c>
      <c r="N45" s="860">
        <v>399.59840000000003</v>
      </c>
      <c r="O45" s="860">
        <v>409.49639999999999</v>
      </c>
      <c r="P45" s="861">
        <v>400.6542</v>
      </c>
      <c r="R45" s="871" t="s">
        <v>97</v>
      </c>
      <c r="S45" s="859">
        <v>557.95159999999998</v>
      </c>
      <c r="T45" s="859">
        <v>414.16579999999999</v>
      </c>
      <c r="U45" s="859">
        <v>318.38209999999998</v>
      </c>
      <c r="V45" s="859">
        <v>299.24209999999999</v>
      </c>
      <c r="W45" s="859">
        <v>321.83030000000002</v>
      </c>
      <c r="X45" s="859">
        <v>327.54809999999998</v>
      </c>
      <c r="Y45" s="859">
        <v>320.47269999999997</v>
      </c>
      <c r="Z45" s="859">
        <v>314.84320000000002</v>
      </c>
      <c r="AA45" s="859">
        <v>304.67680000000001</v>
      </c>
      <c r="AB45" s="872" t="s">
        <v>102</v>
      </c>
      <c r="AC45" s="872" t="s">
        <v>102</v>
      </c>
      <c r="AD45" s="860">
        <v>318.00790000000001</v>
      </c>
      <c r="AE45" s="860">
        <v>313.3526</v>
      </c>
      <c r="AF45" s="861">
        <v>317.51139999999998</v>
      </c>
      <c r="AH45" s="871" t="s">
        <v>97</v>
      </c>
      <c r="AI45" s="859">
        <v>533.22670000000005</v>
      </c>
      <c r="AJ45" s="859">
        <v>390.2774</v>
      </c>
      <c r="AK45" s="859">
        <v>300.21879999999999</v>
      </c>
      <c r="AL45" s="859">
        <v>282.64389999999997</v>
      </c>
      <c r="AM45" s="859">
        <v>304.76440000000002</v>
      </c>
      <c r="AN45" s="859">
        <v>309.13189999999997</v>
      </c>
      <c r="AO45" s="859">
        <v>301.04379999999998</v>
      </c>
      <c r="AP45" s="859">
        <v>294.0093</v>
      </c>
      <c r="AQ45" s="859">
        <v>291.84539999999998</v>
      </c>
      <c r="AR45" s="872" t="s">
        <v>102</v>
      </c>
      <c r="AS45" s="872" t="s">
        <v>102</v>
      </c>
      <c r="AT45" s="860">
        <v>300.15010000000001</v>
      </c>
      <c r="AU45" s="860">
        <v>293.69209999999998</v>
      </c>
      <c r="AV45" s="861">
        <v>299.46120000000002</v>
      </c>
      <c r="AX45" s="871" t="s">
        <v>97</v>
      </c>
      <c r="AY45" s="859">
        <v>541.58569999999997</v>
      </c>
      <c r="AZ45" s="859">
        <v>393.78519999999997</v>
      </c>
      <c r="BA45" s="859">
        <v>303.99639999999999</v>
      </c>
      <c r="BB45" s="859">
        <v>286.45190000000002</v>
      </c>
      <c r="BC45" s="859">
        <v>309.62970000000001</v>
      </c>
      <c r="BD45" s="859">
        <v>316.4966</v>
      </c>
      <c r="BE45" s="859">
        <v>309.93209999999999</v>
      </c>
      <c r="BF45" s="859">
        <v>303.18270000000001</v>
      </c>
      <c r="BG45" s="859">
        <v>295.21589999999998</v>
      </c>
      <c r="BH45" s="872" t="s">
        <v>102</v>
      </c>
      <c r="BI45" s="872" t="s">
        <v>102</v>
      </c>
      <c r="BJ45" s="860">
        <v>305.4572</v>
      </c>
      <c r="BK45" s="860">
        <v>302.01459999999997</v>
      </c>
      <c r="BL45" s="861">
        <v>305.08999999999997</v>
      </c>
      <c r="BN45" s="871" t="s">
        <v>97</v>
      </c>
      <c r="BO45" s="893">
        <v>40.292999999999999</v>
      </c>
      <c r="BP45" s="893">
        <v>40.609000000000002</v>
      </c>
      <c r="BQ45" s="893">
        <v>38.407200000000003</v>
      </c>
      <c r="BR45" s="893">
        <v>35.490099999999998</v>
      </c>
      <c r="BS45" s="893">
        <v>33.294800000000002</v>
      </c>
      <c r="BT45" s="893">
        <v>30.387799999999999</v>
      </c>
      <c r="BU45" s="893">
        <v>26.94</v>
      </c>
      <c r="BV45" s="893">
        <v>23.854099999999999</v>
      </c>
      <c r="BW45" s="893">
        <v>22.973600000000001</v>
      </c>
      <c r="BX45" s="896" t="s">
        <v>102</v>
      </c>
      <c r="BY45" s="896" t="s">
        <v>102</v>
      </c>
      <c r="BZ45" s="894">
        <v>33.104900000000001</v>
      </c>
      <c r="CA45" s="894">
        <v>23.723800000000001</v>
      </c>
      <c r="CB45" s="895">
        <v>31.778099999999998</v>
      </c>
      <c r="CD45" s="871" t="s">
        <v>97</v>
      </c>
      <c r="CE45" s="893">
        <v>2.1248999999999998</v>
      </c>
      <c r="CF45" s="893">
        <v>2.9874000000000001</v>
      </c>
      <c r="CG45" s="893">
        <v>2.5217999999999998</v>
      </c>
      <c r="CH45" s="893">
        <v>2.4796</v>
      </c>
      <c r="CI45" s="893">
        <v>2.6412</v>
      </c>
      <c r="CJ45" s="893">
        <v>2.8273000000000001</v>
      </c>
      <c r="CK45" s="893">
        <v>2.6604999999999999</v>
      </c>
      <c r="CL45" s="893">
        <v>3.5520999999999998</v>
      </c>
      <c r="CM45" s="893">
        <v>1.7929999999999999</v>
      </c>
      <c r="CN45" s="896" t="s">
        <v>102</v>
      </c>
      <c r="CO45" s="896" t="s">
        <v>102</v>
      </c>
      <c r="CP45" s="894">
        <v>2.6006</v>
      </c>
      <c r="CQ45" s="894">
        <v>3.2948</v>
      </c>
      <c r="CR45" s="895">
        <v>2.6762999999999999</v>
      </c>
      <c r="CU45" s="619" t="s">
        <v>64</v>
      </c>
      <c r="CV45" s="871" t="s">
        <v>97</v>
      </c>
      <c r="CW45" s="893">
        <v>16.416</v>
      </c>
      <c r="CX45" s="893">
        <v>19.7912</v>
      </c>
      <c r="CY45" s="893">
        <v>19.191800000000001</v>
      </c>
      <c r="CZ45" s="893">
        <v>18.122299999999999</v>
      </c>
      <c r="DA45" s="893">
        <v>16.738499999999998</v>
      </c>
      <c r="DB45" s="893">
        <v>19.190200000000001</v>
      </c>
      <c r="DC45" s="893">
        <v>16.1416</v>
      </c>
      <c r="DD45" s="893">
        <v>19.566199999999998</v>
      </c>
      <c r="DE45" s="893">
        <v>19.752800000000001</v>
      </c>
      <c r="DF45" s="896" t="s">
        <v>102</v>
      </c>
      <c r="DG45" s="896" t="s">
        <v>102</v>
      </c>
      <c r="DH45" s="894">
        <v>17.812100000000001</v>
      </c>
      <c r="DI45" s="894">
        <v>19.593499999999999</v>
      </c>
      <c r="DJ45" s="895">
        <v>18.0063</v>
      </c>
    </row>
    <row r="46" spans="2:114" s="572" customFormat="1" ht="15.75" customHeight="1" x14ac:dyDescent="0.25">
      <c r="B46" s="866" t="s">
        <v>96</v>
      </c>
      <c r="C46" s="867">
        <v>736.65210000000002</v>
      </c>
      <c r="D46" s="867">
        <v>518.47940000000006</v>
      </c>
      <c r="E46" s="867">
        <v>445.88240000000002</v>
      </c>
      <c r="F46" s="867">
        <v>445.9341</v>
      </c>
      <c r="G46" s="867">
        <v>529.02440000000001</v>
      </c>
      <c r="H46" s="867">
        <v>636.78409999999997</v>
      </c>
      <c r="I46" s="867">
        <v>513.43110000000001</v>
      </c>
      <c r="J46" s="867">
        <v>417.08589999999998</v>
      </c>
      <c r="K46" s="867" t="s">
        <v>102</v>
      </c>
      <c r="L46" s="868" t="s">
        <v>102</v>
      </c>
      <c r="M46" s="868" t="s">
        <v>102</v>
      </c>
      <c r="N46" s="869">
        <v>492.03660000000002</v>
      </c>
      <c r="O46" s="869">
        <v>417.08589999999998</v>
      </c>
      <c r="P46" s="870">
        <v>487.90050000000002</v>
      </c>
      <c r="R46" s="866" t="s">
        <v>96</v>
      </c>
      <c r="S46" s="867">
        <v>639.72220000000004</v>
      </c>
      <c r="T46" s="867">
        <v>426.053</v>
      </c>
      <c r="U46" s="867">
        <v>354.48970000000003</v>
      </c>
      <c r="V46" s="867">
        <v>363.05970000000002</v>
      </c>
      <c r="W46" s="867">
        <v>414.09230000000002</v>
      </c>
      <c r="X46" s="867">
        <v>532.36699999999996</v>
      </c>
      <c r="Y46" s="867">
        <v>414.21640000000002</v>
      </c>
      <c r="Z46" s="867">
        <v>336.03190000000001</v>
      </c>
      <c r="AA46" s="867" t="s">
        <v>102</v>
      </c>
      <c r="AB46" s="868" t="s">
        <v>102</v>
      </c>
      <c r="AC46" s="868" t="s">
        <v>102</v>
      </c>
      <c r="AD46" s="869">
        <v>398.62470000000002</v>
      </c>
      <c r="AE46" s="869">
        <v>336.03190000000001</v>
      </c>
      <c r="AF46" s="870">
        <v>395.17059999999998</v>
      </c>
      <c r="AH46" s="866" t="s">
        <v>96</v>
      </c>
      <c r="AI46" s="867">
        <v>607.62379999999996</v>
      </c>
      <c r="AJ46" s="867">
        <v>402.31290000000001</v>
      </c>
      <c r="AK46" s="867">
        <v>333.82</v>
      </c>
      <c r="AL46" s="867">
        <v>335.1583</v>
      </c>
      <c r="AM46" s="867">
        <v>388.52080000000001</v>
      </c>
      <c r="AN46" s="867">
        <v>515.82249999999999</v>
      </c>
      <c r="AO46" s="867">
        <v>394.45089999999999</v>
      </c>
      <c r="AP46" s="867">
        <v>317.26530000000002</v>
      </c>
      <c r="AQ46" s="867" t="s">
        <v>102</v>
      </c>
      <c r="AR46" s="868" t="s">
        <v>102</v>
      </c>
      <c r="AS46" s="868" t="s">
        <v>102</v>
      </c>
      <c r="AT46" s="869">
        <v>374.59769999999997</v>
      </c>
      <c r="AU46" s="869">
        <v>317.26530000000002</v>
      </c>
      <c r="AV46" s="870">
        <v>371.43380000000002</v>
      </c>
      <c r="AX46" s="866" t="s">
        <v>96</v>
      </c>
      <c r="AY46" s="867">
        <v>608.41920000000005</v>
      </c>
      <c r="AZ46" s="867">
        <v>403.01929999999999</v>
      </c>
      <c r="BA46" s="867">
        <v>335.27609999999999</v>
      </c>
      <c r="BB46" s="867">
        <v>338.55549999999999</v>
      </c>
      <c r="BC46" s="867">
        <v>395.33390000000003</v>
      </c>
      <c r="BD46" s="867">
        <v>525.18820000000005</v>
      </c>
      <c r="BE46" s="867">
        <v>405.07589999999999</v>
      </c>
      <c r="BF46" s="867">
        <v>323.14580000000001</v>
      </c>
      <c r="BG46" s="867" t="s">
        <v>102</v>
      </c>
      <c r="BH46" s="868" t="s">
        <v>102</v>
      </c>
      <c r="BI46" s="868" t="s">
        <v>102</v>
      </c>
      <c r="BJ46" s="869">
        <v>379.3107</v>
      </c>
      <c r="BK46" s="869">
        <v>323.14580000000001</v>
      </c>
      <c r="BL46" s="870">
        <v>376.21129999999999</v>
      </c>
      <c r="BN46" s="866" t="s">
        <v>96</v>
      </c>
      <c r="BO46" s="897">
        <v>46.116900000000001</v>
      </c>
      <c r="BP46" s="897">
        <v>42.47</v>
      </c>
      <c r="BQ46" s="897">
        <v>37.887300000000003</v>
      </c>
      <c r="BR46" s="897">
        <v>32.478299999999997</v>
      </c>
      <c r="BS46" s="897">
        <v>31.079899999999999</v>
      </c>
      <c r="BT46" s="897">
        <v>37.8596</v>
      </c>
      <c r="BU46" s="897">
        <v>28.819700000000001</v>
      </c>
      <c r="BV46" s="897">
        <v>23.2376</v>
      </c>
      <c r="BW46" s="897" t="s">
        <v>102</v>
      </c>
      <c r="BX46" s="898" t="s">
        <v>102</v>
      </c>
      <c r="BY46" s="898" t="s">
        <v>102</v>
      </c>
      <c r="BZ46" s="899">
        <v>33.883600000000001</v>
      </c>
      <c r="CA46" s="899">
        <v>23.2376</v>
      </c>
      <c r="CB46" s="900">
        <v>33.163400000000003</v>
      </c>
      <c r="CD46" s="866" t="s">
        <v>96</v>
      </c>
      <c r="CE46" s="897">
        <v>3.1124999999999998</v>
      </c>
      <c r="CF46" s="897">
        <v>3.4820000000000002</v>
      </c>
      <c r="CG46" s="897">
        <v>3.1107999999999998</v>
      </c>
      <c r="CH46" s="897">
        <v>4.0217999999999998</v>
      </c>
      <c r="CI46" s="897">
        <v>2.4001000000000001</v>
      </c>
      <c r="CJ46" s="897">
        <v>1.1418999999999999</v>
      </c>
      <c r="CK46" s="897">
        <v>2.641</v>
      </c>
      <c r="CL46" s="897">
        <v>3.4477000000000002</v>
      </c>
      <c r="CM46" s="897" t="s">
        <v>102</v>
      </c>
      <c r="CN46" s="898" t="s">
        <v>102</v>
      </c>
      <c r="CO46" s="898" t="s">
        <v>102</v>
      </c>
      <c r="CP46" s="899">
        <v>3.0798000000000001</v>
      </c>
      <c r="CQ46" s="899">
        <v>3.4477000000000002</v>
      </c>
      <c r="CR46" s="900">
        <v>3.0971000000000002</v>
      </c>
      <c r="CU46" s="623" t="s">
        <v>65</v>
      </c>
      <c r="CV46" s="866" t="s">
        <v>96</v>
      </c>
      <c r="CW46" s="897">
        <v>19.3062</v>
      </c>
      <c r="CX46" s="897">
        <v>21.604199999999999</v>
      </c>
      <c r="CY46" s="897">
        <v>18.3781</v>
      </c>
      <c r="CZ46" s="897">
        <v>17.1022</v>
      </c>
      <c r="DA46" s="897">
        <v>19.1142</v>
      </c>
      <c r="DB46" s="897">
        <v>25.120699999999999</v>
      </c>
      <c r="DC46" s="897">
        <v>20.011900000000001</v>
      </c>
      <c r="DD46" s="897">
        <v>25.0806</v>
      </c>
      <c r="DE46" s="897" t="s">
        <v>102</v>
      </c>
      <c r="DF46" s="898" t="s">
        <v>102</v>
      </c>
      <c r="DG46" s="898" t="s">
        <v>102</v>
      </c>
      <c r="DH46" s="899">
        <v>19.236899999999999</v>
      </c>
      <c r="DI46" s="899">
        <v>25.0806</v>
      </c>
      <c r="DJ46" s="900">
        <v>19.512599999999999</v>
      </c>
    </row>
    <row r="47" spans="2:114" s="169" customFormat="1" x14ac:dyDescent="0.2">
      <c r="B47" s="38" t="s">
        <v>273</v>
      </c>
      <c r="C47" s="652"/>
      <c r="D47" s="652"/>
      <c r="E47" s="652"/>
      <c r="F47" s="652"/>
      <c r="G47" s="652"/>
      <c r="H47" s="652"/>
      <c r="I47" s="652"/>
      <c r="J47" s="652"/>
      <c r="K47" s="652"/>
      <c r="L47" s="652"/>
      <c r="M47" s="652"/>
      <c r="N47" s="652"/>
      <c r="O47" s="652"/>
      <c r="P47" s="653"/>
      <c r="R47" s="38" t="s">
        <v>273</v>
      </c>
      <c r="S47" s="652"/>
      <c r="T47" s="652"/>
      <c r="U47" s="652"/>
      <c r="V47" s="652"/>
      <c r="W47" s="652"/>
      <c r="X47" s="652"/>
      <c r="Y47" s="652"/>
      <c r="Z47" s="652"/>
      <c r="AA47" s="652"/>
      <c r="AB47" s="652"/>
      <c r="AC47" s="652"/>
      <c r="AD47" s="652"/>
      <c r="AE47" s="652"/>
      <c r="AF47" s="653"/>
      <c r="AH47" s="38" t="s">
        <v>273</v>
      </c>
      <c r="AI47" s="652"/>
      <c r="AJ47" s="652"/>
      <c r="AK47" s="652"/>
      <c r="AL47" s="652"/>
      <c r="AM47" s="652"/>
      <c r="AN47" s="652"/>
      <c r="AO47" s="652"/>
      <c r="AP47" s="652"/>
      <c r="AQ47" s="652"/>
      <c r="AR47" s="652"/>
      <c r="AS47" s="652"/>
      <c r="AT47" s="652"/>
      <c r="AU47" s="652"/>
      <c r="AV47" s="653"/>
      <c r="AX47" s="38" t="s">
        <v>273</v>
      </c>
      <c r="AY47" s="652"/>
      <c r="AZ47" s="652"/>
      <c r="BA47" s="652"/>
      <c r="BB47" s="652"/>
      <c r="BC47" s="652"/>
      <c r="BD47" s="652"/>
      <c r="BE47" s="652"/>
      <c r="BF47" s="652"/>
      <c r="BG47" s="652"/>
      <c r="BH47" s="652"/>
      <c r="BI47" s="652"/>
      <c r="BJ47" s="652"/>
      <c r="BK47" s="652"/>
      <c r="BL47" s="653"/>
      <c r="BN47" s="38" t="s">
        <v>273</v>
      </c>
      <c r="BO47" s="652"/>
      <c r="BP47" s="652"/>
      <c r="BQ47" s="652"/>
      <c r="BR47" s="652"/>
      <c r="BS47" s="652"/>
      <c r="BT47" s="652"/>
      <c r="BU47" s="652"/>
      <c r="BV47" s="652"/>
      <c r="BW47" s="652"/>
      <c r="BX47" s="652"/>
      <c r="BY47" s="652"/>
      <c r="BZ47" s="652"/>
      <c r="CA47" s="652"/>
      <c r="CB47" s="653"/>
      <c r="CD47" s="38" t="s">
        <v>273</v>
      </c>
      <c r="CE47" s="652"/>
      <c r="CF47" s="652"/>
      <c r="CG47" s="652"/>
      <c r="CH47" s="652"/>
      <c r="CI47" s="652"/>
      <c r="CJ47" s="652"/>
      <c r="CK47" s="652"/>
      <c r="CL47" s="652"/>
      <c r="CM47" s="652"/>
      <c r="CN47" s="652"/>
      <c r="CO47" s="652"/>
      <c r="CP47" s="652"/>
      <c r="CQ47" s="652"/>
      <c r="CR47" s="653"/>
      <c r="CU47" s="250" t="s">
        <v>66</v>
      </c>
      <c r="CV47" s="38" t="s">
        <v>273</v>
      </c>
      <c r="CW47" s="652"/>
      <c r="CX47" s="652"/>
      <c r="CY47" s="652"/>
      <c r="CZ47" s="652"/>
      <c r="DA47" s="652"/>
      <c r="DB47" s="652"/>
      <c r="DC47" s="652"/>
      <c r="DD47" s="652"/>
      <c r="DE47" s="652"/>
      <c r="DF47" s="652"/>
      <c r="DG47" s="652"/>
      <c r="DH47" s="652"/>
      <c r="DI47" s="652"/>
      <c r="DJ47" s="653"/>
    </row>
    <row r="48" spans="2:114" s="38" customFormat="1" x14ac:dyDescent="0.2">
      <c r="B48" s="38" t="s">
        <v>511</v>
      </c>
      <c r="C48" s="652"/>
      <c r="D48" s="652"/>
      <c r="E48" s="652"/>
      <c r="F48" s="652"/>
      <c r="G48" s="652"/>
      <c r="H48" s="652"/>
      <c r="I48" s="652"/>
      <c r="J48" s="652"/>
      <c r="K48" s="652"/>
      <c r="L48" s="652"/>
      <c r="M48" s="652"/>
      <c r="N48" s="652"/>
      <c r="O48" s="652"/>
      <c r="P48" s="653"/>
      <c r="R48" s="38" t="s">
        <v>511</v>
      </c>
      <c r="S48" s="652"/>
      <c r="T48" s="652"/>
      <c r="U48" s="652"/>
      <c r="V48" s="652"/>
      <c r="W48" s="652"/>
      <c r="X48" s="652"/>
      <c r="Y48" s="652"/>
      <c r="Z48" s="652"/>
      <c r="AA48" s="652"/>
      <c r="AB48" s="652"/>
      <c r="AC48" s="652"/>
      <c r="AD48" s="652"/>
      <c r="AE48" s="652"/>
      <c r="AF48" s="653"/>
      <c r="AH48" s="38" t="s">
        <v>511</v>
      </c>
      <c r="AI48" s="652"/>
      <c r="AJ48" s="652"/>
      <c r="AK48" s="652"/>
      <c r="AL48" s="652"/>
      <c r="AM48" s="652"/>
      <c r="AN48" s="652"/>
      <c r="AO48" s="652"/>
      <c r="AP48" s="652"/>
      <c r="AQ48" s="652"/>
      <c r="AR48" s="652"/>
      <c r="AS48" s="652"/>
      <c r="AT48" s="652"/>
      <c r="AU48" s="652"/>
      <c r="AV48" s="653"/>
      <c r="AX48" s="38" t="s">
        <v>511</v>
      </c>
      <c r="AY48" s="652"/>
      <c r="AZ48" s="652"/>
      <c r="BA48" s="652"/>
      <c r="BB48" s="652"/>
      <c r="BC48" s="652"/>
      <c r="BD48" s="652"/>
      <c r="BE48" s="652"/>
      <c r="BF48" s="652"/>
      <c r="BG48" s="652"/>
      <c r="BH48" s="652"/>
      <c r="BI48" s="652"/>
      <c r="BJ48" s="652"/>
      <c r="BK48" s="652"/>
      <c r="BL48" s="653"/>
      <c r="BN48" s="38" t="s">
        <v>511</v>
      </c>
      <c r="BO48" s="652"/>
      <c r="BP48" s="652"/>
      <c r="BQ48" s="652"/>
      <c r="BR48" s="652"/>
      <c r="BS48" s="652"/>
      <c r="BT48" s="652"/>
      <c r="BU48" s="652"/>
      <c r="BV48" s="652"/>
      <c r="BW48" s="652"/>
      <c r="BX48" s="652"/>
      <c r="BY48" s="652"/>
      <c r="BZ48" s="652"/>
      <c r="CA48" s="652"/>
      <c r="CB48" s="653"/>
      <c r="CD48" s="38" t="s">
        <v>511</v>
      </c>
      <c r="CE48" s="652"/>
      <c r="CF48" s="652"/>
      <c r="CG48" s="652"/>
      <c r="CH48" s="652"/>
      <c r="CI48" s="652"/>
      <c r="CJ48" s="652"/>
      <c r="CK48" s="652"/>
      <c r="CL48" s="652"/>
      <c r="CM48" s="652"/>
      <c r="CN48" s="652"/>
      <c r="CO48" s="652"/>
      <c r="CP48" s="652"/>
      <c r="CQ48" s="652"/>
      <c r="CR48" s="653"/>
      <c r="CU48" s="654" t="s">
        <v>94</v>
      </c>
      <c r="CV48" s="38" t="s">
        <v>511</v>
      </c>
      <c r="CW48" s="652"/>
      <c r="CX48" s="652"/>
      <c r="CY48" s="652"/>
      <c r="CZ48" s="652"/>
      <c r="DA48" s="652"/>
      <c r="DB48" s="652"/>
      <c r="DC48" s="652"/>
      <c r="DD48" s="652"/>
      <c r="DE48" s="652"/>
      <c r="DF48" s="652"/>
      <c r="DG48" s="652"/>
      <c r="DH48" s="652"/>
      <c r="DI48" s="652"/>
      <c r="DJ48" s="653"/>
    </row>
    <row r="49" spans="2:114" s="38" customFormat="1" x14ac:dyDescent="0.2">
      <c r="B49" s="38" t="s">
        <v>481</v>
      </c>
      <c r="C49" s="655"/>
      <c r="D49" s="655"/>
      <c r="E49" s="655"/>
      <c r="F49" s="655"/>
      <c r="G49" s="655"/>
      <c r="H49" s="655"/>
      <c r="I49" s="655"/>
      <c r="J49" s="655"/>
      <c r="K49" s="655"/>
      <c r="L49" s="655"/>
      <c r="M49" s="655"/>
      <c r="N49" s="655"/>
      <c r="O49" s="655"/>
      <c r="P49" s="656"/>
      <c r="R49" s="38" t="s">
        <v>481</v>
      </c>
      <c r="S49" s="655"/>
      <c r="T49" s="655"/>
      <c r="U49" s="655"/>
      <c r="V49" s="655"/>
      <c r="W49" s="655"/>
      <c r="X49" s="655"/>
      <c r="Y49" s="655"/>
      <c r="Z49" s="655"/>
      <c r="AA49" s="655"/>
      <c r="AB49" s="655"/>
      <c r="AC49" s="655"/>
      <c r="AD49" s="655"/>
      <c r="AE49" s="655"/>
      <c r="AF49" s="656"/>
      <c r="AH49" s="38" t="s">
        <v>481</v>
      </c>
      <c r="AI49" s="655"/>
      <c r="AJ49" s="655"/>
      <c r="AK49" s="655"/>
      <c r="AL49" s="655"/>
      <c r="AM49" s="655"/>
      <c r="AN49" s="655"/>
      <c r="AO49" s="655"/>
      <c r="AP49" s="655"/>
      <c r="AQ49" s="655"/>
      <c r="AR49" s="655"/>
      <c r="AS49" s="655"/>
      <c r="AT49" s="655"/>
      <c r="AU49" s="655"/>
      <c r="AV49" s="656"/>
      <c r="AX49" s="38" t="s">
        <v>481</v>
      </c>
      <c r="AY49" s="655"/>
      <c r="AZ49" s="655"/>
      <c r="BA49" s="655"/>
      <c r="BB49" s="655"/>
      <c r="BC49" s="655"/>
      <c r="BD49" s="655"/>
      <c r="BE49" s="655"/>
      <c r="BF49" s="655"/>
      <c r="BG49" s="655"/>
      <c r="BH49" s="655"/>
      <c r="BI49" s="655"/>
      <c r="BJ49" s="655"/>
      <c r="BK49" s="655"/>
      <c r="BL49" s="656"/>
      <c r="BN49" s="38" t="s">
        <v>481</v>
      </c>
      <c r="BO49" s="655"/>
      <c r="BP49" s="655"/>
      <c r="BQ49" s="655"/>
      <c r="BR49" s="655"/>
      <c r="BS49" s="655"/>
      <c r="BT49" s="655"/>
      <c r="BU49" s="655"/>
      <c r="BV49" s="655"/>
      <c r="BW49" s="655"/>
      <c r="BX49" s="655"/>
      <c r="BY49" s="655"/>
      <c r="BZ49" s="655"/>
      <c r="CA49" s="655"/>
      <c r="CB49" s="656"/>
      <c r="CD49" s="38" t="s">
        <v>481</v>
      </c>
      <c r="CE49" s="655"/>
      <c r="CF49" s="655"/>
      <c r="CG49" s="655"/>
      <c r="CH49" s="655"/>
      <c r="CI49" s="655"/>
      <c r="CJ49" s="655"/>
      <c r="CK49" s="655"/>
      <c r="CL49" s="655"/>
      <c r="CM49" s="655"/>
      <c r="CN49" s="655"/>
      <c r="CO49" s="655"/>
      <c r="CP49" s="655"/>
      <c r="CQ49" s="655"/>
      <c r="CR49" s="656"/>
      <c r="CU49" s="657" t="s">
        <v>95</v>
      </c>
      <c r="CV49" s="38" t="s">
        <v>481</v>
      </c>
      <c r="CW49" s="655"/>
      <c r="CX49" s="655"/>
      <c r="CY49" s="655"/>
      <c r="CZ49" s="655"/>
      <c r="DA49" s="655"/>
      <c r="DB49" s="655"/>
      <c r="DC49" s="655"/>
      <c r="DD49" s="655"/>
      <c r="DE49" s="655"/>
      <c r="DF49" s="655"/>
      <c r="DG49" s="655"/>
      <c r="DH49" s="655"/>
      <c r="DI49" s="655"/>
      <c r="DJ49" s="656"/>
    </row>
    <row r="50" spans="2:114" s="38" customFormat="1" x14ac:dyDescent="0.2">
      <c r="B50" s="627" t="s">
        <v>791</v>
      </c>
      <c r="P50" s="658"/>
      <c r="R50" s="627" t="s">
        <v>791</v>
      </c>
      <c r="AF50" s="658"/>
      <c r="AH50" s="627" t="s">
        <v>791</v>
      </c>
      <c r="AV50" s="658"/>
      <c r="AX50" s="627" t="s">
        <v>791</v>
      </c>
      <c r="BL50" s="658"/>
      <c r="BN50" s="627" t="s">
        <v>791</v>
      </c>
      <c r="CB50" s="658"/>
      <c r="CD50" s="627" t="s">
        <v>791</v>
      </c>
      <c r="CR50" s="658"/>
      <c r="CV50" s="627" t="s">
        <v>791</v>
      </c>
      <c r="DJ50" s="658"/>
    </row>
  </sheetData>
  <phoneticPr fontId="2" type="noConversion"/>
  <pageMargins left="0.59055118110236227" right="0.59055118110236227" top="0.78740157480314965" bottom="0.78740157480314965" header="0.39370078740157483" footer="0.39370078740157483"/>
  <pageSetup paperSize="9" scale="64" firstPageNumber="81" fitToWidth="7" orientation="landscape" useFirstPageNumber="1" r:id="rId1"/>
  <headerFooter alignWithMargins="0">
    <oddHeader>&amp;R&amp;12Les finances des communes en 2021</oddHeader>
    <oddFooter>&amp;L&amp;12Direction Générale des Collectivités Locales / DESL&amp;C&amp;12&amp;P&amp;R&amp;12Mise en ligne : février 2023</oddFooter>
  </headerFooter>
  <colBreaks count="6" manualBreakCount="6">
    <brk id="16" max="45" man="1"/>
    <brk id="32" max="45" man="1"/>
    <brk id="48" max="45" man="1"/>
    <brk id="64" max="45" man="1"/>
    <brk id="80" max="45" man="1"/>
    <brk id="97" max="4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D50"/>
  <sheetViews>
    <sheetView zoomScaleNormal="100" zoomScaleSheetLayoutView="85" workbookViewId="0"/>
  </sheetViews>
  <sheetFormatPr baseColWidth="10" defaultRowHeight="12.75" x14ac:dyDescent="0.2"/>
  <cols>
    <col min="1" max="1" width="4" customWidth="1"/>
    <col min="2" max="2" width="29.5703125" customWidth="1"/>
    <col min="3" max="13" width="12.42578125" customWidth="1"/>
    <col min="14" max="15" width="13.42578125" customWidth="1"/>
    <col min="16" max="16" width="11.42578125" style="95"/>
    <col min="17" max="17" width="4" customWidth="1"/>
    <col min="18" max="18" width="29.5703125" customWidth="1"/>
    <col min="19" max="29" width="12.42578125" customWidth="1"/>
    <col min="30" max="31" width="13.42578125" customWidth="1"/>
    <col min="32" max="32" width="11.42578125" style="95"/>
    <col min="33" max="33" width="4" customWidth="1"/>
    <col min="34" max="34" width="29.5703125" customWidth="1"/>
    <col min="35" max="45" width="12.42578125" customWidth="1"/>
    <col min="46" max="47" width="13.42578125" customWidth="1"/>
    <col min="48" max="48" width="11.42578125" style="95"/>
    <col min="49" max="49" width="4" customWidth="1"/>
    <col min="50" max="50" width="29.5703125" customWidth="1"/>
    <col min="51" max="61" width="12.42578125" customWidth="1"/>
    <col min="62" max="63" width="13.42578125" customWidth="1"/>
    <col min="64" max="64" width="12" style="95" customWidth="1"/>
    <col min="65" max="65" width="1.5703125" hidden="1" customWidth="1"/>
    <col min="66" max="66" width="4" customWidth="1"/>
    <col min="67" max="67" width="11.42578125" hidden="1" customWidth="1"/>
    <col min="68" max="68" width="29.5703125" customWidth="1"/>
    <col min="69" max="79" width="12.42578125" customWidth="1"/>
    <col min="80" max="81" width="13.42578125" customWidth="1"/>
  </cols>
  <sheetData>
    <row r="1" spans="1:82" ht="20.25" x14ac:dyDescent="0.3">
      <c r="A1" s="10" t="s">
        <v>881</v>
      </c>
      <c r="B1" s="70"/>
      <c r="C1" s="70"/>
      <c r="D1" s="70"/>
      <c r="E1" s="70"/>
      <c r="F1" s="70"/>
      <c r="G1" s="70"/>
      <c r="H1" s="70"/>
      <c r="I1" s="70"/>
      <c r="J1" s="70"/>
      <c r="K1" s="70"/>
      <c r="L1" s="70"/>
      <c r="M1" s="70"/>
      <c r="N1" s="70"/>
      <c r="O1" s="70"/>
      <c r="P1" s="148"/>
      <c r="Q1" s="50"/>
      <c r="R1" s="70"/>
      <c r="S1" s="70"/>
      <c r="T1" s="70"/>
      <c r="U1" s="70"/>
      <c r="V1" s="70"/>
      <c r="W1" s="70"/>
      <c r="X1" s="70"/>
      <c r="Y1" s="70"/>
      <c r="Z1" s="70"/>
      <c r="AA1" s="70"/>
      <c r="AB1" s="70"/>
      <c r="AC1" s="70"/>
      <c r="AD1" s="70"/>
      <c r="AE1" s="70"/>
      <c r="AF1" s="148"/>
      <c r="AG1" s="50"/>
      <c r="AH1" s="70"/>
      <c r="AI1" s="70"/>
      <c r="AJ1" s="70"/>
      <c r="AK1" s="70"/>
      <c r="AL1" s="70"/>
      <c r="AM1" s="70"/>
      <c r="AN1" s="70"/>
      <c r="AO1" s="70"/>
      <c r="AP1" s="70"/>
      <c r="AQ1" s="70"/>
      <c r="AR1" s="70"/>
      <c r="AS1" s="70"/>
      <c r="AT1" s="70"/>
      <c r="AU1" s="70"/>
      <c r="AV1" s="148"/>
      <c r="AW1" s="127"/>
      <c r="AX1" s="128"/>
      <c r="AY1" s="128"/>
      <c r="AZ1" s="128"/>
      <c r="BA1" s="128"/>
      <c r="BB1" s="128"/>
      <c r="BC1" s="128"/>
      <c r="BD1" s="128"/>
      <c r="BE1" s="128"/>
      <c r="BF1" s="128"/>
      <c r="BG1" s="128"/>
      <c r="BH1" s="128"/>
      <c r="BI1" s="70"/>
      <c r="BJ1" s="70"/>
      <c r="BK1" s="70"/>
      <c r="BL1" s="148"/>
      <c r="BM1" s="127"/>
      <c r="BN1" s="127"/>
      <c r="BO1" s="129"/>
      <c r="BP1" s="129"/>
      <c r="BQ1" s="130"/>
      <c r="BR1" s="130"/>
      <c r="BS1" s="130"/>
      <c r="BT1" s="130"/>
      <c r="BU1" s="130"/>
      <c r="BV1" s="130"/>
      <c r="BW1" s="130"/>
      <c r="BX1" s="130"/>
      <c r="BY1" s="130"/>
      <c r="BZ1" s="130"/>
      <c r="CA1" s="130"/>
      <c r="CB1" s="130"/>
      <c r="CC1" s="130"/>
      <c r="CD1" s="158"/>
    </row>
    <row r="2" spans="1:82" ht="12.75" customHeight="1" x14ac:dyDescent="0.3">
      <c r="A2" s="9"/>
      <c r="B2" s="70"/>
      <c r="C2" s="70"/>
      <c r="D2" s="70"/>
      <c r="E2" s="70"/>
      <c r="F2" s="70"/>
      <c r="G2" s="80"/>
      <c r="H2" s="70"/>
      <c r="I2" s="70"/>
      <c r="J2" s="70"/>
      <c r="K2" s="70"/>
      <c r="L2" s="70"/>
      <c r="M2" s="70"/>
      <c r="N2" s="70"/>
      <c r="O2" s="70"/>
      <c r="P2" s="148"/>
      <c r="Q2" s="50"/>
      <c r="R2" s="70"/>
      <c r="S2" s="70"/>
      <c r="T2" s="70"/>
      <c r="U2" s="70"/>
      <c r="V2" s="70"/>
      <c r="W2" s="70"/>
      <c r="X2" s="70"/>
      <c r="Y2" s="70"/>
      <c r="Z2" s="70"/>
      <c r="AA2" s="70"/>
      <c r="AB2" s="70"/>
      <c r="AC2" s="70"/>
      <c r="AD2" s="70"/>
      <c r="AE2" s="70"/>
      <c r="AF2" s="148"/>
      <c r="AG2" s="50"/>
      <c r="AH2" s="70"/>
      <c r="AI2" s="70"/>
      <c r="AJ2" s="70"/>
      <c r="AK2" s="70"/>
      <c r="AL2" s="70"/>
      <c r="AM2" s="70"/>
      <c r="AN2" s="70"/>
      <c r="AO2" s="70"/>
      <c r="AP2" s="70"/>
      <c r="AQ2" s="70"/>
      <c r="AR2" s="70"/>
      <c r="AS2" s="70"/>
      <c r="AT2" s="70"/>
      <c r="AU2" s="70"/>
      <c r="AV2" s="148"/>
      <c r="AW2" s="127"/>
      <c r="AX2" s="128"/>
      <c r="AY2" s="128"/>
      <c r="AZ2" s="128"/>
      <c r="BA2" s="128"/>
      <c r="BB2" s="128"/>
      <c r="BC2" s="128"/>
      <c r="BD2" s="128"/>
      <c r="BE2" s="128"/>
      <c r="BF2" s="128"/>
      <c r="BG2" s="128"/>
      <c r="BH2" s="128"/>
      <c r="BI2" s="70"/>
      <c r="BJ2" s="70"/>
      <c r="BK2" s="70"/>
      <c r="BL2" s="148"/>
      <c r="BM2" s="127"/>
      <c r="BN2" s="127"/>
      <c r="BO2" s="129"/>
      <c r="BP2" s="129"/>
      <c r="BQ2" s="130"/>
      <c r="BR2" s="130"/>
      <c r="BS2" s="130"/>
      <c r="BT2" s="130"/>
      <c r="BU2" s="130"/>
      <c r="BV2" s="130"/>
      <c r="BW2" s="130"/>
      <c r="BX2" s="130"/>
      <c r="BY2" s="130"/>
      <c r="BZ2" s="130"/>
      <c r="CA2" s="130"/>
      <c r="CB2" s="130"/>
      <c r="CC2" s="130"/>
      <c r="CD2" s="158"/>
    </row>
    <row r="3" spans="1:82" x14ac:dyDescent="0.2">
      <c r="A3" s="13"/>
      <c r="B3" s="13"/>
      <c r="C3" s="13"/>
      <c r="D3" s="13"/>
      <c r="E3" s="13"/>
      <c r="F3" s="13"/>
      <c r="G3" s="17"/>
      <c r="H3" s="13"/>
      <c r="I3" s="13"/>
      <c r="J3" s="13"/>
      <c r="K3" s="13"/>
      <c r="L3" s="13"/>
      <c r="M3" s="13"/>
      <c r="N3" s="13"/>
      <c r="O3" s="13"/>
      <c r="P3" s="39"/>
      <c r="Q3" s="131"/>
      <c r="R3" s="13"/>
      <c r="S3" s="13"/>
      <c r="T3" s="13"/>
      <c r="U3" s="13"/>
      <c r="V3" s="13"/>
      <c r="W3" s="13"/>
      <c r="X3" s="13"/>
      <c r="Y3" s="13"/>
      <c r="Z3" s="13"/>
      <c r="AA3" s="13"/>
      <c r="AB3" s="13"/>
      <c r="AC3" s="13"/>
      <c r="AD3" s="13"/>
      <c r="AE3" s="13"/>
      <c r="AF3" s="39"/>
      <c r="AG3" s="131"/>
      <c r="AH3" s="13"/>
      <c r="AI3" s="13"/>
      <c r="AJ3" s="13"/>
      <c r="AK3" s="13"/>
      <c r="AL3" s="13"/>
      <c r="AM3" s="13"/>
      <c r="AN3" s="13"/>
      <c r="AO3" s="13"/>
      <c r="AP3" s="13"/>
      <c r="AQ3" s="13"/>
      <c r="AR3" s="13"/>
      <c r="AS3" s="13"/>
      <c r="AT3" s="13"/>
      <c r="AU3" s="13"/>
      <c r="AV3" s="39"/>
      <c r="AW3" s="40"/>
      <c r="AX3" s="40"/>
      <c r="AY3" s="40"/>
      <c r="AZ3" s="40"/>
      <c r="BA3" s="40"/>
      <c r="BB3" s="40"/>
      <c r="BC3" s="40"/>
      <c r="BD3" s="40"/>
      <c r="BE3" s="40"/>
      <c r="BF3" s="40"/>
      <c r="BG3" s="40"/>
      <c r="BH3" s="40"/>
      <c r="BI3" s="46"/>
      <c r="BJ3" s="46"/>
      <c r="BK3" s="46"/>
      <c r="BL3" s="154"/>
      <c r="BM3" s="40"/>
      <c r="BN3" s="40"/>
      <c r="BO3" s="58"/>
      <c r="BP3" s="58"/>
      <c r="BQ3" s="133"/>
      <c r="BR3" s="133"/>
      <c r="BS3" s="133"/>
      <c r="BT3" s="133"/>
      <c r="BU3" s="133"/>
      <c r="BV3" s="133"/>
      <c r="BW3" s="133"/>
      <c r="BX3" s="133"/>
      <c r="BY3" s="133"/>
      <c r="BZ3" s="133"/>
      <c r="CA3" s="133"/>
      <c r="CB3" s="133"/>
      <c r="CC3" s="133"/>
      <c r="CD3" s="159"/>
    </row>
    <row r="4" spans="1:82" ht="16.5" x14ac:dyDescent="0.25">
      <c r="A4" s="109" t="s">
        <v>489</v>
      </c>
      <c r="B4" s="109"/>
      <c r="C4" s="109"/>
      <c r="D4" s="109"/>
      <c r="E4" s="109"/>
      <c r="F4" s="109"/>
      <c r="G4" s="276"/>
      <c r="H4" s="109"/>
      <c r="I4" s="109"/>
      <c r="J4" s="109"/>
      <c r="K4" s="109"/>
      <c r="L4" s="109"/>
      <c r="M4" s="109"/>
      <c r="N4" s="109"/>
      <c r="O4" s="109"/>
      <c r="P4" s="149"/>
      <c r="Q4" s="55" t="s">
        <v>314</v>
      </c>
      <c r="R4" s="55"/>
      <c r="S4" s="55"/>
      <c r="T4" s="55"/>
      <c r="U4" s="55"/>
      <c r="V4" s="55"/>
      <c r="W4" s="55"/>
      <c r="X4" s="55"/>
      <c r="Y4" s="55"/>
      <c r="Z4" s="55"/>
      <c r="AA4" s="55"/>
      <c r="AB4" s="55"/>
      <c r="AC4" s="55"/>
      <c r="AD4" s="55"/>
      <c r="AE4" s="55"/>
      <c r="AF4" s="152"/>
      <c r="AG4" s="55" t="s">
        <v>490</v>
      </c>
      <c r="AH4" s="55"/>
      <c r="AI4" s="55"/>
      <c r="AJ4" s="55"/>
      <c r="AK4" s="55"/>
      <c r="AL4" s="55"/>
      <c r="AM4" s="55"/>
      <c r="AN4" s="55"/>
      <c r="AO4" s="55"/>
      <c r="AP4" s="55"/>
      <c r="AQ4" s="55"/>
      <c r="AR4" s="55"/>
      <c r="AS4" s="55"/>
      <c r="AT4" s="55"/>
      <c r="AU4" s="55"/>
      <c r="AV4" s="152"/>
      <c r="AW4" s="55" t="s">
        <v>491</v>
      </c>
      <c r="AX4" s="55"/>
      <c r="AY4" s="55"/>
      <c r="AZ4" s="55"/>
      <c r="BA4" s="55"/>
      <c r="BB4" s="55"/>
      <c r="BC4" s="55"/>
      <c r="BD4" s="55"/>
      <c r="BE4" s="55"/>
      <c r="BF4" s="55"/>
      <c r="BG4" s="55"/>
      <c r="BH4" s="55"/>
      <c r="BI4" s="55"/>
      <c r="BJ4" s="55"/>
      <c r="BK4" s="55"/>
      <c r="BL4" s="152"/>
      <c r="BM4" s="55" t="s">
        <v>11</v>
      </c>
      <c r="BN4" s="55" t="s">
        <v>492</v>
      </c>
      <c r="BO4" s="134"/>
      <c r="BP4" s="134"/>
      <c r="BQ4" s="135"/>
      <c r="BR4" s="135"/>
      <c r="BS4" s="135"/>
      <c r="BT4" s="135"/>
      <c r="BU4" s="135"/>
      <c r="BV4" s="135"/>
      <c r="BW4" s="135"/>
      <c r="BX4" s="135"/>
      <c r="BY4" s="135"/>
      <c r="BZ4" s="135"/>
      <c r="CA4" s="135"/>
      <c r="CB4" s="135"/>
      <c r="CC4" s="135"/>
      <c r="CD4" s="160"/>
    </row>
    <row r="5" spans="1:82" ht="16.5" x14ac:dyDescent="0.25">
      <c r="A5" s="273" t="s">
        <v>245</v>
      </c>
      <c r="B5" s="147"/>
      <c r="C5" s="147"/>
      <c r="D5" s="147"/>
      <c r="E5" s="147"/>
      <c r="F5" s="147"/>
      <c r="G5" s="147"/>
      <c r="H5" s="147"/>
      <c r="I5" s="147"/>
      <c r="J5" s="147"/>
      <c r="K5" s="147"/>
      <c r="L5" s="147"/>
      <c r="M5" s="147"/>
      <c r="N5" s="147"/>
      <c r="O5" s="147"/>
      <c r="P5" s="150"/>
      <c r="Q5" s="273"/>
      <c r="R5" s="107"/>
      <c r="S5" s="107"/>
      <c r="T5" s="107"/>
      <c r="U5" s="107"/>
      <c r="V5" s="107"/>
      <c r="W5" s="107"/>
      <c r="X5" s="107"/>
      <c r="Y5" s="107"/>
      <c r="Z5" s="107"/>
      <c r="AA5" s="107"/>
      <c r="AB5" s="107"/>
      <c r="AC5" s="107"/>
      <c r="AD5" s="107"/>
      <c r="AE5" s="107"/>
      <c r="AF5" s="153"/>
      <c r="AG5" s="273" t="s">
        <v>245</v>
      </c>
      <c r="AH5" s="107"/>
      <c r="AI5" s="107"/>
      <c r="AJ5" s="107"/>
      <c r="AK5" s="107"/>
      <c r="AL5" s="107"/>
      <c r="AM5" s="107"/>
      <c r="AN5" s="107"/>
      <c r="AO5" s="107"/>
      <c r="AP5" s="107"/>
      <c r="AQ5" s="107"/>
      <c r="AR5" s="107"/>
      <c r="AS5" s="107"/>
      <c r="AT5" s="107"/>
      <c r="AU5" s="107"/>
      <c r="AV5" s="153"/>
      <c r="AW5" s="273" t="s">
        <v>245</v>
      </c>
      <c r="AX5" s="109"/>
      <c r="AY5" s="109"/>
      <c r="AZ5" s="109"/>
      <c r="BA5" s="109"/>
      <c r="BB5" s="109"/>
      <c r="BC5" s="109"/>
      <c r="BD5" s="109"/>
      <c r="BE5" s="109"/>
      <c r="BF5" s="109"/>
      <c r="BG5" s="109"/>
      <c r="BH5" s="109"/>
      <c r="BI5" s="109"/>
      <c r="BJ5" s="109"/>
      <c r="BK5" s="109"/>
      <c r="BL5" s="149"/>
      <c r="BM5" s="107"/>
      <c r="BN5" s="273" t="s">
        <v>245</v>
      </c>
      <c r="BO5" s="136"/>
      <c r="BP5" s="136"/>
      <c r="BQ5" s="137"/>
      <c r="BR5" s="137"/>
      <c r="BS5" s="137"/>
      <c r="BT5" s="137"/>
      <c r="BU5" s="137"/>
      <c r="BV5" s="137"/>
      <c r="BW5" s="137"/>
      <c r="BX5" s="137"/>
      <c r="BY5" s="137"/>
      <c r="BZ5" s="137"/>
      <c r="CA5" s="137"/>
      <c r="CB5" s="137"/>
      <c r="CC5" s="137"/>
      <c r="CD5" s="161"/>
    </row>
    <row r="6" spans="1:82" x14ac:dyDescent="0.2">
      <c r="A6" s="69" t="s">
        <v>593</v>
      </c>
      <c r="B6" s="13"/>
      <c r="C6" s="13"/>
      <c r="D6" s="13"/>
      <c r="E6" s="13"/>
      <c r="F6" s="13"/>
      <c r="G6" s="13"/>
      <c r="H6" s="13"/>
      <c r="I6" s="13"/>
      <c r="J6" s="13"/>
      <c r="K6" s="13"/>
      <c r="L6" s="13"/>
      <c r="M6" s="13"/>
      <c r="N6" s="13"/>
      <c r="O6" s="13"/>
      <c r="P6" s="39"/>
      <c r="Q6" s="69" t="s">
        <v>593</v>
      </c>
      <c r="R6" s="13"/>
      <c r="S6" s="13"/>
      <c r="T6" s="13"/>
      <c r="U6" s="13"/>
      <c r="V6" s="13"/>
      <c r="W6" s="13"/>
      <c r="X6" s="13"/>
      <c r="Y6" s="13"/>
      <c r="Z6" s="13"/>
      <c r="AA6" s="13"/>
      <c r="AB6" s="13"/>
      <c r="AC6" s="13"/>
      <c r="AD6" s="13"/>
      <c r="AE6" s="13"/>
      <c r="AF6" s="39"/>
      <c r="AG6" s="69" t="s">
        <v>593</v>
      </c>
      <c r="AH6" s="13"/>
      <c r="AI6" s="13"/>
      <c r="AJ6" s="13"/>
      <c r="AK6" s="13"/>
      <c r="AL6" s="13"/>
      <c r="AM6" s="13"/>
      <c r="AN6" s="13"/>
      <c r="AO6" s="13"/>
      <c r="AP6" s="13"/>
      <c r="AQ6" s="13"/>
      <c r="AR6" s="13"/>
      <c r="AS6" s="13"/>
      <c r="AT6" s="13"/>
      <c r="AU6" s="13"/>
      <c r="AV6" s="39"/>
      <c r="AW6" s="69" t="s">
        <v>593</v>
      </c>
      <c r="AX6" s="40"/>
      <c r="AY6" s="40"/>
      <c r="AZ6" s="40"/>
      <c r="BA6" s="40"/>
      <c r="BB6" s="40"/>
      <c r="BC6" s="40"/>
      <c r="BD6" s="40"/>
      <c r="BE6" s="40"/>
      <c r="BF6" s="40"/>
      <c r="BG6" s="40"/>
      <c r="BH6" s="40"/>
      <c r="BI6" s="46"/>
      <c r="BJ6" s="46"/>
      <c r="BK6" s="46"/>
      <c r="BL6" s="154"/>
      <c r="BM6" s="138"/>
      <c r="BN6" s="69" t="s">
        <v>593</v>
      </c>
      <c r="BO6" s="58"/>
      <c r="BP6" s="58"/>
      <c r="BQ6" s="133"/>
      <c r="BR6" s="133"/>
      <c r="BS6" s="133"/>
      <c r="BT6" s="133"/>
      <c r="BU6" s="133"/>
      <c r="BV6" s="133"/>
      <c r="BW6" s="133"/>
      <c r="BX6" s="133"/>
      <c r="BY6" s="133"/>
      <c r="BZ6" s="133"/>
      <c r="CA6" s="133"/>
      <c r="CB6" s="133"/>
      <c r="CC6" s="133"/>
      <c r="CD6" s="159"/>
    </row>
    <row r="7" spans="1:82" x14ac:dyDescent="0.2">
      <c r="A7" s="69" t="s">
        <v>596</v>
      </c>
      <c r="B7" s="13"/>
      <c r="C7" s="13"/>
      <c r="D7" s="13"/>
      <c r="E7" s="13"/>
      <c r="F7" s="13"/>
      <c r="G7" s="13"/>
      <c r="H7" s="13"/>
      <c r="I7" s="13"/>
      <c r="J7" s="13"/>
      <c r="K7" s="13"/>
      <c r="L7" s="13"/>
      <c r="M7" s="13"/>
      <c r="N7" s="13"/>
      <c r="O7" s="13"/>
      <c r="P7" s="39"/>
      <c r="Q7" s="69" t="s">
        <v>597</v>
      </c>
      <c r="R7" s="13"/>
      <c r="S7" s="13"/>
      <c r="T7" s="13"/>
      <c r="U7" s="13"/>
      <c r="V7" s="13"/>
      <c r="W7" s="13"/>
      <c r="X7" s="13"/>
      <c r="Y7" s="13"/>
      <c r="Z7" s="13"/>
      <c r="AA7" s="13"/>
      <c r="AB7" s="13"/>
      <c r="AC7" s="13"/>
      <c r="AD7" s="13"/>
      <c r="AE7" s="13"/>
      <c r="AF7" s="39"/>
      <c r="AG7" s="69" t="s">
        <v>382</v>
      </c>
      <c r="AH7" s="13"/>
      <c r="AI7" s="13"/>
      <c r="AJ7" s="13"/>
      <c r="AK7" s="13"/>
      <c r="AL7" s="13"/>
      <c r="AM7" s="13"/>
      <c r="AN7" s="13"/>
      <c r="AO7" s="13"/>
      <c r="AP7" s="13"/>
      <c r="AQ7" s="13"/>
      <c r="AR7" s="13"/>
      <c r="AS7" s="13"/>
      <c r="AT7" s="13"/>
      <c r="AU7" s="13"/>
      <c r="AV7" s="39"/>
      <c r="AW7" s="69" t="s">
        <v>255</v>
      </c>
      <c r="AX7" s="40"/>
      <c r="AY7" s="40"/>
      <c r="AZ7" s="40"/>
      <c r="BA7" s="40"/>
      <c r="BB7" s="40"/>
      <c r="BC7" s="40"/>
      <c r="BD7" s="40"/>
      <c r="BE7" s="40"/>
      <c r="BF7" s="40"/>
      <c r="BG7" s="40"/>
      <c r="BH7" s="40"/>
      <c r="BI7" s="46"/>
      <c r="BJ7" s="46"/>
      <c r="BK7" s="46"/>
      <c r="BL7" s="154"/>
      <c r="BM7" s="40" t="s">
        <v>14</v>
      </c>
      <c r="BN7" s="69" t="s">
        <v>598</v>
      </c>
      <c r="BO7" s="58"/>
      <c r="BP7" s="58"/>
      <c r="BQ7" s="133"/>
      <c r="BR7" s="133"/>
      <c r="BS7" s="133"/>
      <c r="BT7" s="133"/>
      <c r="BU7" s="133"/>
      <c r="BV7" s="133"/>
      <c r="BW7" s="133"/>
      <c r="BX7" s="133"/>
      <c r="BY7" s="133"/>
      <c r="BZ7" s="133"/>
      <c r="CA7" s="133"/>
      <c r="CB7" s="133"/>
      <c r="CC7" s="133"/>
      <c r="CD7" s="159"/>
    </row>
    <row r="8" spans="1:82" x14ac:dyDescent="0.2">
      <c r="A8" s="69" t="s">
        <v>615</v>
      </c>
      <c r="B8" s="139"/>
      <c r="C8" s="13"/>
      <c r="D8" s="13"/>
      <c r="E8" s="13"/>
      <c r="F8" s="13"/>
      <c r="G8" s="13"/>
      <c r="H8" s="13"/>
      <c r="I8" s="13"/>
      <c r="J8" s="13"/>
      <c r="K8" s="13"/>
      <c r="L8" s="13"/>
      <c r="M8" s="13"/>
      <c r="N8" s="13"/>
      <c r="O8" s="13"/>
      <c r="P8" s="39"/>
      <c r="Q8" s="69" t="s">
        <v>616</v>
      </c>
      <c r="R8" s="13"/>
      <c r="S8" s="13"/>
      <c r="T8" s="13"/>
      <c r="U8" s="13"/>
      <c r="V8" s="13"/>
      <c r="W8" s="13"/>
      <c r="X8" s="13"/>
      <c r="Y8" s="13"/>
      <c r="Z8" s="13"/>
      <c r="AA8" s="13"/>
      <c r="AB8" s="13"/>
      <c r="AC8" s="13"/>
      <c r="AD8" s="13"/>
      <c r="AE8" s="13"/>
      <c r="AF8" s="39"/>
      <c r="AG8" s="69" t="s">
        <v>596</v>
      </c>
      <c r="AH8" s="13"/>
      <c r="AI8" s="13"/>
      <c r="AJ8" s="13"/>
      <c r="AK8" s="13"/>
      <c r="AL8" s="13"/>
      <c r="AM8" s="13"/>
      <c r="AN8" s="13"/>
      <c r="AO8" s="13"/>
      <c r="AP8" s="13"/>
      <c r="AQ8" s="13"/>
      <c r="AR8" s="13"/>
      <c r="AS8" s="13"/>
      <c r="AT8" s="13"/>
      <c r="AU8" s="13"/>
      <c r="AV8" s="39"/>
      <c r="AW8" s="69" t="s">
        <v>596</v>
      </c>
      <c r="AX8" s="40"/>
      <c r="AY8" s="40"/>
      <c r="AZ8" s="40"/>
      <c r="BA8" s="40"/>
      <c r="BB8" s="40"/>
      <c r="BC8" s="40"/>
      <c r="BD8" s="40"/>
      <c r="BE8" s="40"/>
      <c r="BF8" s="40"/>
      <c r="BG8" s="40"/>
      <c r="BH8" s="40"/>
      <c r="BI8" s="46"/>
      <c r="BJ8" s="46"/>
      <c r="BK8" s="46"/>
      <c r="BL8" s="154"/>
      <c r="BM8" s="40"/>
      <c r="BN8" s="69" t="s">
        <v>596</v>
      </c>
      <c r="BO8" s="58"/>
      <c r="BP8" s="58"/>
      <c r="BQ8" s="133"/>
      <c r="BR8" s="133"/>
      <c r="BS8" s="133"/>
      <c r="BT8" s="133"/>
      <c r="BU8" s="133"/>
      <c r="BV8" s="133"/>
      <c r="BW8" s="133"/>
      <c r="BX8" s="133"/>
      <c r="BY8" s="133"/>
      <c r="BZ8" s="133"/>
      <c r="CA8" s="133"/>
      <c r="CB8" s="133"/>
      <c r="CC8" s="133"/>
      <c r="CD8" s="159"/>
    </row>
    <row r="9" spans="1:82" x14ac:dyDescent="0.2">
      <c r="A9" s="13"/>
      <c r="B9" s="8"/>
      <c r="C9" s="8"/>
      <c r="D9" s="8"/>
      <c r="E9" s="8"/>
      <c r="F9" s="8"/>
      <c r="G9" s="8"/>
      <c r="H9" s="8"/>
      <c r="I9" s="8"/>
      <c r="J9" s="8"/>
      <c r="K9" s="8"/>
      <c r="L9" s="8"/>
      <c r="M9" s="8"/>
      <c r="N9" s="8"/>
      <c r="O9" s="8"/>
      <c r="P9" s="16"/>
      <c r="Q9" s="8"/>
      <c r="R9" s="139"/>
      <c r="S9" s="8"/>
      <c r="T9" s="8"/>
      <c r="U9" s="8"/>
      <c r="V9" s="8"/>
      <c r="W9" s="8"/>
      <c r="X9" s="8"/>
      <c r="Y9" s="8"/>
      <c r="Z9" s="8"/>
      <c r="AA9" s="8"/>
      <c r="AB9" s="8"/>
      <c r="AC9" s="8"/>
      <c r="AD9" s="8"/>
      <c r="AE9" s="8"/>
      <c r="AF9" s="16"/>
      <c r="AG9" s="69" t="s">
        <v>615</v>
      </c>
      <c r="AH9" s="8"/>
      <c r="AI9" s="8"/>
      <c r="AJ9" s="8"/>
      <c r="AK9" s="8"/>
      <c r="AL9" s="8"/>
      <c r="AM9" s="8"/>
      <c r="AN9" s="8"/>
      <c r="AO9" s="8"/>
      <c r="AP9" s="8"/>
      <c r="AQ9" s="8"/>
      <c r="AR9" s="8"/>
      <c r="AS9" s="8"/>
      <c r="AT9" s="8"/>
      <c r="AU9" s="8"/>
      <c r="AV9" s="16"/>
      <c r="AW9" s="69" t="s">
        <v>615</v>
      </c>
      <c r="AX9" s="111"/>
      <c r="AY9" s="111"/>
      <c r="AZ9" s="111"/>
      <c r="BA9" s="111"/>
      <c r="BB9" s="111"/>
      <c r="BC9" s="111"/>
      <c r="BD9" s="111"/>
      <c r="BE9" s="111"/>
      <c r="BF9" s="111"/>
      <c r="BG9" s="111"/>
      <c r="BH9" s="111"/>
      <c r="BI9" s="46"/>
      <c r="BJ9" s="46"/>
      <c r="BK9" s="46"/>
      <c r="BL9" s="154"/>
      <c r="BM9" s="111"/>
      <c r="BN9" s="69" t="s">
        <v>615</v>
      </c>
      <c r="BO9" s="58"/>
      <c r="BP9" s="58"/>
      <c r="BQ9" s="133"/>
      <c r="BR9" s="133"/>
      <c r="BS9" s="133"/>
      <c r="BT9" s="133"/>
      <c r="BU9" s="133"/>
      <c r="BV9" s="133"/>
      <c r="BW9" s="133"/>
      <c r="BX9" s="133"/>
      <c r="BY9" s="133"/>
      <c r="BZ9" s="133"/>
      <c r="CA9" s="133"/>
      <c r="CB9" s="133"/>
      <c r="CC9" s="133"/>
      <c r="CD9" s="159"/>
    </row>
    <row r="10" spans="1:82" x14ac:dyDescent="0.2">
      <c r="B10" s="13"/>
      <c r="C10" s="13"/>
      <c r="D10" s="13"/>
      <c r="E10" s="13"/>
      <c r="F10" s="13"/>
      <c r="G10" s="13"/>
      <c r="H10" s="13"/>
      <c r="I10" s="13"/>
      <c r="J10" s="13"/>
      <c r="K10" s="13"/>
      <c r="L10" s="13"/>
      <c r="M10" s="13"/>
      <c r="N10" s="13"/>
      <c r="O10" s="13"/>
      <c r="P10" s="39"/>
      <c r="R10" s="13"/>
      <c r="S10" s="13"/>
      <c r="T10" s="13"/>
      <c r="U10" s="13"/>
      <c r="V10" s="13"/>
      <c r="W10" s="13"/>
      <c r="X10" s="13"/>
      <c r="Y10" s="13"/>
      <c r="Z10" s="13"/>
      <c r="AA10" s="13"/>
      <c r="AB10" s="13"/>
      <c r="AC10" s="13"/>
      <c r="AD10" s="13"/>
      <c r="AE10" s="13"/>
      <c r="AF10" s="39"/>
      <c r="AG10" s="141"/>
      <c r="AH10" s="13"/>
      <c r="AI10" s="13"/>
      <c r="AJ10" s="13"/>
      <c r="AK10" s="13"/>
      <c r="AL10" s="13"/>
      <c r="AM10" s="13"/>
      <c r="AN10" s="13"/>
      <c r="AO10" s="13"/>
      <c r="AP10" s="13"/>
      <c r="AQ10" s="13"/>
      <c r="AR10" s="13"/>
      <c r="AS10" s="13"/>
      <c r="AT10" s="13"/>
      <c r="AU10" s="13"/>
      <c r="AV10" s="39"/>
      <c r="AX10" s="40"/>
      <c r="AY10" s="40"/>
      <c r="AZ10" s="40"/>
      <c r="BA10" s="40"/>
      <c r="BB10" s="40"/>
      <c r="BC10" s="40"/>
      <c r="BD10" s="40"/>
      <c r="BE10" s="40"/>
      <c r="BF10" s="40"/>
      <c r="BG10" s="40"/>
      <c r="BH10" s="40"/>
      <c r="BI10" s="46"/>
      <c r="BJ10" s="46"/>
      <c r="BK10" s="46"/>
      <c r="BL10" s="154"/>
      <c r="BM10" s="141" t="s">
        <v>15</v>
      </c>
      <c r="BO10" s="140"/>
      <c r="BP10" s="140"/>
      <c r="BQ10" s="87"/>
      <c r="BR10" s="87"/>
      <c r="BS10" s="87"/>
      <c r="BT10" s="87"/>
      <c r="BU10" s="87"/>
      <c r="BV10" s="87"/>
      <c r="BW10" s="87"/>
      <c r="BX10" s="87"/>
      <c r="BY10" s="87"/>
      <c r="BZ10" s="87"/>
      <c r="CA10" s="87"/>
      <c r="CB10" s="87"/>
      <c r="CC10" s="87"/>
      <c r="CD10" s="162"/>
    </row>
    <row r="11" spans="1:82" x14ac:dyDescent="0.2">
      <c r="A11" s="60" t="s">
        <v>240</v>
      </c>
      <c r="B11" s="13"/>
      <c r="C11" s="13"/>
      <c r="D11" s="13"/>
      <c r="E11" s="13"/>
      <c r="F11" s="13"/>
      <c r="G11" s="13"/>
      <c r="H11" s="13"/>
      <c r="I11" s="13"/>
      <c r="J11" s="13"/>
      <c r="K11" s="13"/>
      <c r="L11" s="13"/>
      <c r="M11" s="13"/>
      <c r="N11" s="13"/>
      <c r="O11" s="13"/>
      <c r="P11" s="39"/>
      <c r="Q11" s="60" t="s">
        <v>262</v>
      </c>
      <c r="R11" s="13"/>
      <c r="S11" s="13"/>
      <c r="T11" s="13"/>
      <c r="U11" s="13"/>
      <c r="V11" s="13"/>
      <c r="W11" s="13"/>
      <c r="X11" s="13"/>
      <c r="Y11" s="13"/>
      <c r="Z11" s="13"/>
      <c r="AA11" s="13"/>
      <c r="AB11" s="13"/>
      <c r="AC11" s="13"/>
      <c r="AD11" s="13"/>
      <c r="AE11" s="13"/>
      <c r="AF11" s="39"/>
      <c r="AG11" s="141"/>
      <c r="AH11" s="13"/>
      <c r="AI11" s="13"/>
      <c r="AJ11" s="13"/>
      <c r="AK11" s="13"/>
      <c r="AL11" s="13"/>
      <c r="AM11" s="13"/>
      <c r="AN11" s="13"/>
      <c r="AO11" s="13"/>
      <c r="AP11" s="13"/>
      <c r="AQ11" s="13"/>
      <c r="AR11" s="13"/>
      <c r="AS11" s="13"/>
      <c r="AT11" s="13"/>
      <c r="AU11" s="13"/>
      <c r="AV11" s="39"/>
      <c r="AW11" s="141"/>
      <c r="BN11" s="141"/>
      <c r="BO11" s="140"/>
      <c r="BP11" s="140"/>
      <c r="BQ11" s="87"/>
      <c r="BR11" s="87"/>
      <c r="BS11" s="87"/>
      <c r="BT11" s="87"/>
      <c r="BU11" s="87"/>
      <c r="BV11" s="87"/>
      <c r="BW11" s="87"/>
      <c r="BX11" s="87"/>
      <c r="BY11" s="87"/>
      <c r="BZ11" s="87"/>
      <c r="CA11" s="87"/>
      <c r="CB11" s="87"/>
      <c r="CC11" s="87"/>
      <c r="CD11" s="162"/>
    </row>
    <row r="12" spans="1:82" x14ac:dyDescent="0.2">
      <c r="B12" s="13"/>
      <c r="C12" s="13"/>
      <c r="D12" s="13"/>
      <c r="E12" s="13"/>
      <c r="F12" s="13"/>
      <c r="G12" s="13"/>
      <c r="H12" s="13"/>
      <c r="I12" s="13"/>
      <c r="J12" s="13"/>
      <c r="K12" s="13"/>
      <c r="L12" s="13"/>
      <c r="M12" s="13"/>
      <c r="N12" s="13"/>
      <c r="O12" s="13"/>
      <c r="P12" s="39"/>
      <c r="Q12" s="13"/>
      <c r="R12" s="13"/>
      <c r="S12" s="13"/>
      <c r="T12" s="13"/>
      <c r="U12" s="13"/>
      <c r="V12" s="13"/>
      <c r="W12" s="13"/>
      <c r="X12" s="13"/>
      <c r="Y12" s="13"/>
      <c r="Z12" s="13"/>
      <c r="AA12" s="13"/>
      <c r="AB12" s="13"/>
      <c r="AC12" s="13"/>
      <c r="AD12" s="13"/>
      <c r="AE12" s="13"/>
      <c r="AF12" s="39"/>
      <c r="AG12" s="8"/>
      <c r="AH12" s="13"/>
      <c r="AI12" s="13"/>
      <c r="AJ12" s="13"/>
      <c r="AK12" s="13"/>
      <c r="AL12" s="13"/>
      <c r="AM12" s="13"/>
      <c r="AN12" s="13"/>
      <c r="AO12" s="13"/>
      <c r="AP12" s="13"/>
      <c r="AQ12" s="13"/>
      <c r="AR12" s="13"/>
      <c r="AS12" s="13"/>
      <c r="AT12" s="13"/>
      <c r="AU12" s="13"/>
      <c r="AV12" s="39"/>
      <c r="AX12" s="40"/>
      <c r="AY12" s="40"/>
      <c r="AZ12" s="40"/>
      <c r="BA12" s="40"/>
      <c r="BB12" s="40"/>
      <c r="BC12" s="40"/>
      <c r="BD12" s="40"/>
      <c r="BE12" s="40"/>
      <c r="BF12" s="40"/>
      <c r="BG12" s="40"/>
      <c r="BH12" s="40"/>
      <c r="BI12" s="13"/>
      <c r="BJ12" s="13"/>
      <c r="BK12" s="13"/>
      <c r="BL12" s="39"/>
      <c r="BM12" s="40"/>
      <c r="BO12" s="140"/>
      <c r="BP12" s="140"/>
      <c r="BQ12" s="87"/>
      <c r="BR12" s="87"/>
      <c r="BS12" s="87"/>
      <c r="BT12" s="87"/>
      <c r="BU12" s="87"/>
      <c r="BV12" s="87"/>
      <c r="BW12" s="87"/>
      <c r="BX12" s="87"/>
      <c r="BY12" s="87"/>
      <c r="BZ12" s="87"/>
      <c r="CA12" s="87"/>
      <c r="CB12" s="87"/>
      <c r="CC12" s="87"/>
      <c r="CD12" s="162"/>
    </row>
    <row r="13" spans="1:82" x14ac:dyDescent="0.2">
      <c r="B13" s="13"/>
      <c r="C13" s="13"/>
      <c r="D13" s="13"/>
      <c r="E13" s="13"/>
      <c r="F13" s="13"/>
      <c r="G13" s="13"/>
      <c r="H13" s="13"/>
      <c r="I13" s="13"/>
      <c r="J13" s="13"/>
      <c r="K13" s="13"/>
      <c r="L13" s="13"/>
      <c r="M13" s="13"/>
      <c r="N13" s="13"/>
      <c r="O13" s="13"/>
      <c r="P13" s="39"/>
      <c r="Q13" s="13"/>
      <c r="R13" s="13"/>
      <c r="S13" s="13"/>
      <c r="T13" s="13"/>
      <c r="U13" s="13"/>
      <c r="V13" s="13"/>
      <c r="W13" s="13"/>
      <c r="X13" s="13"/>
      <c r="Y13" s="13"/>
      <c r="Z13" s="13"/>
      <c r="AA13" s="13"/>
      <c r="AB13" s="13"/>
      <c r="AC13" s="13"/>
      <c r="AD13" s="13"/>
      <c r="AE13" s="13"/>
      <c r="AF13" s="39"/>
      <c r="AG13" s="13"/>
      <c r="AH13" s="13"/>
      <c r="AI13" s="13"/>
      <c r="AJ13" s="13"/>
      <c r="AK13" s="13"/>
      <c r="AL13" s="13"/>
      <c r="AM13" s="13"/>
      <c r="AN13" s="13"/>
      <c r="AO13" s="13"/>
      <c r="AP13" s="13"/>
      <c r="AQ13" s="13"/>
      <c r="AR13" s="13"/>
      <c r="AS13" s="13"/>
      <c r="AT13" s="13"/>
      <c r="AU13" s="13"/>
      <c r="AV13" s="39"/>
      <c r="AW13" s="40"/>
      <c r="AX13" s="40"/>
      <c r="AY13" s="40"/>
      <c r="AZ13" s="40"/>
      <c r="BA13" s="40"/>
      <c r="BB13" s="40"/>
      <c r="BC13" s="40"/>
      <c r="BD13" s="40"/>
      <c r="BE13" s="40"/>
      <c r="BF13" s="40"/>
      <c r="BG13" s="40"/>
      <c r="BH13" s="40"/>
      <c r="BI13" s="13"/>
      <c r="BJ13" s="13"/>
      <c r="BK13" s="13"/>
      <c r="BL13" s="39"/>
      <c r="BM13" s="40"/>
      <c r="BN13" s="132"/>
      <c r="BO13" s="140"/>
      <c r="BP13" s="140"/>
      <c r="BQ13" s="87"/>
      <c r="BR13" s="87"/>
      <c r="BS13" s="87"/>
      <c r="BT13" s="87"/>
      <c r="BU13" s="87"/>
      <c r="BV13" s="87"/>
      <c r="BW13" s="87"/>
      <c r="BX13" s="87"/>
      <c r="BY13" s="87"/>
      <c r="BZ13" s="87"/>
      <c r="CA13" s="87"/>
      <c r="CB13" s="87"/>
      <c r="CC13" s="87"/>
      <c r="CD13" s="162"/>
    </row>
    <row r="14" spans="1:82" x14ac:dyDescent="0.2">
      <c r="A14" s="142"/>
      <c r="B14" s="142"/>
      <c r="C14" s="142"/>
      <c r="D14" s="142"/>
      <c r="E14" s="142"/>
      <c r="F14" s="142"/>
      <c r="G14" s="142"/>
      <c r="H14" s="142"/>
      <c r="I14" s="142"/>
      <c r="J14" s="142"/>
      <c r="K14" s="142"/>
      <c r="L14" s="142"/>
      <c r="M14" s="142"/>
      <c r="N14" s="142"/>
      <c r="O14" s="142"/>
      <c r="P14" s="151"/>
      <c r="Q14" s="142"/>
      <c r="R14" s="142"/>
      <c r="S14" s="142"/>
      <c r="T14" s="142"/>
      <c r="U14" s="142"/>
      <c r="V14" s="142"/>
      <c r="W14" s="142"/>
      <c r="X14" s="142"/>
      <c r="Y14" s="142"/>
      <c r="Z14" s="142"/>
      <c r="AA14" s="142"/>
      <c r="AB14" s="142"/>
      <c r="AC14" s="142"/>
      <c r="AD14" s="142"/>
      <c r="AE14" s="142"/>
      <c r="AF14" s="151"/>
      <c r="AG14" s="142"/>
      <c r="AH14" s="142"/>
      <c r="AI14" s="142"/>
      <c r="AJ14" s="142"/>
      <c r="AK14" s="142"/>
      <c r="AL14" s="142"/>
      <c r="AM14" s="142"/>
      <c r="AN14" s="142"/>
      <c r="AO14" s="142"/>
      <c r="AP14" s="142"/>
      <c r="AQ14" s="142"/>
      <c r="AR14" s="142"/>
      <c r="AS14" s="142"/>
      <c r="AT14" s="142"/>
      <c r="AU14" s="142"/>
      <c r="AV14" s="151"/>
      <c r="AW14" s="143"/>
      <c r="AX14" s="143"/>
      <c r="AY14" s="143"/>
      <c r="AZ14" s="143"/>
      <c r="BA14" s="143"/>
      <c r="BB14" s="143"/>
      <c r="BC14" s="143"/>
      <c r="BD14" s="143"/>
      <c r="BE14" s="143"/>
      <c r="BF14" s="143"/>
      <c r="BG14" s="143"/>
      <c r="BH14" s="143"/>
      <c r="BI14" s="142"/>
      <c r="BJ14" s="142"/>
      <c r="BK14" s="142"/>
      <c r="BL14" s="151"/>
      <c r="BM14" s="143"/>
      <c r="BN14" s="144"/>
      <c r="BO14" s="145"/>
      <c r="BP14" s="145"/>
      <c r="BQ14" s="146"/>
      <c r="BR14" s="146"/>
      <c r="BS14" s="146"/>
      <c r="BT14" s="146"/>
      <c r="BU14" s="146"/>
      <c r="BV14" s="146"/>
      <c r="BW14" s="146"/>
      <c r="BX14" s="146"/>
      <c r="BY14" s="146"/>
      <c r="BZ14" s="146"/>
      <c r="CA14" s="146"/>
      <c r="CB14" s="146"/>
      <c r="CC14" s="146"/>
      <c r="CD14" s="163"/>
    </row>
    <row r="15" spans="1:82" x14ac:dyDescent="0.2">
      <c r="A15" s="117"/>
      <c r="B15" s="118"/>
      <c r="C15" s="118"/>
      <c r="D15" s="118"/>
      <c r="E15" s="118"/>
      <c r="F15" s="118"/>
      <c r="G15" s="118"/>
      <c r="H15" s="118"/>
      <c r="I15" s="118"/>
      <c r="J15" s="118"/>
      <c r="K15" s="118"/>
      <c r="L15" s="118"/>
      <c r="M15" s="114"/>
      <c r="N15" s="114"/>
      <c r="O15" s="114"/>
      <c r="P15" s="115" t="s">
        <v>98</v>
      </c>
      <c r="Q15" s="117"/>
      <c r="R15" s="118"/>
      <c r="S15" s="118"/>
      <c r="T15" s="118"/>
      <c r="U15" s="118"/>
      <c r="V15" s="118"/>
      <c r="W15" s="118"/>
      <c r="X15" s="118"/>
      <c r="Y15" s="118"/>
      <c r="Z15" s="118"/>
      <c r="AA15" s="118"/>
      <c r="AB15" s="118"/>
      <c r="AC15" s="114"/>
      <c r="AD15" s="114"/>
      <c r="AE15" s="114"/>
      <c r="AF15" s="115" t="s">
        <v>98</v>
      </c>
      <c r="AG15" s="117"/>
      <c r="AH15" s="118"/>
      <c r="AI15" s="118"/>
      <c r="AJ15" s="118"/>
      <c r="AK15" s="118"/>
      <c r="AL15" s="118"/>
      <c r="AM15" s="118"/>
      <c r="AN15" s="118"/>
      <c r="AO15" s="118"/>
      <c r="AP15" s="118"/>
      <c r="AQ15" s="118"/>
      <c r="AR15" s="118"/>
      <c r="AS15" s="114"/>
      <c r="AT15" s="114"/>
      <c r="AU15" s="114"/>
      <c r="AV15" s="115" t="s">
        <v>99</v>
      </c>
      <c r="AW15" s="117"/>
      <c r="AX15" s="118"/>
      <c r="AY15" s="118"/>
      <c r="AZ15" s="118"/>
      <c r="BA15" s="118"/>
      <c r="BB15" s="118"/>
      <c r="BC15" s="118"/>
      <c r="BD15" s="118"/>
      <c r="BE15" s="118"/>
      <c r="BF15" s="118"/>
      <c r="BG15" s="118"/>
      <c r="BH15" s="118"/>
      <c r="BI15" s="114"/>
      <c r="BJ15" s="114"/>
      <c r="BK15" s="114"/>
      <c r="BL15" s="121" t="s">
        <v>99</v>
      </c>
      <c r="BM15" s="117"/>
      <c r="BN15" s="117"/>
      <c r="BO15" s="118" t="s">
        <v>591</v>
      </c>
      <c r="BP15" s="118"/>
      <c r="BQ15" s="118"/>
      <c r="BR15" s="118"/>
      <c r="BS15" s="118"/>
      <c r="BT15" s="118"/>
      <c r="BU15" s="118"/>
      <c r="BV15" s="118"/>
      <c r="BW15" s="118"/>
      <c r="BX15" s="118"/>
      <c r="BY15" s="118"/>
      <c r="BZ15" s="118"/>
      <c r="CA15" s="114"/>
      <c r="CB15" s="114"/>
      <c r="CC15" s="114"/>
      <c r="CD15" s="121" t="s">
        <v>99</v>
      </c>
    </row>
    <row r="16" spans="1:82" x14ac:dyDescent="0.2">
      <c r="A16" s="7"/>
      <c r="B16" s="7"/>
      <c r="C16" s="7"/>
      <c r="D16" s="7"/>
      <c r="CD16" s="95"/>
    </row>
    <row r="17" spans="2:82" x14ac:dyDescent="0.2">
      <c r="B17" s="65" t="s">
        <v>241</v>
      </c>
      <c r="C17" s="263" t="s">
        <v>35</v>
      </c>
      <c r="D17" s="263" t="s">
        <v>124</v>
      </c>
      <c r="E17" s="263" t="s">
        <v>126</v>
      </c>
      <c r="F17" s="263" t="s">
        <v>36</v>
      </c>
      <c r="G17" s="263" t="s">
        <v>37</v>
      </c>
      <c r="H17" s="263" t="s">
        <v>38</v>
      </c>
      <c r="I17" s="263" t="s">
        <v>39</v>
      </c>
      <c r="J17" s="263" t="s">
        <v>128</v>
      </c>
      <c r="K17" s="263" t="s">
        <v>129</v>
      </c>
      <c r="L17" s="263" t="s">
        <v>130</v>
      </c>
      <c r="M17" s="264">
        <v>100000</v>
      </c>
      <c r="N17" s="265" t="s">
        <v>231</v>
      </c>
      <c r="O17" s="265" t="s">
        <v>231</v>
      </c>
      <c r="P17" s="265" t="s">
        <v>77</v>
      </c>
      <c r="R17" s="65" t="s">
        <v>241</v>
      </c>
      <c r="S17" s="263" t="s">
        <v>35</v>
      </c>
      <c r="T17" s="263" t="s">
        <v>124</v>
      </c>
      <c r="U17" s="263" t="s">
        <v>126</v>
      </c>
      <c r="V17" s="263" t="s">
        <v>36</v>
      </c>
      <c r="W17" s="263" t="s">
        <v>37</v>
      </c>
      <c r="X17" s="263" t="s">
        <v>38</v>
      </c>
      <c r="Y17" s="263" t="s">
        <v>39</v>
      </c>
      <c r="Z17" s="263" t="s">
        <v>128</v>
      </c>
      <c r="AA17" s="263" t="s">
        <v>129</v>
      </c>
      <c r="AB17" s="263" t="s">
        <v>130</v>
      </c>
      <c r="AC17" s="264">
        <v>100000</v>
      </c>
      <c r="AD17" s="265" t="s">
        <v>231</v>
      </c>
      <c r="AE17" s="265" t="s">
        <v>231</v>
      </c>
      <c r="AF17" s="265" t="s">
        <v>77</v>
      </c>
      <c r="AH17" s="65" t="s">
        <v>241</v>
      </c>
      <c r="AI17" s="263" t="s">
        <v>35</v>
      </c>
      <c r="AJ17" s="263" t="s">
        <v>124</v>
      </c>
      <c r="AK17" s="263" t="s">
        <v>126</v>
      </c>
      <c r="AL17" s="263" t="s">
        <v>36</v>
      </c>
      <c r="AM17" s="263" t="s">
        <v>37</v>
      </c>
      <c r="AN17" s="263" t="s">
        <v>38</v>
      </c>
      <c r="AO17" s="263" t="s">
        <v>39</v>
      </c>
      <c r="AP17" s="263" t="s">
        <v>128</v>
      </c>
      <c r="AQ17" s="263" t="s">
        <v>129</v>
      </c>
      <c r="AR17" s="263" t="s">
        <v>130</v>
      </c>
      <c r="AS17" s="264">
        <v>100000</v>
      </c>
      <c r="AT17" s="265" t="s">
        <v>231</v>
      </c>
      <c r="AU17" s="265" t="s">
        <v>231</v>
      </c>
      <c r="AV17" s="265" t="s">
        <v>77</v>
      </c>
      <c r="AX17" s="65" t="s">
        <v>241</v>
      </c>
      <c r="AY17" s="263" t="s">
        <v>35</v>
      </c>
      <c r="AZ17" s="263" t="s">
        <v>124</v>
      </c>
      <c r="BA17" s="263" t="s">
        <v>126</v>
      </c>
      <c r="BB17" s="263" t="s">
        <v>36</v>
      </c>
      <c r="BC17" s="263" t="s">
        <v>37</v>
      </c>
      <c r="BD17" s="263" t="s">
        <v>38</v>
      </c>
      <c r="BE17" s="263" t="s">
        <v>39</v>
      </c>
      <c r="BF17" s="263" t="s">
        <v>128</v>
      </c>
      <c r="BG17" s="263" t="s">
        <v>129</v>
      </c>
      <c r="BH17" s="263" t="s">
        <v>130</v>
      </c>
      <c r="BI17" s="264">
        <v>100000</v>
      </c>
      <c r="BJ17" s="265" t="s">
        <v>231</v>
      </c>
      <c r="BK17" s="265" t="s">
        <v>231</v>
      </c>
      <c r="BL17" s="265" t="s">
        <v>77</v>
      </c>
      <c r="BO17" s="65" t="s">
        <v>88</v>
      </c>
      <c r="BP17" s="65" t="s">
        <v>241</v>
      </c>
      <c r="BQ17" s="263" t="s">
        <v>35</v>
      </c>
      <c r="BR17" s="263" t="s">
        <v>124</v>
      </c>
      <c r="BS17" s="263" t="s">
        <v>126</v>
      </c>
      <c r="BT17" s="263" t="s">
        <v>36</v>
      </c>
      <c r="BU17" s="263" t="s">
        <v>37</v>
      </c>
      <c r="BV17" s="263" t="s">
        <v>38</v>
      </c>
      <c r="BW17" s="263" t="s">
        <v>39</v>
      </c>
      <c r="BX17" s="263" t="s">
        <v>128</v>
      </c>
      <c r="BY17" s="263" t="s">
        <v>129</v>
      </c>
      <c r="BZ17" s="263" t="s">
        <v>130</v>
      </c>
      <c r="CA17" s="264">
        <v>100000</v>
      </c>
      <c r="CB17" s="265" t="s">
        <v>231</v>
      </c>
      <c r="CC17" s="265" t="s">
        <v>231</v>
      </c>
      <c r="CD17" s="265" t="s">
        <v>77</v>
      </c>
    </row>
    <row r="18" spans="2:82" x14ac:dyDescent="0.2">
      <c r="B18" s="66"/>
      <c r="C18" s="262" t="s">
        <v>123</v>
      </c>
      <c r="D18" s="262" t="s">
        <v>40</v>
      </c>
      <c r="E18" s="262" t="s">
        <v>40</v>
      </c>
      <c r="F18" s="262" t="s">
        <v>40</v>
      </c>
      <c r="G18" s="262" t="s">
        <v>40</v>
      </c>
      <c r="H18" s="262" t="s">
        <v>40</v>
      </c>
      <c r="I18" s="262" t="s">
        <v>40</v>
      </c>
      <c r="J18" s="262" t="s">
        <v>40</v>
      </c>
      <c r="K18" s="262" t="s">
        <v>40</v>
      </c>
      <c r="L18" s="262" t="s">
        <v>40</v>
      </c>
      <c r="M18" s="262" t="s">
        <v>43</v>
      </c>
      <c r="N18" s="12" t="s">
        <v>233</v>
      </c>
      <c r="O18" s="12" t="s">
        <v>141</v>
      </c>
      <c r="P18" s="12" t="s">
        <v>140</v>
      </c>
      <c r="R18" s="66"/>
      <c r="S18" s="262" t="s">
        <v>123</v>
      </c>
      <c r="T18" s="262" t="s">
        <v>40</v>
      </c>
      <c r="U18" s="262" t="s">
        <v>40</v>
      </c>
      <c r="V18" s="262" t="s">
        <v>40</v>
      </c>
      <c r="W18" s="262" t="s">
        <v>40</v>
      </c>
      <c r="X18" s="262" t="s">
        <v>40</v>
      </c>
      <c r="Y18" s="262" t="s">
        <v>40</v>
      </c>
      <c r="Z18" s="262" t="s">
        <v>40</v>
      </c>
      <c r="AA18" s="262" t="s">
        <v>40</v>
      </c>
      <c r="AB18" s="262" t="s">
        <v>40</v>
      </c>
      <c r="AC18" s="262" t="s">
        <v>43</v>
      </c>
      <c r="AD18" s="12" t="s">
        <v>233</v>
      </c>
      <c r="AE18" s="12" t="s">
        <v>141</v>
      </c>
      <c r="AF18" s="12" t="s">
        <v>140</v>
      </c>
      <c r="AH18" s="66"/>
      <c r="AI18" s="262" t="s">
        <v>123</v>
      </c>
      <c r="AJ18" s="262" t="s">
        <v>40</v>
      </c>
      <c r="AK18" s="262" t="s">
        <v>40</v>
      </c>
      <c r="AL18" s="262" t="s">
        <v>40</v>
      </c>
      <c r="AM18" s="262" t="s">
        <v>40</v>
      </c>
      <c r="AN18" s="262" t="s">
        <v>40</v>
      </c>
      <c r="AO18" s="262" t="s">
        <v>40</v>
      </c>
      <c r="AP18" s="262" t="s">
        <v>40</v>
      </c>
      <c r="AQ18" s="262" t="s">
        <v>40</v>
      </c>
      <c r="AR18" s="262" t="s">
        <v>40</v>
      </c>
      <c r="AS18" s="262" t="s">
        <v>43</v>
      </c>
      <c r="AT18" s="12" t="s">
        <v>233</v>
      </c>
      <c r="AU18" s="12" t="s">
        <v>141</v>
      </c>
      <c r="AV18" s="12" t="s">
        <v>140</v>
      </c>
      <c r="AX18" s="66"/>
      <c r="AY18" s="262" t="s">
        <v>123</v>
      </c>
      <c r="AZ18" s="262" t="s">
        <v>40</v>
      </c>
      <c r="BA18" s="262" t="s">
        <v>40</v>
      </c>
      <c r="BB18" s="262" t="s">
        <v>40</v>
      </c>
      <c r="BC18" s="262" t="s">
        <v>40</v>
      </c>
      <c r="BD18" s="262" t="s">
        <v>40</v>
      </c>
      <c r="BE18" s="262" t="s">
        <v>40</v>
      </c>
      <c r="BF18" s="262" t="s">
        <v>40</v>
      </c>
      <c r="BG18" s="262" t="s">
        <v>40</v>
      </c>
      <c r="BH18" s="262" t="s">
        <v>40</v>
      </c>
      <c r="BI18" s="262" t="s">
        <v>43</v>
      </c>
      <c r="BJ18" s="12" t="s">
        <v>233</v>
      </c>
      <c r="BK18" s="12" t="s">
        <v>141</v>
      </c>
      <c r="BL18" s="12" t="s">
        <v>140</v>
      </c>
      <c r="BO18" s="66" t="s">
        <v>89</v>
      </c>
      <c r="BP18" s="66"/>
      <c r="BQ18" s="262" t="s">
        <v>123</v>
      </c>
      <c r="BR18" s="262" t="s">
        <v>40</v>
      </c>
      <c r="BS18" s="262" t="s">
        <v>40</v>
      </c>
      <c r="BT18" s="262" t="s">
        <v>40</v>
      </c>
      <c r="BU18" s="262" t="s">
        <v>40</v>
      </c>
      <c r="BV18" s="262" t="s">
        <v>40</v>
      </c>
      <c r="BW18" s="262" t="s">
        <v>40</v>
      </c>
      <c r="BX18" s="262" t="s">
        <v>40</v>
      </c>
      <c r="BY18" s="262" t="s">
        <v>40</v>
      </c>
      <c r="BZ18" s="262" t="s">
        <v>40</v>
      </c>
      <c r="CA18" s="262" t="s">
        <v>43</v>
      </c>
      <c r="CB18" s="12" t="s">
        <v>233</v>
      </c>
      <c r="CC18" s="12" t="s">
        <v>141</v>
      </c>
      <c r="CD18" s="12" t="s">
        <v>140</v>
      </c>
    </row>
    <row r="19" spans="2:82" x14ac:dyDescent="0.2">
      <c r="B19" s="67"/>
      <c r="C19" s="266" t="s">
        <v>43</v>
      </c>
      <c r="D19" s="266" t="s">
        <v>125</v>
      </c>
      <c r="E19" s="266" t="s">
        <v>127</v>
      </c>
      <c r="F19" s="266" t="s">
        <v>44</v>
      </c>
      <c r="G19" s="266" t="s">
        <v>45</v>
      </c>
      <c r="H19" s="266" t="s">
        <v>46</v>
      </c>
      <c r="I19" s="266" t="s">
        <v>42</v>
      </c>
      <c r="J19" s="266" t="s">
        <v>131</v>
      </c>
      <c r="K19" s="266" t="s">
        <v>132</v>
      </c>
      <c r="L19" s="266" t="s">
        <v>133</v>
      </c>
      <c r="M19" s="266" t="s">
        <v>134</v>
      </c>
      <c r="N19" s="267" t="s">
        <v>141</v>
      </c>
      <c r="O19" s="267" t="s">
        <v>134</v>
      </c>
      <c r="P19" s="267" t="s">
        <v>41</v>
      </c>
      <c r="R19" s="67"/>
      <c r="S19" s="266" t="s">
        <v>43</v>
      </c>
      <c r="T19" s="266" t="s">
        <v>125</v>
      </c>
      <c r="U19" s="266" t="s">
        <v>127</v>
      </c>
      <c r="V19" s="266" t="s">
        <v>44</v>
      </c>
      <c r="W19" s="266" t="s">
        <v>45</v>
      </c>
      <c r="X19" s="266" t="s">
        <v>46</v>
      </c>
      <c r="Y19" s="266" t="s">
        <v>42</v>
      </c>
      <c r="Z19" s="266" t="s">
        <v>131</v>
      </c>
      <c r="AA19" s="266" t="s">
        <v>132</v>
      </c>
      <c r="AB19" s="266" t="s">
        <v>133</v>
      </c>
      <c r="AC19" s="266" t="s">
        <v>134</v>
      </c>
      <c r="AD19" s="267" t="s">
        <v>141</v>
      </c>
      <c r="AE19" s="267" t="s">
        <v>134</v>
      </c>
      <c r="AF19" s="267" t="s">
        <v>41</v>
      </c>
      <c r="AH19" s="67"/>
      <c r="AI19" s="266" t="s">
        <v>43</v>
      </c>
      <c r="AJ19" s="266" t="s">
        <v>125</v>
      </c>
      <c r="AK19" s="266" t="s">
        <v>127</v>
      </c>
      <c r="AL19" s="266" t="s">
        <v>44</v>
      </c>
      <c r="AM19" s="266" t="s">
        <v>45</v>
      </c>
      <c r="AN19" s="266" t="s">
        <v>46</v>
      </c>
      <c r="AO19" s="266" t="s">
        <v>42</v>
      </c>
      <c r="AP19" s="266" t="s">
        <v>131</v>
      </c>
      <c r="AQ19" s="266" t="s">
        <v>132</v>
      </c>
      <c r="AR19" s="266" t="s">
        <v>133</v>
      </c>
      <c r="AS19" s="266" t="s">
        <v>134</v>
      </c>
      <c r="AT19" s="267" t="s">
        <v>141</v>
      </c>
      <c r="AU19" s="267" t="s">
        <v>134</v>
      </c>
      <c r="AV19" s="267" t="s">
        <v>41</v>
      </c>
      <c r="AX19" s="67"/>
      <c r="AY19" s="266" t="s">
        <v>43</v>
      </c>
      <c r="AZ19" s="266" t="s">
        <v>125</v>
      </c>
      <c r="BA19" s="266" t="s">
        <v>127</v>
      </c>
      <c r="BB19" s="266" t="s">
        <v>44</v>
      </c>
      <c r="BC19" s="266" t="s">
        <v>45</v>
      </c>
      <c r="BD19" s="266" t="s">
        <v>46</v>
      </c>
      <c r="BE19" s="266" t="s">
        <v>42</v>
      </c>
      <c r="BF19" s="266" t="s">
        <v>131</v>
      </c>
      <c r="BG19" s="266" t="s">
        <v>132</v>
      </c>
      <c r="BH19" s="266" t="s">
        <v>133</v>
      </c>
      <c r="BI19" s="266" t="s">
        <v>134</v>
      </c>
      <c r="BJ19" s="267" t="s">
        <v>141</v>
      </c>
      <c r="BK19" s="267" t="s">
        <v>134</v>
      </c>
      <c r="BL19" s="267" t="s">
        <v>41</v>
      </c>
      <c r="BO19" s="67"/>
      <c r="BP19" s="67"/>
      <c r="BQ19" s="266" t="s">
        <v>43</v>
      </c>
      <c r="BR19" s="266" t="s">
        <v>125</v>
      </c>
      <c r="BS19" s="266" t="s">
        <v>127</v>
      </c>
      <c r="BT19" s="266" t="s">
        <v>44</v>
      </c>
      <c r="BU19" s="266" t="s">
        <v>45</v>
      </c>
      <c r="BV19" s="266" t="s">
        <v>46</v>
      </c>
      <c r="BW19" s="266" t="s">
        <v>42</v>
      </c>
      <c r="BX19" s="266" t="s">
        <v>131</v>
      </c>
      <c r="BY19" s="266" t="s">
        <v>132</v>
      </c>
      <c r="BZ19" s="266" t="s">
        <v>133</v>
      </c>
      <c r="CA19" s="266" t="s">
        <v>134</v>
      </c>
      <c r="CB19" s="267" t="s">
        <v>141</v>
      </c>
      <c r="CC19" s="267" t="s">
        <v>134</v>
      </c>
      <c r="CD19" s="267" t="s">
        <v>41</v>
      </c>
    </row>
    <row r="20" spans="2:82" s="466" customFormat="1" ht="15.75" customHeight="1" x14ac:dyDescent="0.25">
      <c r="B20" s="607" t="s">
        <v>90</v>
      </c>
      <c r="C20" s="608">
        <v>459.1977</v>
      </c>
      <c r="D20" s="608">
        <v>334.88979999999998</v>
      </c>
      <c r="E20" s="608">
        <v>258.76780000000002</v>
      </c>
      <c r="F20" s="608">
        <v>238.16919999999999</v>
      </c>
      <c r="G20" s="608">
        <v>243.7954</v>
      </c>
      <c r="H20" s="608">
        <v>251.2484</v>
      </c>
      <c r="I20" s="608">
        <v>235.2422</v>
      </c>
      <c r="J20" s="608">
        <v>235.54900000000001</v>
      </c>
      <c r="K20" s="608">
        <v>257.30450000000002</v>
      </c>
      <c r="L20" s="608">
        <v>314.10730000000001</v>
      </c>
      <c r="M20" s="608">
        <v>300.613</v>
      </c>
      <c r="N20" s="609">
        <v>245.5573</v>
      </c>
      <c r="O20" s="609">
        <v>275.42250000000001</v>
      </c>
      <c r="P20" s="610">
        <v>260.63909999999998</v>
      </c>
      <c r="R20" s="607" t="s">
        <v>90</v>
      </c>
      <c r="S20" s="608">
        <v>343.14550000000003</v>
      </c>
      <c r="T20" s="608">
        <v>230.17920000000001</v>
      </c>
      <c r="U20" s="608">
        <v>183.0394</v>
      </c>
      <c r="V20" s="608">
        <v>172.69730000000001</v>
      </c>
      <c r="W20" s="608">
        <v>178.3475</v>
      </c>
      <c r="X20" s="608">
        <v>173.816</v>
      </c>
      <c r="Y20" s="608">
        <v>168.97069999999999</v>
      </c>
      <c r="Z20" s="608">
        <v>163.70050000000001</v>
      </c>
      <c r="AA20" s="608">
        <v>169.6002</v>
      </c>
      <c r="AB20" s="608">
        <v>184.97380000000001</v>
      </c>
      <c r="AC20" s="608">
        <v>121.6623</v>
      </c>
      <c r="AD20" s="609">
        <v>176.26310000000001</v>
      </c>
      <c r="AE20" s="609">
        <v>156.68520000000001</v>
      </c>
      <c r="AF20" s="610">
        <v>166.37629999999999</v>
      </c>
      <c r="AH20" s="607" t="s">
        <v>90</v>
      </c>
      <c r="AI20" s="648">
        <v>52.839399999999998</v>
      </c>
      <c r="AJ20" s="648">
        <v>45.46</v>
      </c>
      <c r="AK20" s="648">
        <v>44.346699999999998</v>
      </c>
      <c r="AL20" s="648">
        <v>44.517000000000003</v>
      </c>
      <c r="AM20" s="648">
        <v>42.6937</v>
      </c>
      <c r="AN20" s="648">
        <v>37.6571</v>
      </c>
      <c r="AO20" s="648">
        <v>39.663200000000003</v>
      </c>
      <c r="AP20" s="648">
        <v>35.868499999999997</v>
      </c>
      <c r="AQ20" s="648">
        <v>32.304400000000001</v>
      </c>
      <c r="AR20" s="648">
        <v>27.651399999999999</v>
      </c>
      <c r="AS20" s="648">
        <v>16.3779</v>
      </c>
      <c r="AT20" s="649">
        <v>42.298499999999997</v>
      </c>
      <c r="AU20" s="649">
        <v>26.851400000000002</v>
      </c>
      <c r="AV20" s="642">
        <v>34.055399999999999</v>
      </c>
      <c r="AX20" s="607" t="s">
        <v>90</v>
      </c>
      <c r="AY20" s="648">
        <v>15.4046</v>
      </c>
      <c r="AZ20" s="648">
        <v>15.8271</v>
      </c>
      <c r="BA20" s="648">
        <v>15.9991</v>
      </c>
      <c r="BB20" s="648">
        <v>16.9908</v>
      </c>
      <c r="BC20" s="648">
        <v>18.6448</v>
      </c>
      <c r="BD20" s="648">
        <v>18.259599999999999</v>
      </c>
      <c r="BE20" s="648">
        <v>19.313300000000002</v>
      </c>
      <c r="BF20" s="648">
        <v>19.221599999999999</v>
      </c>
      <c r="BG20" s="648">
        <v>17.428899999999999</v>
      </c>
      <c r="BH20" s="648">
        <v>14.851599999999999</v>
      </c>
      <c r="BI20" s="648">
        <v>11.4315</v>
      </c>
      <c r="BJ20" s="649">
        <v>17.841000000000001</v>
      </c>
      <c r="BK20" s="649">
        <v>15.2951</v>
      </c>
      <c r="BL20" s="642">
        <v>16.482399999999998</v>
      </c>
      <c r="BO20" s="651" t="s">
        <v>90</v>
      </c>
      <c r="BP20" s="607" t="s">
        <v>90</v>
      </c>
      <c r="BQ20" s="648">
        <v>6.4832000000000001</v>
      </c>
      <c r="BR20" s="648">
        <v>7.4457000000000004</v>
      </c>
      <c r="BS20" s="648">
        <v>10.3893</v>
      </c>
      <c r="BT20" s="648">
        <v>11.002599999999999</v>
      </c>
      <c r="BU20" s="648">
        <v>11.8161</v>
      </c>
      <c r="BV20" s="648">
        <v>13.264200000000001</v>
      </c>
      <c r="BW20" s="648">
        <v>12.851900000000001</v>
      </c>
      <c r="BX20" s="648">
        <v>14.407299999999999</v>
      </c>
      <c r="BY20" s="648">
        <v>16.180900000000001</v>
      </c>
      <c r="BZ20" s="648">
        <v>16.3858</v>
      </c>
      <c r="CA20" s="648">
        <v>12.662000000000001</v>
      </c>
      <c r="CB20" s="649">
        <v>11.641299999999999</v>
      </c>
      <c r="CC20" s="649">
        <v>14.7425</v>
      </c>
      <c r="CD20" s="642">
        <v>13.296200000000001</v>
      </c>
    </row>
    <row r="21" spans="2:82" s="466" customFormat="1" ht="15.75" customHeight="1" x14ac:dyDescent="0.25">
      <c r="B21" s="611" t="s">
        <v>242</v>
      </c>
      <c r="C21" s="612">
        <v>459.1977</v>
      </c>
      <c r="D21" s="612">
        <v>334.61520000000002</v>
      </c>
      <c r="E21" s="612">
        <v>258.71280000000002</v>
      </c>
      <c r="F21" s="612">
        <v>238.10749999999999</v>
      </c>
      <c r="G21" s="612">
        <v>243.39169999999999</v>
      </c>
      <c r="H21" s="612">
        <v>249.4179</v>
      </c>
      <c r="I21" s="612">
        <v>232.08170000000001</v>
      </c>
      <c r="J21" s="612">
        <v>235.13030000000001</v>
      </c>
      <c r="K21" s="612">
        <v>258.83800000000002</v>
      </c>
      <c r="L21" s="612">
        <v>319.28089999999997</v>
      </c>
      <c r="M21" s="612">
        <v>302.54250000000002</v>
      </c>
      <c r="N21" s="613">
        <v>244.54050000000001</v>
      </c>
      <c r="O21" s="613">
        <v>277.27109999999999</v>
      </c>
      <c r="P21" s="614">
        <v>260.7029</v>
      </c>
      <c r="R21" s="611" t="s">
        <v>242</v>
      </c>
      <c r="S21" s="612">
        <v>343.14550000000003</v>
      </c>
      <c r="T21" s="612">
        <v>229.8836</v>
      </c>
      <c r="U21" s="612">
        <v>182.97380000000001</v>
      </c>
      <c r="V21" s="612">
        <v>172.54249999999999</v>
      </c>
      <c r="W21" s="612">
        <v>177.91329999999999</v>
      </c>
      <c r="X21" s="612">
        <v>172.29730000000001</v>
      </c>
      <c r="Y21" s="612">
        <v>165.0256</v>
      </c>
      <c r="Z21" s="612">
        <v>160.49510000000001</v>
      </c>
      <c r="AA21" s="612">
        <v>168.68639999999999</v>
      </c>
      <c r="AB21" s="612">
        <v>188.62180000000001</v>
      </c>
      <c r="AC21" s="612">
        <v>121.663</v>
      </c>
      <c r="AD21" s="613">
        <v>175.03460000000001</v>
      </c>
      <c r="AE21" s="613">
        <v>155.7878</v>
      </c>
      <c r="AF21" s="614">
        <v>165.53049999999999</v>
      </c>
      <c r="AH21" s="611" t="s">
        <v>242</v>
      </c>
      <c r="AI21" s="635">
        <v>52.839399999999998</v>
      </c>
      <c r="AJ21" s="635">
        <v>45.404200000000003</v>
      </c>
      <c r="AK21" s="635">
        <v>44.327300000000001</v>
      </c>
      <c r="AL21" s="635">
        <v>44.444499999999998</v>
      </c>
      <c r="AM21" s="635">
        <v>42.505299999999998</v>
      </c>
      <c r="AN21" s="635">
        <v>37.391800000000003</v>
      </c>
      <c r="AO21" s="635">
        <v>38.3795</v>
      </c>
      <c r="AP21" s="635">
        <v>33.808100000000003</v>
      </c>
      <c r="AQ21" s="635">
        <v>31.024999999999999</v>
      </c>
      <c r="AR21" s="635">
        <v>26.770199999999999</v>
      </c>
      <c r="AS21" s="635">
        <v>15.970700000000001</v>
      </c>
      <c r="AT21" s="644">
        <v>41.942799999999998</v>
      </c>
      <c r="AU21" s="644">
        <v>25.663900000000002</v>
      </c>
      <c r="AV21" s="636">
        <v>33.3934</v>
      </c>
      <c r="AX21" s="611" t="s">
        <v>242</v>
      </c>
      <c r="AY21" s="635">
        <v>15.4046</v>
      </c>
      <c r="AZ21" s="635">
        <v>15.843299999999999</v>
      </c>
      <c r="BA21" s="635">
        <v>16.0047</v>
      </c>
      <c r="BB21" s="635">
        <v>17.0061</v>
      </c>
      <c r="BC21" s="635">
        <v>18.714500000000001</v>
      </c>
      <c r="BD21" s="635">
        <v>18.434899999999999</v>
      </c>
      <c r="BE21" s="635">
        <v>19.523199999999999</v>
      </c>
      <c r="BF21" s="635">
        <v>19.438099999999999</v>
      </c>
      <c r="BG21" s="635">
        <v>17.705500000000001</v>
      </c>
      <c r="BH21" s="635">
        <v>15.271699999999999</v>
      </c>
      <c r="BI21" s="635">
        <v>11.3759</v>
      </c>
      <c r="BJ21" s="644">
        <v>17.9132</v>
      </c>
      <c r="BK21" s="644">
        <v>15.4307</v>
      </c>
      <c r="BL21" s="636">
        <v>16.609400000000001</v>
      </c>
      <c r="BO21" s="479" t="s">
        <v>91</v>
      </c>
      <c r="BP21" s="611" t="s">
        <v>242</v>
      </c>
      <c r="BQ21" s="635">
        <v>6.4832000000000001</v>
      </c>
      <c r="BR21" s="635">
        <v>7.4532999999999996</v>
      </c>
      <c r="BS21" s="635">
        <v>10.3926</v>
      </c>
      <c r="BT21" s="635">
        <v>11.013500000000001</v>
      </c>
      <c r="BU21" s="635">
        <v>11.877700000000001</v>
      </c>
      <c r="BV21" s="635">
        <v>13.2531</v>
      </c>
      <c r="BW21" s="635">
        <v>13.204000000000001</v>
      </c>
      <c r="BX21" s="635">
        <v>15.011699999999999</v>
      </c>
      <c r="BY21" s="635">
        <v>16.440100000000001</v>
      </c>
      <c r="BZ21" s="635">
        <v>17.0351</v>
      </c>
      <c r="CA21" s="635">
        <v>12.866899999999999</v>
      </c>
      <c r="CB21" s="644">
        <v>11.7209</v>
      </c>
      <c r="CC21" s="644">
        <v>15.0915</v>
      </c>
      <c r="CD21" s="636">
        <v>13.491099999999999</v>
      </c>
    </row>
    <row r="22" spans="2:82" s="466" customFormat="1" ht="15.75" customHeight="1" x14ac:dyDescent="0.25">
      <c r="B22" s="615" t="s">
        <v>509</v>
      </c>
      <c r="C22" s="616"/>
      <c r="D22" s="616"/>
      <c r="E22" s="616"/>
      <c r="F22" s="616"/>
      <c r="G22" s="616"/>
      <c r="H22" s="616"/>
      <c r="I22" s="616"/>
      <c r="J22" s="616"/>
      <c r="K22" s="616"/>
      <c r="L22" s="616"/>
      <c r="M22" s="616"/>
      <c r="N22" s="617"/>
      <c r="O22" s="617"/>
      <c r="P22" s="618"/>
      <c r="R22" s="615" t="s">
        <v>509</v>
      </c>
      <c r="S22" s="616"/>
      <c r="T22" s="616"/>
      <c r="U22" s="616"/>
      <c r="V22" s="616"/>
      <c r="W22" s="616"/>
      <c r="X22" s="616"/>
      <c r="Y22" s="616"/>
      <c r="Z22" s="616"/>
      <c r="AA22" s="616"/>
      <c r="AB22" s="616"/>
      <c r="AC22" s="616"/>
      <c r="AD22" s="617"/>
      <c r="AE22" s="617"/>
      <c r="AF22" s="618"/>
      <c r="AH22" s="615" t="s">
        <v>509</v>
      </c>
      <c r="AI22" s="637"/>
      <c r="AJ22" s="637"/>
      <c r="AK22" s="637"/>
      <c r="AL22" s="637"/>
      <c r="AM22" s="637"/>
      <c r="AN22" s="637"/>
      <c r="AO22" s="637"/>
      <c r="AP22" s="637"/>
      <c r="AQ22" s="637"/>
      <c r="AR22" s="637"/>
      <c r="AS22" s="637"/>
      <c r="AT22" s="645"/>
      <c r="AU22" s="645"/>
      <c r="AV22" s="638"/>
      <c r="AX22" s="615" t="s">
        <v>509</v>
      </c>
      <c r="AY22" s="637"/>
      <c r="AZ22" s="637"/>
      <c r="BA22" s="637"/>
      <c r="BB22" s="637"/>
      <c r="BC22" s="637"/>
      <c r="BD22" s="637"/>
      <c r="BE22" s="637"/>
      <c r="BF22" s="637"/>
      <c r="BG22" s="637"/>
      <c r="BH22" s="637"/>
      <c r="BI22" s="637"/>
      <c r="BJ22" s="645"/>
      <c r="BK22" s="645"/>
      <c r="BL22" s="638"/>
      <c r="BO22" s="619" t="s">
        <v>47</v>
      </c>
      <c r="BP22" s="615" t="s">
        <v>509</v>
      </c>
      <c r="BQ22" s="637"/>
      <c r="BR22" s="637"/>
      <c r="BS22" s="637"/>
      <c r="BT22" s="637"/>
      <c r="BU22" s="637"/>
      <c r="BV22" s="637"/>
      <c r="BW22" s="637"/>
      <c r="BX22" s="637"/>
      <c r="BY22" s="637"/>
      <c r="BZ22" s="637"/>
      <c r="CA22" s="637"/>
      <c r="CB22" s="645"/>
      <c r="CC22" s="645"/>
      <c r="CD22" s="638"/>
    </row>
    <row r="23" spans="2:82" s="572" customFormat="1" ht="15.75" customHeight="1" x14ac:dyDescent="0.25">
      <c r="B23" s="619" t="s">
        <v>955</v>
      </c>
      <c r="C23" s="620">
        <v>683.10140000000001</v>
      </c>
      <c r="D23" s="620">
        <v>567.32770000000005</v>
      </c>
      <c r="E23" s="620">
        <v>377.03410000000002</v>
      </c>
      <c r="F23" s="620">
        <v>292.73820000000001</v>
      </c>
      <c r="G23" s="620">
        <v>309.5736</v>
      </c>
      <c r="H23" s="620">
        <v>313.62569999999999</v>
      </c>
      <c r="I23" s="620">
        <v>263.85120000000001</v>
      </c>
      <c r="J23" s="620">
        <v>256.3886</v>
      </c>
      <c r="K23" s="620">
        <v>203.02180000000001</v>
      </c>
      <c r="L23" s="620">
        <v>255.06039999999999</v>
      </c>
      <c r="M23" s="620">
        <v>163.2285</v>
      </c>
      <c r="N23" s="621">
        <v>301.4683</v>
      </c>
      <c r="O23" s="621">
        <v>204.93979999999999</v>
      </c>
      <c r="P23" s="622">
        <v>261.2321</v>
      </c>
      <c r="R23" s="619" t="s">
        <v>955</v>
      </c>
      <c r="S23" s="620">
        <v>521.04830000000004</v>
      </c>
      <c r="T23" s="620">
        <v>413.97669999999999</v>
      </c>
      <c r="U23" s="620">
        <v>280.15800000000002</v>
      </c>
      <c r="V23" s="620">
        <v>218.0316</v>
      </c>
      <c r="W23" s="620">
        <v>219.69710000000001</v>
      </c>
      <c r="X23" s="620">
        <v>213.1704</v>
      </c>
      <c r="Y23" s="620">
        <v>169.17660000000001</v>
      </c>
      <c r="Z23" s="620">
        <v>164.72970000000001</v>
      </c>
      <c r="AA23" s="620">
        <v>127.55240000000001</v>
      </c>
      <c r="AB23" s="620">
        <v>165.46629999999999</v>
      </c>
      <c r="AC23" s="620">
        <v>99.381699999999995</v>
      </c>
      <c r="AD23" s="621">
        <v>212.90010000000001</v>
      </c>
      <c r="AE23" s="621">
        <v>128.83750000000001</v>
      </c>
      <c r="AF23" s="622">
        <v>177.86</v>
      </c>
      <c r="AH23" s="619" t="s">
        <v>955</v>
      </c>
      <c r="AI23" s="639">
        <v>52.715499999999999</v>
      </c>
      <c r="AJ23" s="639">
        <v>46.845700000000001</v>
      </c>
      <c r="AK23" s="639">
        <v>44.754399999999997</v>
      </c>
      <c r="AL23" s="639">
        <v>44.009300000000003</v>
      </c>
      <c r="AM23" s="639">
        <v>38.716000000000001</v>
      </c>
      <c r="AN23" s="639">
        <v>31.716999999999999</v>
      </c>
      <c r="AO23" s="639">
        <v>31.950299999999999</v>
      </c>
      <c r="AP23" s="639">
        <v>31.074999999999999</v>
      </c>
      <c r="AQ23" s="639">
        <v>32.2849</v>
      </c>
      <c r="AR23" s="639">
        <v>27.392900000000001</v>
      </c>
      <c r="AS23" s="639">
        <v>19.880600000000001</v>
      </c>
      <c r="AT23" s="646">
        <v>38.956400000000002</v>
      </c>
      <c r="AU23" s="646">
        <v>27.718599999999999</v>
      </c>
      <c r="AV23" s="640">
        <v>35.281500000000001</v>
      </c>
      <c r="AX23" s="619" t="s">
        <v>955</v>
      </c>
      <c r="AY23" s="639">
        <v>17.2209</v>
      </c>
      <c r="AZ23" s="639">
        <v>16.165900000000001</v>
      </c>
      <c r="BA23" s="639">
        <v>15.9718</v>
      </c>
      <c r="BB23" s="639">
        <v>16.9069</v>
      </c>
      <c r="BC23" s="639">
        <v>18.194199999999999</v>
      </c>
      <c r="BD23" s="639">
        <v>17.7392</v>
      </c>
      <c r="BE23" s="639">
        <v>19.1234</v>
      </c>
      <c r="BF23" s="639">
        <v>19.6751</v>
      </c>
      <c r="BG23" s="639">
        <v>18.376000000000001</v>
      </c>
      <c r="BH23" s="639">
        <v>16.044599999999999</v>
      </c>
      <c r="BI23" s="639">
        <v>23.122199999999999</v>
      </c>
      <c r="BJ23" s="646">
        <v>17.667100000000001</v>
      </c>
      <c r="BK23" s="646">
        <v>20.007300000000001</v>
      </c>
      <c r="BL23" s="640">
        <v>18.432400000000001</v>
      </c>
      <c r="BO23" s="623" t="s">
        <v>48</v>
      </c>
      <c r="BP23" s="619" t="s">
        <v>955</v>
      </c>
      <c r="BQ23" s="639">
        <v>6.3404999999999996</v>
      </c>
      <c r="BR23" s="639">
        <v>9.9580000000000002</v>
      </c>
      <c r="BS23" s="639">
        <v>13.579499999999999</v>
      </c>
      <c r="BT23" s="639">
        <v>13.5639</v>
      </c>
      <c r="BU23" s="639">
        <v>14.057399999999999</v>
      </c>
      <c r="BV23" s="639">
        <v>18.513500000000001</v>
      </c>
      <c r="BW23" s="639">
        <v>13.044499999999999</v>
      </c>
      <c r="BX23" s="639">
        <v>13.4998</v>
      </c>
      <c r="BY23" s="639">
        <v>12.1661</v>
      </c>
      <c r="BZ23" s="639">
        <v>21.4359</v>
      </c>
      <c r="CA23" s="639">
        <v>17.882200000000001</v>
      </c>
      <c r="CB23" s="646">
        <v>13.9975</v>
      </c>
      <c r="CC23" s="646">
        <v>15.1402</v>
      </c>
      <c r="CD23" s="640">
        <v>14.3712</v>
      </c>
    </row>
    <row r="24" spans="2:82" s="466" customFormat="1" ht="15.75" customHeight="1" x14ac:dyDescent="0.25">
      <c r="B24" s="623" t="s">
        <v>956</v>
      </c>
      <c r="C24" s="624">
        <v>312.45760000000001</v>
      </c>
      <c r="D24" s="624">
        <v>282.50650000000002</v>
      </c>
      <c r="E24" s="624">
        <v>233.58860000000001</v>
      </c>
      <c r="F24" s="624">
        <v>231.71789999999999</v>
      </c>
      <c r="G24" s="624">
        <v>212.42009999999999</v>
      </c>
      <c r="H24" s="624">
        <v>230.31110000000001</v>
      </c>
      <c r="I24" s="624">
        <v>188.1927</v>
      </c>
      <c r="J24" s="624">
        <v>181.69749999999999</v>
      </c>
      <c r="K24" s="624">
        <v>246.78630000000001</v>
      </c>
      <c r="L24" s="624" t="s">
        <v>102</v>
      </c>
      <c r="M24" s="624">
        <v>183.73500000000001</v>
      </c>
      <c r="N24" s="625">
        <v>227.37819999999999</v>
      </c>
      <c r="O24" s="625">
        <v>209.94820000000001</v>
      </c>
      <c r="P24" s="610">
        <v>222.79220000000001</v>
      </c>
      <c r="R24" s="623" t="s">
        <v>956</v>
      </c>
      <c r="S24" s="624">
        <v>221.5737</v>
      </c>
      <c r="T24" s="624">
        <v>174.02269999999999</v>
      </c>
      <c r="U24" s="624">
        <v>151.3698</v>
      </c>
      <c r="V24" s="624">
        <v>162.66919999999999</v>
      </c>
      <c r="W24" s="624">
        <v>163.45660000000001</v>
      </c>
      <c r="X24" s="624">
        <v>158.94730000000001</v>
      </c>
      <c r="Y24" s="624">
        <v>133.72399999999999</v>
      </c>
      <c r="Z24" s="624">
        <v>117.98690000000001</v>
      </c>
      <c r="AA24" s="624">
        <v>140.4761</v>
      </c>
      <c r="AB24" s="624" t="s">
        <v>102</v>
      </c>
      <c r="AC24" s="624">
        <v>128.55160000000001</v>
      </c>
      <c r="AD24" s="625">
        <v>157.85679999999999</v>
      </c>
      <c r="AE24" s="625">
        <v>131.392</v>
      </c>
      <c r="AF24" s="610">
        <v>150.89359999999999</v>
      </c>
      <c r="AH24" s="623" t="s">
        <v>956</v>
      </c>
      <c r="AI24" s="641">
        <v>46.186100000000003</v>
      </c>
      <c r="AJ24" s="641">
        <v>39.764099999999999</v>
      </c>
      <c r="AK24" s="641">
        <v>39.295400000000001</v>
      </c>
      <c r="AL24" s="641">
        <v>42.954099999999997</v>
      </c>
      <c r="AM24" s="641">
        <v>44.525399999999998</v>
      </c>
      <c r="AN24" s="641">
        <v>39.130600000000001</v>
      </c>
      <c r="AO24" s="641">
        <v>41.345599999999997</v>
      </c>
      <c r="AP24" s="641">
        <v>35.661700000000003</v>
      </c>
      <c r="AQ24" s="641">
        <v>33.326099999999997</v>
      </c>
      <c r="AR24" s="641" t="s">
        <v>102</v>
      </c>
      <c r="AS24" s="641">
        <v>33.440899999999999</v>
      </c>
      <c r="AT24" s="647">
        <v>41.833199999999998</v>
      </c>
      <c r="AU24" s="647">
        <v>33.7836</v>
      </c>
      <c r="AV24" s="642">
        <v>39.837400000000002</v>
      </c>
      <c r="AX24" s="623" t="s">
        <v>956</v>
      </c>
      <c r="AY24" s="641">
        <v>15.815799999999999</v>
      </c>
      <c r="AZ24" s="641">
        <v>15.5304</v>
      </c>
      <c r="BA24" s="641">
        <v>15.025399999999999</v>
      </c>
      <c r="BB24" s="641">
        <v>16.112300000000001</v>
      </c>
      <c r="BC24" s="641">
        <v>19.803599999999999</v>
      </c>
      <c r="BD24" s="641">
        <v>16.8794</v>
      </c>
      <c r="BE24" s="641">
        <v>20.017700000000001</v>
      </c>
      <c r="BF24" s="641">
        <v>21.982600000000001</v>
      </c>
      <c r="BG24" s="641">
        <v>15.162699999999999</v>
      </c>
      <c r="BH24" s="641" t="s">
        <v>102</v>
      </c>
      <c r="BI24" s="641">
        <v>13.9732</v>
      </c>
      <c r="BJ24" s="647">
        <v>16.843399999999999</v>
      </c>
      <c r="BK24" s="647">
        <v>16.005600000000001</v>
      </c>
      <c r="BL24" s="642">
        <v>16.6356</v>
      </c>
      <c r="BO24" s="619" t="s">
        <v>49</v>
      </c>
      <c r="BP24" s="623" t="s">
        <v>956</v>
      </c>
      <c r="BQ24" s="641">
        <v>8.9111999999999991</v>
      </c>
      <c r="BR24" s="641">
        <v>6.3051000000000004</v>
      </c>
      <c r="BS24" s="641">
        <v>10.4811</v>
      </c>
      <c r="BT24" s="641">
        <v>11.1349</v>
      </c>
      <c r="BU24" s="641">
        <v>12.620699999999999</v>
      </c>
      <c r="BV24" s="641">
        <v>13.004200000000001</v>
      </c>
      <c r="BW24" s="641">
        <v>9.6936999999999998</v>
      </c>
      <c r="BX24" s="641">
        <v>7.2915999999999999</v>
      </c>
      <c r="BY24" s="641">
        <v>8.4332999999999991</v>
      </c>
      <c r="BZ24" s="641" t="s">
        <v>102</v>
      </c>
      <c r="CA24" s="641">
        <v>22.5517</v>
      </c>
      <c r="CB24" s="647">
        <v>10.748200000000001</v>
      </c>
      <c r="CC24" s="647">
        <v>12.793900000000001</v>
      </c>
      <c r="CD24" s="642">
        <v>11.2554</v>
      </c>
    </row>
    <row r="25" spans="2:82" s="572" customFormat="1" ht="15.75" customHeight="1" x14ac:dyDescent="0.25">
      <c r="B25" s="619" t="s">
        <v>51</v>
      </c>
      <c r="C25" s="620">
        <v>133.5959</v>
      </c>
      <c r="D25" s="620">
        <v>637.00250000000005</v>
      </c>
      <c r="E25" s="620">
        <v>288.9846</v>
      </c>
      <c r="F25" s="620">
        <v>243.53620000000001</v>
      </c>
      <c r="G25" s="620">
        <v>224.96170000000001</v>
      </c>
      <c r="H25" s="620">
        <v>258.63749999999999</v>
      </c>
      <c r="I25" s="620">
        <v>227.61940000000001</v>
      </c>
      <c r="J25" s="620">
        <v>201.4418</v>
      </c>
      <c r="K25" s="620">
        <v>254.4007</v>
      </c>
      <c r="L25" s="620">
        <v>192.9563</v>
      </c>
      <c r="M25" s="620">
        <v>218.68219999999999</v>
      </c>
      <c r="N25" s="621">
        <v>239.4847</v>
      </c>
      <c r="O25" s="621">
        <v>213.9581</v>
      </c>
      <c r="P25" s="622">
        <v>230.9915</v>
      </c>
      <c r="R25" s="619" t="s">
        <v>51</v>
      </c>
      <c r="S25" s="620">
        <v>131.2209</v>
      </c>
      <c r="T25" s="620">
        <v>413.74779999999998</v>
      </c>
      <c r="U25" s="620">
        <v>216.72919999999999</v>
      </c>
      <c r="V25" s="620">
        <v>169.63910000000001</v>
      </c>
      <c r="W25" s="620">
        <v>163.9693</v>
      </c>
      <c r="X25" s="620">
        <v>178.5445</v>
      </c>
      <c r="Y25" s="620">
        <v>156.91239999999999</v>
      </c>
      <c r="Z25" s="620">
        <v>135.6781</v>
      </c>
      <c r="AA25" s="620">
        <v>136.80860000000001</v>
      </c>
      <c r="AB25" s="620">
        <v>120.5262</v>
      </c>
      <c r="AC25" s="620">
        <v>89.608699999999999</v>
      </c>
      <c r="AD25" s="621">
        <v>168.03819999999999</v>
      </c>
      <c r="AE25" s="621">
        <v>118.7461</v>
      </c>
      <c r="AF25" s="622">
        <v>151.6377</v>
      </c>
      <c r="AH25" s="619" t="s">
        <v>51</v>
      </c>
      <c r="AI25" s="639">
        <v>43.781599999999997</v>
      </c>
      <c r="AJ25" s="639">
        <v>47.033000000000001</v>
      </c>
      <c r="AK25" s="639">
        <v>50.562399999999997</v>
      </c>
      <c r="AL25" s="639">
        <v>45.764099999999999</v>
      </c>
      <c r="AM25" s="639">
        <v>40.817799999999998</v>
      </c>
      <c r="AN25" s="639">
        <v>36.664499999999997</v>
      </c>
      <c r="AO25" s="639">
        <v>37.099400000000003</v>
      </c>
      <c r="AP25" s="639">
        <v>31.730699999999999</v>
      </c>
      <c r="AQ25" s="639">
        <v>27.732700000000001</v>
      </c>
      <c r="AR25" s="639">
        <v>27.806999999999999</v>
      </c>
      <c r="AS25" s="639">
        <v>9.6946999999999992</v>
      </c>
      <c r="AT25" s="646">
        <v>40.793500000000002</v>
      </c>
      <c r="AU25" s="646">
        <v>23.226600000000001</v>
      </c>
      <c r="AV25" s="640">
        <v>35.379600000000003</v>
      </c>
      <c r="AX25" s="619" t="s">
        <v>51</v>
      </c>
      <c r="AY25" s="639">
        <v>54.4407</v>
      </c>
      <c r="AZ25" s="639">
        <v>11.680300000000001</v>
      </c>
      <c r="BA25" s="639">
        <v>16.598600000000001</v>
      </c>
      <c r="BB25" s="639">
        <v>17.0989</v>
      </c>
      <c r="BC25" s="639">
        <v>21.051300000000001</v>
      </c>
      <c r="BD25" s="639">
        <v>20.808199999999999</v>
      </c>
      <c r="BE25" s="639">
        <v>22.0184</v>
      </c>
      <c r="BF25" s="639">
        <v>21.7927</v>
      </c>
      <c r="BG25" s="639">
        <v>17.2563</v>
      </c>
      <c r="BH25" s="639">
        <v>20.847799999999999</v>
      </c>
      <c r="BI25" s="639">
        <v>14.7796</v>
      </c>
      <c r="BJ25" s="646">
        <v>19.923300000000001</v>
      </c>
      <c r="BK25" s="646">
        <v>18.517900000000001</v>
      </c>
      <c r="BL25" s="640">
        <v>19.490200000000002</v>
      </c>
      <c r="BO25" s="623" t="s">
        <v>50</v>
      </c>
      <c r="BP25" s="619" t="s">
        <v>51</v>
      </c>
      <c r="BQ25" s="639">
        <v>0</v>
      </c>
      <c r="BR25" s="639">
        <v>6.2389999999999999</v>
      </c>
      <c r="BS25" s="639">
        <v>7.8357000000000001</v>
      </c>
      <c r="BT25" s="639">
        <v>6.7935999999999996</v>
      </c>
      <c r="BU25" s="639">
        <v>11.0185</v>
      </c>
      <c r="BV25" s="639">
        <v>11.56</v>
      </c>
      <c r="BW25" s="639">
        <v>9.8186</v>
      </c>
      <c r="BX25" s="639">
        <v>13.8301</v>
      </c>
      <c r="BY25" s="639">
        <v>8.7879000000000005</v>
      </c>
      <c r="BZ25" s="639">
        <v>13.808199999999999</v>
      </c>
      <c r="CA25" s="639">
        <v>16.502400000000002</v>
      </c>
      <c r="CB25" s="646">
        <v>9.4497999999999998</v>
      </c>
      <c r="CC25" s="646">
        <v>13.7552</v>
      </c>
      <c r="CD25" s="640">
        <v>10.7766</v>
      </c>
    </row>
    <row r="26" spans="2:82" s="466" customFormat="1" ht="15.75" customHeight="1" x14ac:dyDescent="0.25">
      <c r="B26" s="623" t="s">
        <v>957</v>
      </c>
      <c r="C26" s="624">
        <v>269.738</v>
      </c>
      <c r="D26" s="624">
        <v>251.14760000000001</v>
      </c>
      <c r="E26" s="624">
        <v>186.15559999999999</v>
      </c>
      <c r="F26" s="624">
        <v>179.49719999999999</v>
      </c>
      <c r="G26" s="624">
        <v>184.03049999999999</v>
      </c>
      <c r="H26" s="624">
        <v>218.3888</v>
      </c>
      <c r="I26" s="624">
        <v>204.47579999999999</v>
      </c>
      <c r="J26" s="624">
        <v>196.7773</v>
      </c>
      <c r="K26" s="624">
        <v>284.36989999999997</v>
      </c>
      <c r="L26" s="624">
        <v>286.33749999999998</v>
      </c>
      <c r="M26" s="624">
        <v>170.18940000000001</v>
      </c>
      <c r="N26" s="625">
        <v>191.22130000000001</v>
      </c>
      <c r="O26" s="625">
        <v>223.4014</v>
      </c>
      <c r="P26" s="610">
        <v>202.63640000000001</v>
      </c>
      <c r="R26" s="623" t="s">
        <v>957</v>
      </c>
      <c r="S26" s="624">
        <v>239.27420000000001</v>
      </c>
      <c r="T26" s="624">
        <v>183.30699999999999</v>
      </c>
      <c r="U26" s="624">
        <v>135.9127</v>
      </c>
      <c r="V26" s="624">
        <v>130.61699999999999</v>
      </c>
      <c r="W26" s="624">
        <v>145.89410000000001</v>
      </c>
      <c r="X26" s="624">
        <v>137.60059999999999</v>
      </c>
      <c r="Y26" s="624">
        <v>141.4639</v>
      </c>
      <c r="Z26" s="624">
        <v>127.4786</v>
      </c>
      <c r="AA26" s="624">
        <v>130.631</v>
      </c>
      <c r="AB26" s="624">
        <v>117.49379999999999</v>
      </c>
      <c r="AC26" s="624">
        <v>80.860200000000006</v>
      </c>
      <c r="AD26" s="625">
        <v>137.6858</v>
      </c>
      <c r="AE26" s="625">
        <v>114.8815</v>
      </c>
      <c r="AF26" s="610">
        <v>129.59649999999999</v>
      </c>
      <c r="AH26" s="623" t="s">
        <v>957</v>
      </c>
      <c r="AI26" s="641">
        <v>64.686300000000003</v>
      </c>
      <c r="AJ26" s="641">
        <v>51.814300000000003</v>
      </c>
      <c r="AK26" s="641">
        <v>49.557299999999998</v>
      </c>
      <c r="AL26" s="641">
        <v>46.8001</v>
      </c>
      <c r="AM26" s="641">
        <v>47.335500000000003</v>
      </c>
      <c r="AN26" s="641">
        <v>34.644399999999997</v>
      </c>
      <c r="AO26" s="641">
        <v>38.747599999999998</v>
      </c>
      <c r="AP26" s="641">
        <v>29.039100000000001</v>
      </c>
      <c r="AQ26" s="641">
        <v>17.1021</v>
      </c>
      <c r="AR26" s="641">
        <v>23.297000000000001</v>
      </c>
      <c r="AS26" s="641">
        <v>21.266500000000001</v>
      </c>
      <c r="AT26" s="647">
        <v>44.2926</v>
      </c>
      <c r="AU26" s="647">
        <v>22.096</v>
      </c>
      <c r="AV26" s="642">
        <v>35.612000000000002</v>
      </c>
      <c r="AX26" s="623" t="s">
        <v>957</v>
      </c>
      <c r="AY26" s="641">
        <v>12.829700000000001</v>
      </c>
      <c r="AZ26" s="641">
        <v>14.357799999999999</v>
      </c>
      <c r="BA26" s="641">
        <v>16.405999999999999</v>
      </c>
      <c r="BB26" s="641">
        <v>17.775099999999998</v>
      </c>
      <c r="BC26" s="641">
        <v>18.264099999999999</v>
      </c>
      <c r="BD26" s="641">
        <v>16.364899999999999</v>
      </c>
      <c r="BE26" s="641">
        <v>17.8292</v>
      </c>
      <c r="BF26" s="641">
        <v>23.553000000000001</v>
      </c>
      <c r="BG26" s="641">
        <v>14.7781</v>
      </c>
      <c r="BH26" s="641">
        <v>16.2164</v>
      </c>
      <c r="BI26" s="641">
        <v>15.055899999999999</v>
      </c>
      <c r="BJ26" s="647">
        <v>17.445499999999999</v>
      </c>
      <c r="BK26" s="647">
        <v>17.577999999999999</v>
      </c>
      <c r="BL26" s="642">
        <v>17.497299999999999</v>
      </c>
      <c r="BO26" s="619" t="s">
        <v>51</v>
      </c>
      <c r="BP26" s="623" t="s">
        <v>957</v>
      </c>
      <c r="BQ26" s="641">
        <v>11.190200000000001</v>
      </c>
      <c r="BR26" s="641">
        <v>6.8156999999999996</v>
      </c>
      <c r="BS26" s="641">
        <v>7.0468999999999999</v>
      </c>
      <c r="BT26" s="641">
        <v>8.1930999999999994</v>
      </c>
      <c r="BU26" s="641">
        <v>13.6775</v>
      </c>
      <c r="BV26" s="641">
        <v>11.9979</v>
      </c>
      <c r="BW26" s="641">
        <v>12.6069</v>
      </c>
      <c r="BX26" s="641">
        <v>12.1911</v>
      </c>
      <c r="BY26" s="641">
        <v>14.056800000000001</v>
      </c>
      <c r="BZ26" s="641">
        <v>1.5199</v>
      </c>
      <c r="CA26" s="641">
        <v>11.189500000000001</v>
      </c>
      <c r="CB26" s="647">
        <v>10.2653</v>
      </c>
      <c r="CC26" s="647">
        <v>11.7498</v>
      </c>
      <c r="CD26" s="642">
        <v>10.8459</v>
      </c>
    </row>
    <row r="27" spans="2:82" s="572" customFormat="1" ht="15.75" customHeight="1" x14ac:dyDescent="0.25">
      <c r="B27" s="619" t="s">
        <v>54</v>
      </c>
      <c r="C27" s="620">
        <v>1978.6560999999999</v>
      </c>
      <c r="D27" s="620">
        <v>1244.1034</v>
      </c>
      <c r="E27" s="620">
        <v>887.45920000000001</v>
      </c>
      <c r="F27" s="620">
        <v>456.26339999999999</v>
      </c>
      <c r="G27" s="620">
        <v>660.6019</v>
      </c>
      <c r="H27" s="620">
        <v>587.04480000000001</v>
      </c>
      <c r="I27" s="620">
        <v>213.04859999999999</v>
      </c>
      <c r="J27" s="620">
        <v>743.67570000000001</v>
      </c>
      <c r="K27" s="620">
        <v>375.28550000000001</v>
      </c>
      <c r="L27" s="620">
        <v>274.4787</v>
      </c>
      <c r="M27" s="620" t="s">
        <v>102</v>
      </c>
      <c r="N27" s="621">
        <v>600.15819999999997</v>
      </c>
      <c r="O27" s="621">
        <v>353.90550000000002</v>
      </c>
      <c r="P27" s="622">
        <v>505.32909999999998</v>
      </c>
      <c r="R27" s="619" t="s">
        <v>54</v>
      </c>
      <c r="S27" s="620">
        <v>1540.2981</v>
      </c>
      <c r="T27" s="620">
        <v>933.38549999999998</v>
      </c>
      <c r="U27" s="620">
        <v>664.61040000000003</v>
      </c>
      <c r="V27" s="620">
        <v>385.22390000000001</v>
      </c>
      <c r="W27" s="620">
        <v>387.52420000000001</v>
      </c>
      <c r="X27" s="620">
        <v>348.8657</v>
      </c>
      <c r="Y27" s="620">
        <v>208.27950000000001</v>
      </c>
      <c r="Z27" s="620">
        <v>282.5043</v>
      </c>
      <c r="AA27" s="620">
        <v>302.29079999999999</v>
      </c>
      <c r="AB27" s="620">
        <v>148.45939999999999</v>
      </c>
      <c r="AC27" s="620" t="s">
        <v>102</v>
      </c>
      <c r="AD27" s="621">
        <v>439.59089999999998</v>
      </c>
      <c r="AE27" s="621">
        <v>217.19630000000001</v>
      </c>
      <c r="AF27" s="622">
        <v>353.94920000000002</v>
      </c>
      <c r="AH27" s="619" t="s">
        <v>54</v>
      </c>
      <c r="AI27" s="639">
        <v>66.962199999999996</v>
      </c>
      <c r="AJ27" s="639">
        <v>61.7956</v>
      </c>
      <c r="AK27" s="639">
        <v>55.007300000000001</v>
      </c>
      <c r="AL27" s="639">
        <v>62.8459</v>
      </c>
      <c r="AM27" s="639">
        <v>46.007399999999997</v>
      </c>
      <c r="AN27" s="639">
        <v>45.620399999999997</v>
      </c>
      <c r="AO27" s="639">
        <v>70.788499999999999</v>
      </c>
      <c r="AP27" s="639">
        <v>29.094000000000001</v>
      </c>
      <c r="AQ27" s="639">
        <v>42.864100000000001</v>
      </c>
      <c r="AR27" s="639">
        <v>38.967199999999998</v>
      </c>
      <c r="AS27" s="639" t="s">
        <v>102</v>
      </c>
      <c r="AT27" s="646">
        <v>56.6496</v>
      </c>
      <c r="AU27" s="646">
        <v>38.618400000000001</v>
      </c>
      <c r="AV27" s="640">
        <v>51.786700000000003</v>
      </c>
      <c r="AX27" s="619" t="s">
        <v>54</v>
      </c>
      <c r="AY27" s="639">
        <v>10.020799999999999</v>
      </c>
      <c r="AZ27" s="639">
        <v>10.3169</v>
      </c>
      <c r="BA27" s="639">
        <v>11.716100000000001</v>
      </c>
      <c r="BB27" s="639">
        <v>14.4201</v>
      </c>
      <c r="BC27" s="639">
        <v>10.1576</v>
      </c>
      <c r="BD27" s="639">
        <v>12.2662</v>
      </c>
      <c r="BE27" s="639">
        <v>24.497699999999998</v>
      </c>
      <c r="BF27" s="639">
        <v>0</v>
      </c>
      <c r="BG27" s="639">
        <v>14.682499999999999</v>
      </c>
      <c r="BH27" s="639">
        <v>10.311999999999999</v>
      </c>
      <c r="BI27" s="639" t="s">
        <v>102</v>
      </c>
      <c r="BJ27" s="646">
        <v>12.4876</v>
      </c>
      <c r="BK27" s="646">
        <v>10.065099999999999</v>
      </c>
      <c r="BL27" s="640">
        <v>11.834300000000001</v>
      </c>
      <c r="BO27" s="623" t="s">
        <v>52</v>
      </c>
      <c r="BP27" s="619" t="s">
        <v>54</v>
      </c>
      <c r="BQ27" s="639">
        <v>0.86270000000000002</v>
      </c>
      <c r="BR27" s="639">
        <v>2.9121999999999999</v>
      </c>
      <c r="BS27" s="639">
        <v>8.1658000000000008</v>
      </c>
      <c r="BT27" s="639">
        <v>7.1642000000000001</v>
      </c>
      <c r="BU27" s="639">
        <v>2.4973000000000001</v>
      </c>
      <c r="BV27" s="639">
        <v>1.5407999999999999</v>
      </c>
      <c r="BW27" s="639">
        <v>2.4752999999999998</v>
      </c>
      <c r="BX27" s="639">
        <v>8.8935999999999993</v>
      </c>
      <c r="BY27" s="639">
        <v>23.003</v>
      </c>
      <c r="BZ27" s="639">
        <v>4.8086000000000002</v>
      </c>
      <c r="CA27" s="639" t="s">
        <v>102</v>
      </c>
      <c r="CB27" s="646">
        <v>4.1086</v>
      </c>
      <c r="CC27" s="646">
        <v>12.6877</v>
      </c>
      <c r="CD27" s="640">
        <v>6.4223999999999997</v>
      </c>
    </row>
    <row r="28" spans="2:82" s="466" customFormat="1" ht="15.75" customHeight="1" x14ac:dyDescent="0.25">
      <c r="B28" s="623" t="s">
        <v>135</v>
      </c>
      <c r="C28" s="624">
        <v>384.44529999999997</v>
      </c>
      <c r="D28" s="624">
        <v>321.51060000000001</v>
      </c>
      <c r="E28" s="624">
        <v>245.47219999999999</v>
      </c>
      <c r="F28" s="624">
        <v>225.36660000000001</v>
      </c>
      <c r="G28" s="624">
        <v>240.5692</v>
      </c>
      <c r="H28" s="624">
        <v>196.9469</v>
      </c>
      <c r="I28" s="624">
        <v>199.7946</v>
      </c>
      <c r="J28" s="624">
        <v>175.58410000000001</v>
      </c>
      <c r="K28" s="624">
        <v>300.31229999999999</v>
      </c>
      <c r="L28" s="624">
        <v>255.74979999999999</v>
      </c>
      <c r="M28" s="624">
        <v>265.5582</v>
      </c>
      <c r="N28" s="625">
        <v>228.9776</v>
      </c>
      <c r="O28" s="625">
        <v>244.90639999999999</v>
      </c>
      <c r="P28" s="610">
        <v>234.75059999999999</v>
      </c>
      <c r="R28" s="623" t="s">
        <v>135</v>
      </c>
      <c r="S28" s="624">
        <v>276.84629999999999</v>
      </c>
      <c r="T28" s="624">
        <v>208.2176</v>
      </c>
      <c r="U28" s="624">
        <v>169.61410000000001</v>
      </c>
      <c r="V28" s="624">
        <v>160.43889999999999</v>
      </c>
      <c r="W28" s="624">
        <v>174.71629999999999</v>
      </c>
      <c r="X28" s="624">
        <v>140.9862</v>
      </c>
      <c r="Y28" s="624">
        <v>134.99420000000001</v>
      </c>
      <c r="Z28" s="624">
        <v>127.58540000000001</v>
      </c>
      <c r="AA28" s="624">
        <v>153.40180000000001</v>
      </c>
      <c r="AB28" s="624">
        <v>157.69309999999999</v>
      </c>
      <c r="AC28" s="624">
        <v>96.880300000000005</v>
      </c>
      <c r="AD28" s="625">
        <v>160.77359999999999</v>
      </c>
      <c r="AE28" s="625">
        <v>123.3827</v>
      </c>
      <c r="AF28" s="610">
        <v>147.22210000000001</v>
      </c>
      <c r="AH28" s="623" t="s">
        <v>135</v>
      </c>
      <c r="AI28" s="641">
        <v>49.536000000000001</v>
      </c>
      <c r="AJ28" s="641">
        <v>40.056100000000001</v>
      </c>
      <c r="AK28" s="641">
        <v>40.511600000000001</v>
      </c>
      <c r="AL28" s="641">
        <v>40.036200000000001</v>
      </c>
      <c r="AM28" s="641">
        <v>40.125799999999998</v>
      </c>
      <c r="AN28" s="641">
        <v>35.149500000000003</v>
      </c>
      <c r="AO28" s="641">
        <v>33.988199999999999</v>
      </c>
      <c r="AP28" s="641">
        <v>42.343299999999999</v>
      </c>
      <c r="AQ28" s="641">
        <v>26.000599999999999</v>
      </c>
      <c r="AR28" s="641">
        <v>29.5914</v>
      </c>
      <c r="AS28" s="641">
        <v>13.5663</v>
      </c>
      <c r="AT28" s="647">
        <v>38.901600000000002</v>
      </c>
      <c r="AU28" s="647">
        <v>24.581399999999999</v>
      </c>
      <c r="AV28" s="642">
        <v>33.487000000000002</v>
      </c>
      <c r="AX28" s="623" t="s">
        <v>135</v>
      </c>
      <c r="AY28" s="641">
        <v>15.1045</v>
      </c>
      <c r="AZ28" s="641">
        <v>16.6706</v>
      </c>
      <c r="BA28" s="641">
        <v>16.8598</v>
      </c>
      <c r="BB28" s="641">
        <v>17.578099999999999</v>
      </c>
      <c r="BC28" s="641">
        <v>20.397200000000002</v>
      </c>
      <c r="BD28" s="641">
        <v>19.532900000000001</v>
      </c>
      <c r="BE28" s="641">
        <v>19.764199999999999</v>
      </c>
      <c r="BF28" s="641">
        <v>18.489999999999998</v>
      </c>
      <c r="BG28" s="641">
        <v>18.493099999999998</v>
      </c>
      <c r="BH28" s="641">
        <v>19.784099999999999</v>
      </c>
      <c r="BI28" s="641">
        <v>13.677</v>
      </c>
      <c r="BJ28" s="647">
        <v>18.398499999999999</v>
      </c>
      <c r="BK28" s="647">
        <v>16.523099999999999</v>
      </c>
      <c r="BL28" s="642">
        <v>17.689399999999999</v>
      </c>
      <c r="BO28" s="619" t="s">
        <v>53</v>
      </c>
      <c r="BP28" s="623" t="s">
        <v>135</v>
      </c>
      <c r="BQ28" s="641">
        <v>7.3714000000000004</v>
      </c>
      <c r="BR28" s="641">
        <v>8.0356000000000005</v>
      </c>
      <c r="BS28" s="641">
        <v>11.7258</v>
      </c>
      <c r="BT28" s="641">
        <v>13.575799999999999</v>
      </c>
      <c r="BU28" s="641">
        <v>12.103199999999999</v>
      </c>
      <c r="BV28" s="641">
        <v>16.903500000000001</v>
      </c>
      <c r="BW28" s="641">
        <v>13.8141</v>
      </c>
      <c r="BX28" s="641">
        <v>11.8301</v>
      </c>
      <c r="BY28" s="641">
        <v>6.5869999999999997</v>
      </c>
      <c r="BZ28" s="641">
        <v>12.2837</v>
      </c>
      <c r="CA28" s="641">
        <v>9.2385000000000002</v>
      </c>
      <c r="CB28" s="647">
        <v>12.913600000000001</v>
      </c>
      <c r="CC28" s="647">
        <v>9.2751000000000001</v>
      </c>
      <c r="CD28" s="642">
        <v>11.5379</v>
      </c>
    </row>
    <row r="29" spans="2:82" s="572" customFormat="1" ht="15.75" customHeight="1" x14ac:dyDescent="0.25">
      <c r="B29" s="619" t="s">
        <v>958</v>
      </c>
      <c r="C29" s="620">
        <v>327.68209999999999</v>
      </c>
      <c r="D29" s="620">
        <v>220.75800000000001</v>
      </c>
      <c r="E29" s="620">
        <v>216.7741</v>
      </c>
      <c r="F29" s="620">
        <v>206.1405</v>
      </c>
      <c r="G29" s="620">
        <v>198.98490000000001</v>
      </c>
      <c r="H29" s="620">
        <v>203.8844</v>
      </c>
      <c r="I29" s="620">
        <v>177.2373</v>
      </c>
      <c r="J29" s="620">
        <v>196.97470000000001</v>
      </c>
      <c r="K29" s="620">
        <v>196.15100000000001</v>
      </c>
      <c r="L29" s="620">
        <v>193.67949999999999</v>
      </c>
      <c r="M29" s="620">
        <v>181.52930000000001</v>
      </c>
      <c r="N29" s="621">
        <v>199.93879999999999</v>
      </c>
      <c r="O29" s="621">
        <v>193.82140000000001</v>
      </c>
      <c r="P29" s="622">
        <v>197.31710000000001</v>
      </c>
      <c r="R29" s="619" t="s">
        <v>958</v>
      </c>
      <c r="S29" s="620">
        <v>240.25380000000001</v>
      </c>
      <c r="T29" s="620">
        <v>159.9093</v>
      </c>
      <c r="U29" s="620">
        <v>155.27449999999999</v>
      </c>
      <c r="V29" s="620">
        <v>152.791</v>
      </c>
      <c r="W29" s="620">
        <v>151.68979999999999</v>
      </c>
      <c r="X29" s="620">
        <v>160.4462</v>
      </c>
      <c r="Y29" s="620">
        <v>122.6919</v>
      </c>
      <c r="Z29" s="620">
        <v>126.5951</v>
      </c>
      <c r="AA29" s="620">
        <v>143.6352</v>
      </c>
      <c r="AB29" s="620">
        <v>98.122699999999995</v>
      </c>
      <c r="AC29" s="620">
        <v>82.62</v>
      </c>
      <c r="AD29" s="621">
        <v>147.2911</v>
      </c>
      <c r="AE29" s="621">
        <v>120.3271</v>
      </c>
      <c r="AF29" s="622">
        <v>135.7353</v>
      </c>
      <c r="AH29" s="619" t="s">
        <v>958</v>
      </c>
      <c r="AI29" s="639">
        <v>47.637099999999997</v>
      </c>
      <c r="AJ29" s="639">
        <v>47.145299999999999</v>
      </c>
      <c r="AK29" s="639">
        <v>50.499400000000001</v>
      </c>
      <c r="AL29" s="639">
        <v>49.089399999999998</v>
      </c>
      <c r="AM29" s="639">
        <v>46.275500000000001</v>
      </c>
      <c r="AN29" s="639">
        <v>43.246299999999998</v>
      </c>
      <c r="AO29" s="639">
        <v>35.993699999999997</v>
      </c>
      <c r="AP29" s="639">
        <v>32.795099999999998</v>
      </c>
      <c r="AQ29" s="639">
        <v>31.930800000000001</v>
      </c>
      <c r="AR29" s="639">
        <v>28.768899999999999</v>
      </c>
      <c r="AS29" s="639">
        <v>19.2852</v>
      </c>
      <c r="AT29" s="646">
        <v>45.247599999999998</v>
      </c>
      <c r="AU29" s="646">
        <v>29.872599999999998</v>
      </c>
      <c r="AV29" s="640">
        <v>38.775100000000002</v>
      </c>
      <c r="AX29" s="619" t="s">
        <v>958</v>
      </c>
      <c r="AY29" s="639">
        <v>12.334</v>
      </c>
      <c r="AZ29" s="639">
        <v>14.208</v>
      </c>
      <c r="BA29" s="639">
        <v>14.8704</v>
      </c>
      <c r="BB29" s="639">
        <v>16.463200000000001</v>
      </c>
      <c r="BC29" s="639">
        <v>20.571100000000001</v>
      </c>
      <c r="BD29" s="639">
        <v>19.5243</v>
      </c>
      <c r="BE29" s="639">
        <v>20.8383</v>
      </c>
      <c r="BF29" s="639">
        <v>18.489699999999999</v>
      </c>
      <c r="BG29" s="639">
        <v>20.439800000000002</v>
      </c>
      <c r="BH29" s="639">
        <v>15.152200000000001</v>
      </c>
      <c r="BI29" s="639">
        <v>14.7902</v>
      </c>
      <c r="BJ29" s="646">
        <v>18.169499999999999</v>
      </c>
      <c r="BK29" s="646">
        <v>17.9878</v>
      </c>
      <c r="BL29" s="640">
        <v>18.093</v>
      </c>
      <c r="BO29" s="623" t="s">
        <v>54</v>
      </c>
      <c r="BP29" s="619" t="s">
        <v>958</v>
      </c>
      <c r="BQ29" s="639">
        <v>13.348100000000001</v>
      </c>
      <c r="BR29" s="639">
        <v>11.0832</v>
      </c>
      <c r="BS29" s="639">
        <v>6.2598000000000003</v>
      </c>
      <c r="BT29" s="639">
        <v>8.5671999999999997</v>
      </c>
      <c r="BU29" s="639">
        <v>9.3851999999999993</v>
      </c>
      <c r="BV29" s="639">
        <v>15.923999999999999</v>
      </c>
      <c r="BW29" s="639">
        <v>12.3926</v>
      </c>
      <c r="BX29" s="639">
        <v>12.9849</v>
      </c>
      <c r="BY29" s="639">
        <v>20.856200000000001</v>
      </c>
      <c r="BZ29" s="639">
        <v>6.7412999999999998</v>
      </c>
      <c r="CA29" s="639">
        <v>11.438000000000001</v>
      </c>
      <c r="CB29" s="646">
        <v>10.250999999999999</v>
      </c>
      <c r="CC29" s="646">
        <v>14.2211</v>
      </c>
      <c r="CD29" s="640">
        <v>11.9223</v>
      </c>
    </row>
    <row r="30" spans="2:82" s="466" customFormat="1" ht="15.75" customHeight="1" x14ac:dyDescent="0.25">
      <c r="B30" s="623" t="s">
        <v>136</v>
      </c>
      <c r="C30" s="624">
        <v>170.82339999999999</v>
      </c>
      <c r="D30" s="624">
        <v>210.27619999999999</v>
      </c>
      <c r="E30" s="624">
        <v>169.6019</v>
      </c>
      <c r="F30" s="624">
        <v>171.11699999999999</v>
      </c>
      <c r="G30" s="624">
        <v>224.441</v>
      </c>
      <c r="H30" s="624">
        <v>277.04590000000002</v>
      </c>
      <c r="I30" s="624">
        <v>195.63679999999999</v>
      </c>
      <c r="J30" s="624">
        <v>261.18079999999998</v>
      </c>
      <c r="K30" s="624">
        <v>296.31630000000001</v>
      </c>
      <c r="L30" s="624">
        <v>279.1739</v>
      </c>
      <c r="M30" s="624">
        <v>213.48050000000001</v>
      </c>
      <c r="N30" s="625">
        <v>196.78829999999999</v>
      </c>
      <c r="O30" s="625">
        <v>254.72110000000001</v>
      </c>
      <c r="P30" s="610">
        <v>216.46629999999999</v>
      </c>
      <c r="R30" s="623" t="s">
        <v>136</v>
      </c>
      <c r="S30" s="624">
        <v>126.0029</v>
      </c>
      <c r="T30" s="624">
        <v>134.839</v>
      </c>
      <c r="U30" s="624">
        <v>116.3409</v>
      </c>
      <c r="V30" s="624">
        <v>119.6113</v>
      </c>
      <c r="W30" s="624">
        <v>170.53649999999999</v>
      </c>
      <c r="X30" s="624">
        <v>183.9956</v>
      </c>
      <c r="Y30" s="624">
        <v>141.81</v>
      </c>
      <c r="Z30" s="624">
        <v>180.50640000000001</v>
      </c>
      <c r="AA30" s="624">
        <v>182.94820000000001</v>
      </c>
      <c r="AB30" s="624">
        <v>113.5724</v>
      </c>
      <c r="AC30" s="624">
        <v>140.8082</v>
      </c>
      <c r="AD30" s="625">
        <v>138.74100000000001</v>
      </c>
      <c r="AE30" s="625">
        <v>162.88810000000001</v>
      </c>
      <c r="AF30" s="610">
        <v>146.94300000000001</v>
      </c>
      <c r="AH30" s="623" t="s">
        <v>136</v>
      </c>
      <c r="AI30" s="641">
        <v>37.337499999999999</v>
      </c>
      <c r="AJ30" s="641">
        <v>44.158700000000003</v>
      </c>
      <c r="AK30" s="641">
        <v>38.572899999999997</v>
      </c>
      <c r="AL30" s="641">
        <v>41.146599999999999</v>
      </c>
      <c r="AM30" s="641">
        <v>40.5349</v>
      </c>
      <c r="AN30" s="641">
        <v>34.2286</v>
      </c>
      <c r="AO30" s="641">
        <v>41.3063</v>
      </c>
      <c r="AP30" s="641">
        <v>37.514099999999999</v>
      </c>
      <c r="AQ30" s="641">
        <v>35.245800000000003</v>
      </c>
      <c r="AR30" s="641">
        <v>22.060400000000001</v>
      </c>
      <c r="AS30" s="641">
        <v>32.096800000000002</v>
      </c>
      <c r="AT30" s="647">
        <v>39.687600000000003</v>
      </c>
      <c r="AU30" s="647">
        <v>34.140500000000003</v>
      </c>
      <c r="AV30" s="642">
        <v>37.470399999999998</v>
      </c>
      <c r="AX30" s="623" t="s">
        <v>136</v>
      </c>
      <c r="AY30" s="641">
        <v>22.1845</v>
      </c>
      <c r="AZ30" s="641">
        <v>14.4877</v>
      </c>
      <c r="BA30" s="641">
        <v>16.329899999999999</v>
      </c>
      <c r="BB30" s="641">
        <v>18.2196</v>
      </c>
      <c r="BC30" s="641">
        <v>18.5471</v>
      </c>
      <c r="BD30" s="641">
        <v>18.767499999999998</v>
      </c>
      <c r="BE30" s="641">
        <v>23.451000000000001</v>
      </c>
      <c r="BF30" s="641">
        <v>20.007899999999999</v>
      </c>
      <c r="BG30" s="641">
        <v>14.337999999999999</v>
      </c>
      <c r="BH30" s="641">
        <v>16.254799999999999</v>
      </c>
      <c r="BI30" s="641">
        <v>13.205</v>
      </c>
      <c r="BJ30" s="647">
        <v>18.9251</v>
      </c>
      <c r="BK30" s="647">
        <v>16.191099999999999</v>
      </c>
      <c r="BL30" s="642">
        <v>17.8323</v>
      </c>
      <c r="BO30" s="619" t="s">
        <v>55</v>
      </c>
      <c r="BP30" s="623" t="s">
        <v>136</v>
      </c>
      <c r="BQ30" s="641">
        <v>14.24</v>
      </c>
      <c r="BR30" s="641">
        <v>5.4782999999999999</v>
      </c>
      <c r="BS30" s="641">
        <v>13.6937</v>
      </c>
      <c r="BT30" s="641">
        <v>10.5341</v>
      </c>
      <c r="BU30" s="641">
        <v>16.9008</v>
      </c>
      <c r="BV30" s="641">
        <v>13.417299999999999</v>
      </c>
      <c r="BW30" s="641">
        <v>7.7290999999999999</v>
      </c>
      <c r="BX30" s="641">
        <v>11.589600000000001</v>
      </c>
      <c r="BY30" s="641">
        <v>12.157</v>
      </c>
      <c r="BZ30" s="641">
        <v>2.3664000000000001</v>
      </c>
      <c r="CA30" s="641">
        <v>20.656500000000001</v>
      </c>
      <c r="CB30" s="647">
        <v>11.89</v>
      </c>
      <c r="CC30" s="647">
        <v>13.616</v>
      </c>
      <c r="CD30" s="642">
        <v>12.579800000000001</v>
      </c>
    </row>
    <row r="31" spans="2:82" s="572" customFormat="1" ht="15.75" customHeight="1" x14ac:dyDescent="0.25">
      <c r="B31" s="619" t="s">
        <v>959</v>
      </c>
      <c r="C31" s="620">
        <v>387.07209999999998</v>
      </c>
      <c r="D31" s="620">
        <v>247.36</v>
      </c>
      <c r="E31" s="620">
        <v>209.72640000000001</v>
      </c>
      <c r="F31" s="620">
        <v>209.40700000000001</v>
      </c>
      <c r="G31" s="620">
        <v>197.5692</v>
      </c>
      <c r="H31" s="620">
        <v>210.86619999999999</v>
      </c>
      <c r="I31" s="620">
        <v>209.54480000000001</v>
      </c>
      <c r="J31" s="620">
        <v>188.52019999999999</v>
      </c>
      <c r="K31" s="620">
        <v>221.81720000000001</v>
      </c>
      <c r="L31" s="620">
        <v>230.61859999999999</v>
      </c>
      <c r="M31" s="620">
        <v>261.12009999999998</v>
      </c>
      <c r="N31" s="621">
        <v>209.0855</v>
      </c>
      <c r="O31" s="621">
        <v>223.73179999999999</v>
      </c>
      <c r="P31" s="622">
        <v>214.1943</v>
      </c>
      <c r="R31" s="619" t="s">
        <v>959</v>
      </c>
      <c r="S31" s="620">
        <v>277.19650000000001</v>
      </c>
      <c r="T31" s="620">
        <v>180.739</v>
      </c>
      <c r="U31" s="620">
        <v>147.68770000000001</v>
      </c>
      <c r="V31" s="620">
        <v>149.4871</v>
      </c>
      <c r="W31" s="620">
        <v>138.9726</v>
      </c>
      <c r="X31" s="620">
        <v>151.40770000000001</v>
      </c>
      <c r="Y31" s="620">
        <v>149.58690000000001</v>
      </c>
      <c r="Z31" s="620">
        <v>141.4452</v>
      </c>
      <c r="AA31" s="620">
        <v>131.52080000000001</v>
      </c>
      <c r="AB31" s="620">
        <v>129.62629999999999</v>
      </c>
      <c r="AC31" s="620">
        <v>118.9991</v>
      </c>
      <c r="AD31" s="621">
        <v>148.86590000000001</v>
      </c>
      <c r="AE31" s="621">
        <v>130.9708</v>
      </c>
      <c r="AF31" s="622">
        <v>142.62389999999999</v>
      </c>
      <c r="AH31" s="619" t="s">
        <v>959</v>
      </c>
      <c r="AI31" s="639">
        <v>48.7879</v>
      </c>
      <c r="AJ31" s="639">
        <v>47.96</v>
      </c>
      <c r="AK31" s="639">
        <v>43.171199999999999</v>
      </c>
      <c r="AL31" s="639">
        <v>43.151800000000001</v>
      </c>
      <c r="AM31" s="639">
        <v>43.4146</v>
      </c>
      <c r="AN31" s="639">
        <v>40.560099999999998</v>
      </c>
      <c r="AO31" s="639">
        <v>39.941099999999999</v>
      </c>
      <c r="AP31" s="639">
        <v>35.276000000000003</v>
      </c>
      <c r="AQ31" s="639">
        <v>31.83</v>
      </c>
      <c r="AR31" s="639">
        <v>27.098400000000002</v>
      </c>
      <c r="AS31" s="639">
        <v>17.540099999999999</v>
      </c>
      <c r="AT31" s="646">
        <v>42.454300000000003</v>
      </c>
      <c r="AU31" s="646">
        <v>28.258800000000001</v>
      </c>
      <c r="AV31" s="640">
        <v>37.282299999999999</v>
      </c>
      <c r="AX31" s="619" t="s">
        <v>959</v>
      </c>
      <c r="AY31" s="639">
        <v>16.223099999999999</v>
      </c>
      <c r="AZ31" s="639">
        <v>17.978000000000002</v>
      </c>
      <c r="BA31" s="639">
        <v>17.415600000000001</v>
      </c>
      <c r="BB31" s="639">
        <v>17.335799999999999</v>
      </c>
      <c r="BC31" s="639">
        <v>17.244900000000001</v>
      </c>
      <c r="BD31" s="639">
        <v>21.307500000000001</v>
      </c>
      <c r="BE31" s="639">
        <v>19.355499999999999</v>
      </c>
      <c r="BF31" s="639">
        <v>24.3156</v>
      </c>
      <c r="BG31" s="639">
        <v>17.501100000000001</v>
      </c>
      <c r="BH31" s="639">
        <v>17.174700000000001</v>
      </c>
      <c r="BI31" s="639">
        <v>11.8703</v>
      </c>
      <c r="BJ31" s="646">
        <v>18.1602</v>
      </c>
      <c r="BK31" s="646">
        <v>17.484100000000002</v>
      </c>
      <c r="BL31" s="640">
        <v>17.913900000000002</v>
      </c>
      <c r="BO31" s="623" t="s">
        <v>92</v>
      </c>
      <c r="BP31" s="619" t="s">
        <v>959</v>
      </c>
      <c r="BQ31" s="639">
        <v>6.6025999999999998</v>
      </c>
      <c r="BR31" s="639">
        <v>7.1292</v>
      </c>
      <c r="BS31" s="639">
        <v>9.8324999999999996</v>
      </c>
      <c r="BT31" s="639">
        <v>10.898300000000001</v>
      </c>
      <c r="BU31" s="639">
        <v>9.6816999999999993</v>
      </c>
      <c r="BV31" s="639">
        <v>9.9352</v>
      </c>
      <c r="BW31" s="639">
        <v>12.09</v>
      </c>
      <c r="BX31" s="639">
        <v>15.4376</v>
      </c>
      <c r="BY31" s="639">
        <v>9.9612999999999996</v>
      </c>
      <c r="BZ31" s="639">
        <v>11.9351</v>
      </c>
      <c r="CA31" s="639">
        <v>16.162199999999999</v>
      </c>
      <c r="CB31" s="646">
        <v>10.584099999999999</v>
      </c>
      <c r="CC31" s="646">
        <v>12.7963</v>
      </c>
      <c r="CD31" s="640">
        <v>11.3901</v>
      </c>
    </row>
    <row r="32" spans="2:82" s="466" customFormat="1" ht="15.75" customHeight="1" x14ac:dyDescent="0.25">
      <c r="B32" s="623" t="s">
        <v>137</v>
      </c>
      <c r="C32" s="624">
        <v>497.13229999999999</v>
      </c>
      <c r="D32" s="624">
        <v>350.8349</v>
      </c>
      <c r="E32" s="624">
        <v>308.26769999999999</v>
      </c>
      <c r="F32" s="624">
        <v>272.97160000000002</v>
      </c>
      <c r="G32" s="624">
        <v>249.03190000000001</v>
      </c>
      <c r="H32" s="624">
        <v>250.99039999999999</v>
      </c>
      <c r="I32" s="624">
        <v>259.24160000000001</v>
      </c>
      <c r="J32" s="624">
        <v>228.06720000000001</v>
      </c>
      <c r="K32" s="624">
        <v>296.72680000000003</v>
      </c>
      <c r="L32" s="624">
        <v>274.71129999999999</v>
      </c>
      <c r="M32" s="624">
        <v>196.0745</v>
      </c>
      <c r="N32" s="625">
        <v>272.05599999999998</v>
      </c>
      <c r="O32" s="625">
        <v>233.97470000000001</v>
      </c>
      <c r="P32" s="610">
        <v>256.6431</v>
      </c>
      <c r="R32" s="623" t="s">
        <v>137</v>
      </c>
      <c r="S32" s="624">
        <v>367.697</v>
      </c>
      <c r="T32" s="624">
        <v>241.84190000000001</v>
      </c>
      <c r="U32" s="624">
        <v>219.0461</v>
      </c>
      <c r="V32" s="624">
        <v>194.399</v>
      </c>
      <c r="W32" s="624">
        <v>167.1481</v>
      </c>
      <c r="X32" s="624">
        <v>161.41419999999999</v>
      </c>
      <c r="Y32" s="624">
        <v>180.6781</v>
      </c>
      <c r="Z32" s="624">
        <v>157.68459999999999</v>
      </c>
      <c r="AA32" s="624">
        <v>170.55240000000001</v>
      </c>
      <c r="AB32" s="624">
        <v>177.2345</v>
      </c>
      <c r="AC32" s="624">
        <v>102.9308</v>
      </c>
      <c r="AD32" s="625">
        <v>188.7766</v>
      </c>
      <c r="AE32" s="625">
        <v>138.6908</v>
      </c>
      <c r="AF32" s="610">
        <v>168.505</v>
      </c>
      <c r="AH32" s="623" t="s">
        <v>137</v>
      </c>
      <c r="AI32" s="641">
        <v>51.447299999999998</v>
      </c>
      <c r="AJ32" s="641">
        <v>45.718899999999998</v>
      </c>
      <c r="AK32" s="641">
        <v>44.453299999999999</v>
      </c>
      <c r="AL32" s="641">
        <v>45.858600000000003</v>
      </c>
      <c r="AM32" s="641">
        <v>40.657200000000003</v>
      </c>
      <c r="AN32" s="641">
        <v>37.883499999999998</v>
      </c>
      <c r="AO32" s="641">
        <v>37.415199999999999</v>
      </c>
      <c r="AP32" s="641">
        <v>31.395700000000001</v>
      </c>
      <c r="AQ32" s="641">
        <v>19.898</v>
      </c>
      <c r="AR32" s="641">
        <v>24.471</v>
      </c>
      <c r="AS32" s="641">
        <v>17.6203</v>
      </c>
      <c r="AT32" s="647">
        <v>42.102499999999999</v>
      </c>
      <c r="AU32" s="647">
        <v>22.347000000000001</v>
      </c>
      <c r="AV32" s="642">
        <v>34.813000000000002</v>
      </c>
      <c r="AX32" s="623" t="s">
        <v>137</v>
      </c>
      <c r="AY32" s="641">
        <v>17.4619</v>
      </c>
      <c r="AZ32" s="641">
        <v>17.836400000000001</v>
      </c>
      <c r="BA32" s="641">
        <v>16.338200000000001</v>
      </c>
      <c r="BB32" s="641">
        <v>16.36</v>
      </c>
      <c r="BC32" s="641">
        <v>17.3245</v>
      </c>
      <c r="BD32" s="641">
        <v>17.188300000000002</v>
      </c>
      <c r="BE32" s="641">
        <v>17.8277</v>
      </c>
      <c r="BF32" s="641">
        <v>19.147099999999998</v>
      </c>
      <c r="BG32" s="641">
        <v>17.3535</v>
      </c>
      <c r="BH32" s="641">
        <v>16.518899999999999</v>
      </c>
      <c r="BI32" s="641">
        <v>15.1509</v>
      </c>
      <c r="BJ32" s="647">
        <v>17.042400000000001</v>
      </c>
      <c r="BK32" s="647">
        <v>16.8766</v>
      </c>
      <c r="BL32" s="642">
        <v>16.981200000000001</v>
      </c>
      <c r="BO32" s="619" t="s">
        <v>56</v>
      </c>
      <c r="BP32" s="623" t="s">
        <v>137</v>
      </c>
      <c r="BQ32" s="641">
        <v>5.0544000000000002</v>
      </c>
      <c r="BR32" s="641">
        <v>5.3779000000000003</v>
      </c>
      <c r="BS32" s="641">
        <v>10.265700000000001</v>
      </c>
      <c r="BT32" s="641">
        <v>8.9970999999999997</v>
      </c>
      <c r="BU32" s="641">
        <v>9.1373999999999995</v>
      </c>
      <c r="BV32" s="641">
        <v>9.2391000000000005</v>
      </c>
      <c r="BW32" s="641">
        <v>14.4519</v>
      </c>
      <c r="BX32" s="641">
        <v>18.596800000000002</v>
      </c>
      <c r="BY32" s="641">
        <v>20.226400000000002</v>
      </c>
      <c r="BZ32" s="641">
        <v>23.526700000000002</v>
      </c>
      <c r="CA32" s="641">
        <v>19.724599999999999</v>
      </c>
      <c r="CB32" s="647">
        <v>10.244</v>
      </c>
      <c r="CC32" s="647">
        <v>20.052399999999999</v>
      </c>
      <c r="CD32" s="642">
        <v>13.863200000000001</v>
      </c>
    </row>
    <row r="33" spans="2:82" s="572" customFormat="1" ht="15.75" customHeight="1" x14ac:dyDescent="0.25">
      <c r="B33" s="619" t="s">
        <v>63</v>
      </c>
      <c r="C33" s="620">
        <v>144.1105</v>
      </c>
      <c r="D33" s="620">
        <v>167.27</v>
      </c>
      <c r="E33" s="620">
        <v>225.57050000000001</v>
      </c>
      <c r="F33" s="620">
        <v>211.95070000000001</v>
      </c>
      <c r="G33" s="620">
        <v>205.86330000000001</v>
      </c>
      <c r="H33" s="620">
        <v>267.80059999999997</v>
      </c>
      <c r="I33" s="620">
        <v>219.03380000000001</v>
      </c>
      <c r="J33" s="620">
        <v>229.39420000000001</v>
      </c>
      <c r="K33" s="620">
        <v>157.42420000000001</v>
      </c>
      <c r="L33" s="620">
        <v>251.49510000000001</v>
      </c>
      <c r="M33" s="620">
        <v>216.00659999999999</v>
      </c>
      <c r="N33" s="621">
        <v>221.4427</v>
      </c>
      <c r="O33" s="621">
        <v>210.85579999999999</v>
      </c>
      <c r="P33" s="622">
        <v>216.7261</v>
      </c>
      <c r="R33" s="619" t="s">
        <v>63</v>
      </c>
      <c r="S33" s="620">
        <v>106.05970000000001</v>
      </c>
      <c r="T33" s="620">
        <v>151.36600000000001</v>
      </c>
      <c r="U33" s="620">
        <v>163.81049999999999</v>
      </c>
      <c r="V33" s="620">
        <v>149.53739999999999</v>
      </c>
      <c r="W33" s="620">
        <v>161.66810000000001</v>
      </c>
      <c r="X33" s="620">
        <v>172.72550000000001</v>
      </c>
      <c r="Y33" s="620">
        <v>173.99459999999999</v>
      </c>
      <c r="Z33" s="620">
        <v>159.3655</v>
      </c>
      <c r="AA33" s="620">
        <v>112.1134</v>
      </c>
      <c r="AB33" s="620">
        <v>148.64160000000001</v>
      </c>
      <c r="AC33" s="620">
        <v>88.249899999999997</v>
      </c>
      <c r="AD33" s="621">
        <v>163.82669999999999</v>
      </c>
      <c r="AE33" s="621">
        <v>121.19670000000001</v>
      </c>
      <c r="AF33" s="622">
        <v>144.83439999999999</v>
      </c>
      <c r="AH33" s="619" t="s">
        <v>63</v>
      </c>
      <c r="AI33" s="639">
        <v>43.448399999999999</v>
      </c>
      <c r="AJ33" s="639">
        <v>59.0364</v>
      </c>
      <c r="AK33" s="639">
        <v>50.3232</v>
      </c>
      <c r="AL33" s="639">
        <v>41.957599999999999</v>
      </c>
      <c r="AM33" s="639">
        <v>42.0381</v>
      </c>
      <c r="AN33" s="639">
        <v>32.277799999999999</v>
      </c>
      <c r="AO33" s="639">
        <v>38.8337</v>
      </c>
      <c r="AP33" s="639">
        <v>30.7956</v>
      </c>
      <c r="AQ33" s="639">
        <v>30.6235</v>
      </c>
      <c r="AR33" s="639">
        <v>24.817599999999999</v>
      </c>
      <c r="AS33" s="639">
        <v>12.351100000000001</v>
      </c>
      <c r="AT33" s="646">
        <v>39.61</v>
      </c>
      <c r="AU33" s="646">
        <v>22.956099999999999</v>
      </c>
      <c r="AV33" s="640">
        <v>32.391399999999997</v>
      </c>
      <c r="AX33" s="619" t="s">
        <v>63</v>
      </c>
      <c r="AY33" s="639">
        <v>26.745799999999999</v>
      </c>
      <c r="AZ33" s="639">
        <v>21.227399999999999</v>
      </c>
      <c r="BA33" s="639">
        <v>16.0533</v>
      </c>
      <c r="BB33" s="639">
        <v>17.838899999999999</v>
      </c>
      <c r="BC33" s="639">
        <v>22.972999999999999</v>
      </c>
      <c r="BD33" s="639">
        <v>19.435600000000001</v>
      </c>
      <c r="BE33" s="639">
        <v>20.965499999999999</v>
      </c>
      <c r="BF33" s="639">
        <v>20.217500000000001</v>
      </c>
      <c r="BG33" s="639">
        <v>29.8796</v>
      </c>
      <c r="BH33" s="639">
        <v>18.264399999999998</v>
      </c>
      <c r="BI33" s="639">
        <v>16.424399999999999</v>
      </c>
      <c r="BJ33" s="646">
        <v>20.1495</v>
      </c>
      <c r="BK33" s="646">
        <v>20.171800000000001</v>
      </c>
      <c r="BL33" s="640">
        <v>20.159199999999998</v>
      </c>
      <c r="BO33" s="623" t="s">
        <v>57</v>
      </c>
      <c r="BP33" s="619" t="s">
        <v>63</v>
      </c>
      <c r="BQ33" s="639">
        <v>3.4018999999999999</v>
      </c>
      <c r="BR33" s="639">
        <v>10.228300000000001</v>
      </c>
      <c r="BS33" s="639">
        <v>6.2439999999999998</v>
      </c>
      <c r="BT33" s="639">
        <v>10.756399999999999</v>
      </c>
      <c r="BU33" s="639">
        <v>13.5206</v>
      </c>
      <c r="BV33" s="639">
        <v>12.7845</v>
      </c>
      <c r="BW33" s="639">
        <v>19.638200000000001</v>
      </c>
      <c r="BX33" s="639">
        <v>18.459199999999999</v>
      </c>
      <c r="BY33" s="639">
        <v>10.7143</v>
      </c>
      <c r="BZ33" s="639">
        <v>16.021100000000001</v>
      </c>
      <c r="CA33" s="639">
        <v>12.079700000000001</v>
      </c>
      <c r="CB33" s="646">
        <v>14.222</v>
      </c>
      <c r="CC33" s="646">
        <v>14.3506</v>
      </c>
      <c r="CD33" s="640">
        <v>14.277799999999999</v>
      </c>
    </row>
    <row r="34" spans="2:82" s="466" customFormat="1" ht="15.75" customHeight="1" x14ac:dyDescent="0.25">
      <c r="B34" s="623" t="s">
        <v>93</v>
      </c>
      <c r="C34" s="624">
        <v>703.09969999999998</v>
      </c>
      <c r="D34" s="624">
        <v>939.15859999999998</v>
      </c>
      <c r="E34" s="624">
        <v>618.16380000000004</v>
      </c>
      <c r="F34" s="624">
        <v>455.36529999999999</v>
      </c>
      <c r="G34" s="624">
        <v>336.99740000000003</v>
      </c>
      <c r="H34" s="624">
        <v>320.61660000000001</v>
      </c>
      <c r="I34" s="624">
        <v>327.40469999999999</v>
      </c>
      <c r="J34" s="624">
        <v>316.08100000000002</v>
      </c>
      <c r="K34" s="624">
        <v>314.9812</v>
      </c>
      <c r="L34" s="624">
        <v>365.33640000000003</v>
      </c>
      <c r="M34" s="624">
        <v>241.33940000000001</v>
      </c>
      <c r="N34" s="625">
        <v>371.34699999999998</v>
      </c>
      <c r="O34" s="625">
        <v>291.55450000000002</v>
      </c>
      <c r="P34" s="610">
        <v>313.80610000000001</v>
      </c>
      <c r="R34" s="623" t="s">
        <v>93</v>
      </c>
      <c r="S34" s="624">
        <v>633.2364</v>
      </c>
      <c r="T34" s="624">
        <v>666.56020000000001</v>
      </c>
      <c r="U34" s="624">
        <v>437.1345</v>
      </c>
      <c r="V34" s="624">
        <v>343.46230000000003</v>
      </c>
      <c r="W34" s="624">
        <v>292.62009999999998</v>
      </c>
      <c r="X34" s="624">
        <v>236.20330000000001</v>
      </c>
      <c r="Y34" s="624">
        <v>272.6377</v>
      </c>
      <c r="Z34" s="624">
        <v>227.3082</v>
      </c>
      <c r="AA34" s="624">
        <v>192.13310000000001</v>
      </c>
      <c r="AB34" s="624">
        <v>242.63990000000001</v>
      </c>
      <c r="AC34" s="624">
        <v>114.3656</v>
      </c>
      <c r="AD34" s="625">
        <v>295.08730000000003</v>
      </c>
      <c r="AE34" s="625">
        <v>173.47929999999999</v>
      </c>
      <c r="AF34" s="610">
        <v>207.39179999999999</v>
      </c>
      <c r="AH34" s="623" t="s">
        <v>93</v>
      </c>
      <c r="AI34" s="641">
        <v>65.041499999999999</v>
      </c>
      <c r="AJ34" s="641">
        <v>45.722900000000003</v>
      </c>
      <c r="AK34" s="641">
        <v>45.978999999999999</v>
      </c>
      <c r="AL34" s="641">
        <v>46.402900000000002</v>
      </c>
      <c r="AM34" s="641">
        <v>57.659399999999998</v>
      </c>
      <c r="AN34" s="641">
        <v>49.746499999999997</v>
      </c>
      <c r="AO34" s="641">
        <v>53.045400000000001</v>
      </c>
      <c r="AP34" s="641">
        <v>38.502400000000002</v>
      </c>
      <c r="AQ34" s="641">
        <v>34.237299999999998</v>
      </c>
      <c r="AR34" s="641">
        <v>20.305499999999999</v>
      </c>
      <c r="AS34" s="641">
        <v>19.6357</v>
      </c>
      <c r="AT34" s="647">
        <v>51.174100000000003</v>
      </c>
      <c r="AU34" s="647">
        <v>27.617799999999999</v>
      </c>
      <c r="AV34" s="642">
        <v>35.391399999999997</v>
      </c>
      <c r="AX34" s="623" t="s">
        <v>93</v>
      </c>
      <c r="AY34" s="641">
        <v>16.647500000000001</v>
      </c>
      <c r="AZ34" s="641">
        <v>13.977600000000001</v>
      </c>
      <c r="BA34" s="641">
        <v>12.3665</v>
      </c>
      <c r="BB34" s="641">
        <v>15.6256</v>
      </c>
      <c r="BC34" s="641">
        <v>15.103</v>
      </c>
      <c r="BD34" s="641">
        <v>15.254799999999999</v>
      </c>
      <c r="BE34" s="641">
        <v>17.386900000000001</v>
      </c>
      <c r="BF34" s="641">
        <v>15.8081</v>
      </c>
      <c r="BG34" s="641">
        <v>14.3186</v>
      </c>
      <c r="BH34" s="641">
        <v>13.207000000000001</v>
      </c>
      <c r="BI34" s="641">
        <v>9.4292999999999996</v>
      </c>
      <c r="BJ34" s="647">
        <v>15.8712</v>
      </c>
      <c r="BK34" s="647">
        <v>12.741099999999999</v>
      </c>
      <c r="BL34" s="642">
        <v>13.773999999999999</v>
      </c>
      <c r="BO34" s="619" t="s">
        <v>58</v>
      </c>
      <c r="BP34" s="623" t="s">
        <v>93</v>
      </c>
      <c r="BQ34" s="641">
        <v>8.3744999999999994</v>
      </c>
      <c r="BR34" s="641">
        <v>11.2737</v>
      </c>
      <c r="BS34" s="641">
        <v>12.3695</v>
      </c>
      <c r="BT34" s="641">
        <v>13.3971</v>
      </c>
      <c r="BU34" s="641">
        <v>14.069100000000001</v>
      </c>
      <c r="BV34" s="641">
        <v>8.6702999999999992</v>
      </c>
      <c r="BW34" s="641">
        <v>12.8401</v>
      </c>
      <c r="BX34" s="641">
        <v>17.603999999999999</v>
      </c>
      <c r="BY34" s="641">
        <v>12.442399999999999</v>
      </c>
      <c r="BZ34" s="641">
        <v>32.902900000000002</v>
      </c>
      <c r="CA34" s="641">
        <v>18.322900000000001</v>
      </c>
      <c r="CB34" s="647">
        <v>12.418699999999999</v>
      </c>
      <c r="CC34" s="647">
        <v>19.142600000000002</v>
      </c>
      <c r="CD34" s="642">
        <v>16.9237</v>
      </c>
    </row>
    <row r="35" spans="2:82" s="572" customFormat="1" ht="15.75" customHeight="1" x14ac:dyDescent="0.25">
      <c r="B35" s="619" t="s">
        <v>138</v>
      </c>
      <c r="C35" s="620">
        <v>644.82259999999997</v>
      </c>
      <c r="D35" s="620">
        <v>381.78160000000003</v>
      </c>
      <c r="E35" s="620">
        <v>332.19310000000002</v>
      </c>
      <c r="F35" s="620">
        <v>269.82499999999999</v>
      </c>
      <c r="G35" s="620">
        <v>280.1782</v>
      </c>
      <c r="H35" s="620">
        <v>197.38720000000001</v>
      </c>
      <c r="I35" s="620">
        <v>251.33459999999999</v>
      </c>
      <c r="J35" s="620">
        <v>266.89069999999998</v>
      </c>
      <c r="K35" s="620">
        <v>277.35919999999999</v>
      </c>
      <c r="L35" s="620">
        <v>382.90539999999999</v>
      </c>
      <c r="M35" s="620">
        <v>553.6069</v>
      </c>
      <c r="N35" s="621">
        <v>256.22320000000002</v>
      </c>
      <c r="O35" s="621">
        <v>373.1413</v>
      </c>
      <c r="P35" s="622">
        <v>355.27870000000001</v>
      </c>
      <c r="R35" s="619" t="s">
        <v>138</v>
      </c>
      <c r="S35" s="620">
        <v>615.07759999999996</v>
      </c>
      <c r="T35" s="620">
        <v>224.43199999999999</v>
      </c>
      <c r="U35" s="620">
        <v>241.00980000000001</v>
      </c>
      <c r="V35" s="620">
        <v>206.4366</v>
      </c>
      <c r="W35" s="620">
        <v>193.49199999999999</v>
      </c>
      <c r="X35" s="620">
        <v>137.8228</v>
      </c>
      <c r="Y35" s="620">
        <v>177.52520000000001</v>
      </c>
      <c r="Z35" s="620">
        <v>181.53489999999999</v>
      </c>
      <c r="AA35" s="620">
        <v>198.82149999999999</v>
      </c>
      <c r="AB35" s="620">
        <v>225.18860000000001</v>
      </c>
      <c r="AC35" s="620">
        <v>170.36609999999999</v>
      </c>
      <c r="AD35" s="621">
        <v>183.87629999999999</v>
      </c>
      <c r="AE35" s="621">
        <v>196.21029999999999</v>
      </c>
      <c r="AF35" s="622">
        <v>194.32589999999999</v>
      </c>
      <c r="AH35" s="619" t="s">
        <v>138</v>
      </c>
      <c r="AI35" s="639">
        <v>73.232299999999995</v>
      </c>
      <c r="AJ35" s="639">
        <v>43.880099999999999</v>
      </c>
      <c r="AK35" s="639">
        <v>47.089599999999997</v>
      </c>
      <c r="AL35" s="639">
        <v>46.1678</v>
      </c>
      <c r="AM35" s="639">
        <v>39.657200000000003</v>
      </c>
      <c r="AN35" s="639">
        <v>38.327599999999997</v>
      </c>
      <c r="AO35" s="639">
        <v>36.432099999999998</v>
      </c>
      <c r="AP35" s="639">
        <v>31.897099999999998</v>
      </c>
      <c r="AQ35" s="639">
        <v>32.498399999999997</v>
      </c>
      <c r="AR35" s="639">
        <v>27.767800000000001</v>
      </c>
      <c r="AS35" s="639">
        <v>13.314</v>
      </c>
      <c r="AT35" s="646">
        <v>40.2301</v>
      </c>
      <c r="AU35" s="646">
        <v>23.983499999999999</v>
      </c>
      <c r="AV35" s="640">
        <v>25.773599999999998</v>
      </c>
      <c r="AX35" s="619" t="s">
        <v>138</v>
      </c>
      <c r="AY35" s="639">
        <v>21.748100000000001</v>
      </c>
      <c r="AZ35" s="639">
        <v>12.8263</v>
      </c>
      <c r="BA35" s="639">
        <v>19.221299999999999</v>
      </c>
      <c r="BB35" s="639">
        <v>17.983799999999999</v>
      </c>
      <c r="BC35" s="639">
        <v>18.339200000000002</v>
      </c>
      <c r="BD35" s="639">
        <v>17.052299999999999</v>
      </c>
      <c r="BE35" s="639">
        <v>19.082000000000001</v>
      </c>
      <c r="BF35" s="639">
        <v>19.788599999999999</v>
      </c>
      <c r="BG35" s="639">
        <v>18.069500000000001</v>
      </c>
      <c r="BH35" s="639">
        <v>14.8657</v>
      </c>
      <c r="BI35" s="639">
        <v>8.1640999999999995</v>
      </c>
      <c r="BJ35" s="646">
        <v>18.424099999999999</v>
      </c>
      <c r="BK35" s="646">
        <v>13.652900000000001</v>
      </c>
      <c r="BL35" s="640">
        <v>14.178599999999999</v>
      </c>
      <c r="BO35" s="623" t="s">
        <v>59</v>
      </c>
      <c r="BP35" s="619" t="s">
        <v>138</v>
      </c>
      <c r="BQ35" s="639">
        <v>0.40670000000000001</v>
      </c>
      <c r="BR35" s="639">
        <v>2.0790000000000002</v>
      </c>
      <c r="BS35" s="639">
        <v>6.2401999999999997</v>
      </c>
      <c r="BT35" s="639">
        <v>12.356</v>
      </c>
      <c r="BU35" s="639">
        <v>11.0639</v>
      </c>
      <c r="BV35" s="639">
        <v>14.4437</v>
      </c>
      <c r="BW35" s="639">
        <v>15.119</v>
      </c>
      <c r="BX35" s="639">
        <v>16.332699999999999</v>
      </c>
      <c r="BY35" s="639">
        <v>21.1159</v>
      </c>
      <c r="BZ35" s="639">
        <v>16.177</v>
      </c>
      <c r="CA35" s="639">
        <v>9.2957999999999998</v>
      </c>
      <c r="CB35" s="646">
        <v>13.1099</v>
      </c>
      <c r="CC35" s="646">
        <v>14.946999999999999</v>
      </c>
      <c r="CD35" s="640">
        <v>14.7446</v>
      </c>
    </row>
    <row r="36" spans="2:82" s="466" customFormat="1" ht="15.75" customHeight="1" x14ac:dyDescent="0.25">
      <c r="B36" s="623" t="s">
        <v>578</v>
      </c>
      <c r="C36" s="626" t="s">
        <v>102</v>
      </c>
      <c r="D36" s="624">
        <v>1704.4519</v>
      </c>
      <c r="E36" s="624">
        <v>648.73339999999996</v>
      </c>
      <c r="F36" s="624">
        <v>270.51799999999997</v>
      </c>
      <c r="G36" s="624">
        <v>357.41800000000001</v>
      </c>
      <c r="H36" s="624">
        <v>477.40100000000001</v>
      </c>
      <c r="I36" s="624">
        <v>334.05970000000002</v>
      </c>
      <c r="J36" s="624">
        <v>242.64019999999999</v>
      </c>
      <c r="K36" s="624">
        <v>232.3389</v>
      </c>
      <c r="L36" s="624">
        <v>262.21030000000002</v>
      </c>
      <c r="M36" s="624">
        <v>225.2285</v>
      </c>
      <c r="N36" s="625">
        <v>346.55470000000003</v>
      </c>
      <c r="O36" s="625">
        <v>242.602</v>
      </c>
      <c r="P36" s="610">
        <v>258.69929999999999</v>
      </c>
      <c r="R36" s="623" t="s">
        <v>578</v>
      </c>
      <c r="S36" s="643" t="s">
        <v>102</v>
      </c>
      <c r="T36" s="624">
        <v>1704.4519</v>
      </c>
      <c r="U36" s="624">
        <v>648.73339999999996</v>
      </c>
      <c r="V36" s="624">
        <v>254.0033</v>
      </c>
      <c r="W36" s="624">
        <v>300.57569999999998</v>
      </c>
      <c r="X36" s="624">
        <v>361.44330000000002</v>
      </c>
      <c r="Y36" s="624">
        <v>292.31610000000001</v>
      </c>
      <c r="Z36" s="624">
        <v>217.9872</v>
      </c>
      <c r="AA36" s="624">
        <v>184.47669999999999</v>
      </c>
      <c r="AB36" s="624">
        <v>148.38</v>
      </c>
      <c r="AC36" s="624">
        <v>121.6357</v>
      </c>
      <c r="AD36" s="625">
        <v>298.28969999999998</v>
      </c>
      <c r="AE36" s="625">
        <v>172.61869999999999</v>
      </c>
      <c r="AF36" s="610">
        <v>192.07900000000001</v>
      </c>
      <c r="AH36" s="623" t="s">
        <v>578</v>
      </c>
      <c r="AI36" s="643" t="s">
        <v>102</v>
      </c>
      <c r="AJ36" s="641">
        <v>100</v>
      </c>
      <c r="AK36" s="641">
        <v>99.058400000000006</v>
      </c>
      <c r="AL36" s="641">
        <v>78.022999999999996</v>
      </c>
      <c r="AM36" s="641">
        <v>78.810900000000004</v>
      </c>
      <c r="AN36" s="641">
        <v>54.782299999999999</v>
      </c>
      <c r="AO36" s="641">
        <v>67.547399999999996</v>
      </c>
      <c r="AP36" s="641">
        <v>69.683199999999999</v>
      </c>
      <c r="AQ36" s="641">
        <v>55.508200000000002</v>
      </c>
      <c r="AR36" s="641">
        <v>38.414200000000001</v>
      </c>
      <c r="AS36" s="641">
        <v>37.7453</v>
      </c>
      <c r="AT36" s="647">
        <v>67.230500000000006</v>
      </c>
      <c r="AU36" s="647">
        <v>50.9482</v>
      </c>
      <c r="AV36" s="642">
        <v>54.325800000000001</v>
      </c>
      <c r="AX36" s="623" t="s">
        <v>578</v>
      </c>
      <c r="AY36" s="643" t="s">
        <v>102</v>
      </c>
      <c r="AZ36" s="641">
        <v>0</v>
      </c>
      <c r="BA36" s="641">
        <v>0</v>
      </c>
      <c r="BB36" s="641">
        <v>9.9194999999999993</v>
      </c>
      <c r="BC36" s="641">
        <v>5.2854999999999999</v>
      </c>
      <c r="BD36" s="641">
        <v>6.9463999999999997</v>
      </c>
      <c r="BE36" s="641">
        <v>14.7529</v>
      </c>
      <c r="BF36" s="641">
        <v>15.6678</v>
      </c>
      <c r="BG36" s="641">
        <v>12.4117</v>
      </c>
      <c r="BH36" s="641">
        <v>9.7197999999999993</v>
      </c>
      <c r="BI36" s="641">
        <v>14.3537</v>
      </c>
      <c r="BJ36" s="647">
        <v>12.781700000000001</v>
      </c>
      <c r="BK36" s="647">
        <v>12.543200000000001</v>
      </c>
      <c r="BL36" s="642">
        <v>12.592700000000001</v>
      </c>
      <c r="BO36" s="619" t="s">
        <v>60</v>
      </c>
      <c r="BP36" s="623" t="s">
        <v>578</v>
      </c>
      <c r="BQ36" s="643" t="s">
        <v>102</v>
      </c>
      <c r="BR36" s="641">
        <v>0</v>
      </c>
      <c r="BS36" s="641">
        <v>0.94159999999999999</v>
      </c>
      <c r="BT36" s="641">
        <v>5.9527000000000001</v>
      </c>
      <c r="BU36" s="641">
        <v>0</v>
      </c>
      <c r="BV36" s="641">
        <v>13.9819</v>
      </c>
      <c r="BW36" s="641">
        <v>5.2038000000000002</v>
      </c>
      <c r="BX36" s="641">
        <v>4.4885999999999999</v>
      </c>
      <c r="BY36" s="641">
        <v>11.479900000000001</v>
      </c>
      <c r="BZ36" s="641">
        <v>8.4542000000000002</v>
      </c>
      <c r="CA36" s="641">
        <v>1.9064000000000001</v>
      </c>
      <c r="CB36" s="647">
        <v>6.0606999999999998</v>
      </c>
      <c r="CC36" s="647">
        <v>7.6616</v>
      </c>
      <c r="CD36" s="642">
        <v>7.3295000000000003</v>
      </c>
    </row>
    <row r="37" spans="2:82" s="466" customFormat="1" ht="15.75" customHeight="1" x14ac:dyDescent="0.25">
      <c r="B37" s="854" t="s">
        <v>573</v>
      </c>
      <c r="C37" s="620" t="s">
        <v>102</v>
      </c>
      <c r="D37" s="620" t="s">
        <v>102</v>
      </c>
      <c r="E37" s="620" t="s">
        <v>102</v>
      </c>
      <c r="F37" s="620">
        <v>282.00029999999998</v>
      </c>
      <c r="G37" s="620">
        <v>126.04640000000001</v>
      </c>
      <c r="H37" s="620">
        <v>196.46960000000001</v>
      </c>
      <c r="I37" s="620">
        <v>192.58539999999999</v>
      </c>
      <c r="J37" s="620">
        <v>138.58090000000001</v>
      </c>
      <c r="K37" s="620">
        <v>189.05340000000001</v>
      </c>
      <c r="L37" s="620">
        <v>214.3314</v>
      </c>
      <c r="M37" s="620" t="s">
        <v>102</v>
      </c>
      <c r="N37" s="621">
        <v>194.58150000000001</v>
      </c>
      <c r="O37" s="621">
        <v>173.53200000000001</v>
      </c>
      <c r="P37" s="622">
        <v>178.29949999999999</v>
      </c>
      <c r="R37" s="854" t="s">
        <v>573</v>
      </c>
      <c r="S37" s="639" t="s">
        <v>102</v>
      </c>
      <c r="T37" s="620" t="s">
        <v>102</v>
      </c>
      <c r="U37" s="620" t="s">
        <v>102</v>
      </c>
      <c r="V37" s="620">
        <v>281.87099999999998</v>
      </c>
      <c r="W37" s="620">
        <v>126.04640000000001</v>
      </c>
      <c r="X37" s="620">
        <v>196.46960000000001</v>
      </c>
      <c r="Y37" s="620">
        <v>161.79169999999999</v>
      </c>
      <c r="Z37" s="620">
        <v>138.5128</v>
      </c>
      <c r="AA37" s="620">
        <v>110.00020000000001</v>
      </c>
      <c r="AB37" s="620">
        <v>151.51570000000001</v>
      </c>
      <c r="AC37" s="620" t="s">
        <v>102</v>
      </c>
      <c r="AD37" s="621">
        <v>170.71270000000001</v>
      </c>
      <c r="AE37" s="621">
        <v>128.59450000000001</v>
      </c>
      <c r="AF37" s="622">
        <v>138.13380000000001</v>
      </c>
      <c r="AH37" s="854" t="s">
        <v>573</v>
      </c>
      <c r="AI37" s="639" t="s">
        <v>102</v>
      </c>
      <c r="AJ37" s="639" t="s">
        <v>102</v>
      </c>
      <c r="AK37" s="639" t="s">
        <v>102</v>
      </c>
      <c r="AL37" s="639">
        <v>82.563599999999994</v>
      </c>
      <c r="AM37" s="639">
        <v>97.263599999999997</v>
      </c>
      <c r="AN37" s="639">
        <v>82.348399999999998</v>
      </c>
      <c r="AO37" s="639">
        <v>53.241599999999998</v>
      </c>
      <c r="AP37" s="639">
        <v>72.193899999999999</v>
      </c>
      <c r="AQ37" s="639">
        <v>41.598700000000001</v>
      </c>
      <c r="AR37" s="639">
        <v>51.663699999999999</v>
      </c>
      <c r="AS37" s="639" t="s">
        <v>102</v>
      </c>
      <c r="AT37" s="646">
        <v>60.677599999999998</v>
      </c>
      <c r="AU37" s="646">
        <v>53.456699999999998</v>
      </c>
      <c r="AV37" s="640">
        <v>55.241500000000002</v>
      </c>
      <c r="AX37" s="854" t="s">
        <v>573</v>
      </c>
      <c r="AY37" s="639" t="s">
        <v>102</v>
      </c>
      <c r="AZ37" s="639" t="s">
        <v>102</v>
      </c>
      <c r="BA37" s="639" t="s">
        <v>102</v>
      </c>
      <c r="BB37" s="639">
        <v>17.336300000000001</v>
      </c>
      <c r="BC37" s="639">
        <v>2.7364000000000002</v>
      </c>
      <c r="BD37" s="639">
        <v>17.651599999999998</v>
      </c>
      <c r="BE37" s="639">
        <v>24.0413</v>
      </c>
      <c r="BF37" s="639">
        <v>16.090900000000001</v>
      </c>
      <c r="BG37" s="639">
        <v>16.3813</v>
      </c>
      <c r="BH37" s="639">
        <v>19.028600000000001</v>
      </c>
      <c r="BI37" s="639" t="s">
        <v>102</v>
      </c>
      <c r="BJ37" s="646">
        <v>21.891100000000002</v>
      </c>
      <c r="BK37" s="646">
        <v>16.865300000000001</v>
      </c>
      <c r="BL37" s="640">
        <v>18.107600000000001</v>
      </c>
      <c r="BO37" s="619"/>
      <c r="BP37" s="854" t="s">
        <v>573</v>
      </c>
      <c r="BQ37" s="639" t="s">
        <v>102</v>
      </c>
      <c r="BR37" s="639" t="s">
        <v>102</v>
      </c>
      <c r="BS37" s="639" t="s">
        <v>102</v>
      </c>
      <c r="BT37" s="639">
        <v>5.4300000000000001E-2</v>
      </c>
      <c r="BU37" s="639">
        <v>0</v>
      </c>
      <c r="BV37" s="639">
        <v>0</v>
      </c>
      <c r="BW37" s="639">
        <v>6.7275</v>
      </c>
      <c r="BX37" s="639">
        <v>11.6661</v>
      </c>
      <c r="BY37" s="639">
        <v>0.20469999999999999</v>
      </c>
      <c r="BZ37" s="639">
        <v>0</v>
      </c>
      <c r="CA37" s="639" t="s">
        <v>102</v>
      </c>
      <c r="CB37" s="646">
        <v>5.1645000000000003</v>
      </c>
      <c r="CC37" s="646">
        <v>3.7822</v>
      </c>
      <c r="CD37" s="640">
        <v>4.1238999999999999</v>
      </c>
    </row>
    <row r="38" spans="2:82" s="466" customFormat="1" ht="15.75" customHeight="1" x14ac:dyDescent="0.25">
      <c r="B38" s="855" t="s">
        <v>574</v>
      </c>
      <c r="C38" s="624" t="s">
        <v>102</v>
      </c>
      <c r="D38" s="624" t="s">
        <v>102</v>
      </c>
      <c r="E38" s="624" t="s">
        <v>102</v>
      </c>
      <c r="F38" s="624">
        <v>167.69730000000001</v>
      </c>
      <c r="G38" s="624">
        <v>519.1825</v>
      </c>
      <c r="H38" s="624">
        <v>558.67200000000003</v>
      </c>
      <c r="I38" s="624">
        <v>217.34030000000001</v>
      </c>
      <c r="J38" s="624">
        <v>197.13069999999999</v>
      </c>
      <c r="K38" s="624">
        <v>172.08340000000001</v>
      </c>
      <c r="L38" s="624">
        <v>119.4318</v>
      </c>
      <c r="M38" s="624" t="s">
        <v>102</v>
      </c>
      <c r="N38" s="625">
        <v>294.4282</v>
      </c>
      <c r="O38" s="625">
        <v>166.12379999999999</v>
      </c>
      <c r="P38" s="610">
        <v>203.16319999999999</v>
      </c>
      <c r="R38" s="855" t="s">
        <v>574</v>
      </c>
      <c r="S38" s="641" t="s">
        <v>102</v>
      </c>
      <c r="T38" s="624" t="s">
        <v>102</v>
      </c>
      <c r="U38" s="624" t="s">
        <v>102</v>
      </c>
      <c r="V38" s="624">
        <v>130.17590000000001</v>
      </c>
      <c r="W38" s="624">
        <v>518.77739999999994</v>
      </c>
      <c r="X38" s="624">
        <v>370.76990000000001</v>
      </c>
      <c r="Y38" s="624">
        <v>213.7936</v>
      </c>
      <c r="Z38" s="624">
        <v>138.7407</v>
      </c>
      <c r="AA38" s="624">
        <v>133.84100000000001</v>
      </c>
      <c r="AB38" s="624">
        <v>56.1464</v>
      </c>
      <c r="AC38" s="624" t="s">
        <v>102</v>
      </c>
      <c r="AD38" s="625">
        <v>253.49430000000001</v>
      </c>
      <c r="AE38" s="625">
        <v>112.63509999999999</v>
      </c>
      <c r="AF38" s="610">
        <v>153.2989</v>
      </c>
      <c r="AH38" s="855" t="s">
        <v>574</v>
      </c>
      <c r="AI38" s="641" t="s">
        <v>102</v>
      </c>
      <c r="AJ38" s="641" t="s">
        <v>102</v>
      </c>
      <c r="AK38" s="641" t="s">
        <v>102</v>
      </c>
      <c r="AL38" s="641">
        <v>41.1113</v>
      </c>
      <c r="AM38" s="641">
        <v>97.722399999999993</v>
      </c>
      <c r="AN38" s="641">
        <v>41.2943</v>
      </c>
      <c r="AO38" s="641">
        <v>85.134699999999995</v>
      </c>
      <c r="AP38" s="641">
        <v>55.048000000000002</v>
      </c>
      <c r="AQ38" s="641">
        <v>66.496399999999994</v>
      </c>
      <c r="AR38" s="641">
        <v>18.752199999999998</v>
      </c>
      <c r="AS38" s="641" t="s">
        <v>102</v>
      </c>
      <c r="AT38" s="647">
        <v>68.610500000000002</v>
      </c>
      <c r="AU38" s="647">
        <v>51.0306</v>
      </c>
      <c r="AV38" s="642">
        <v>58.3855</v>
      </c>
      <c r="AX38" s="855" t="s">
        <v>574</v>
      </c>
      <c r="AY38" s="641" t="s">
        <v>102</v>
      </c>
      <c r="AZ38" s="641" t="s">
        <v>102</v>
      </c>
      <c r="BA38" s="641" t="s">
        <v>102</v>
      </c>
      <c r="BB38" s="641">
        <v>17.8718</v>
      </c>
      <c r="BC38" s="641">
        <v>2.1996000000000002</v>
      </c>
      <c r="BD38" s="641">
        <v>5.7112999999999996</v>
      </c>
      <c r="BE38" s="641">
        <v>5.6988000000000003</v>
      </c>
      <c r="BF38" s="641">
        <v>14.001300000000001</v>
      </c>
      <c r="BG38" s="641">
        <v>7.8002000000000002</v>
      </c>
      <c r="BH38" s="641">
        <v>0.85940000000000005</v>
      </c>
      <c r="BI38" s="641" t="s">
        <v>102</v>
      </c>
      <c r="BJ38" s="647">
        <v>5.9497999999999998</v>
      </c>
      <c r="BK38" s="647">
        <v>9.1651000000000007</v>
      </c>
      <c r="BL38" s="642">
        <v>7.8198999999999996</v>
      </c>
      <c r="BO38" s="619"/>
      <c r="BP38" s="855" t="s">
        <v>574</v>
      </c>
      <c r="BQ38" s="641" t="s">
        <v>102</v>
      </c>
      <c r="BR38" s="641" t="s">
        <v>102</v>
      </c>
      <c r="BS38" s="641" t="s">
        <v>102</v>
      </c>
      <c r="BT38" s="641">
        <v>18.642399999999999</v>
      </c>
      <c r="BU38" s="641">
        <v>0</v>
      </c>
      <c r="BV38" s="641">
        <v>19.360700000000001</v>
      </c>
      <c r="BW38" s="641">
        <v>7.5346000000000002</v>
      </c>
      <c r="BX38" s="641">
        <v>1.3308</v>
      </c>
      <c r="BY38" s="641">
        <v>3.4802</v>
      </c>
      <c r="BZ38" s="641">
        <v>27.3996</v>
      </c>
      <c r="CA38" s="641" t="s">
        <v>102</v>
      </c>
      <c r="CB38" s="647">
        <v>11.536799999999999</v>
      </c>
      <c r="CC38" s="647">
        <v>7.6062000000000003</v>
      </c>
      <c r="CD38" s="642">
        <v>9.2507000000000001</v>
      </c>
    </row>
    <row r="39" spans="2:82" s="466" customFormat="1" ht="15.75" customHeight="1" x14ac:dyDescent="0.25">
      <c r="B39" s="854" t="s">
        <v>577</v>
      </c>
      <c r="C39" s="620" t="s">
        <v>102</v>
      </c>
      <c r="D39" s="620">
        <v>1704.4519</v>
      </c>
      <c r="E39" s="620">
        <v>648.73339999999996</v>
      </c>
      <c r="F39" s="620">
        <v>419.39940000000001</v>
      </c>
      <c r="G39" s="620">
        <v>395.16489999999999</v>
      </c>
      <c r="H39" s="620">
        <v>637.31880000000001</v>
      </c>
      <c r="I39" s="620">
        <v>269.04349999999999</v>
      </c>
      <c r="J39" s="620">
        <v>300.54640000000001</v>
      </c>
      <c r="K39" s="620">
        <v>290.22230000000002</v>
      </c>
      <c r="L39" s="620">
        <v>298.33</v>
      </c>
      <c r="M39" s="620" t="s">
        <v>102</v>
      </c>
      <c r="N39" s="621">
        <v>359.81630000000001</v>
      </c>
      <c r="O39" s="621">
        <v>294.17219999999998</v>
      </c>
      <c r="P39" s="622">
        <v>304.6277</v>
      </c>
      <c r="R39" s="854" t="s">
        <v>577</v>
      </c>
      <c r="S39" s="639" t="s">
        <v>102</v>
      </c>
      <c r="T39" s="620">
        <v>1704.4519</v>
      </c>
      <c r="U39" s="620">
        <v>648.73339999999996</v>
      </c>
      <c r="V39" s="620">
        <v>419.33260000000001</v>
      </c>
      <c r="W39" s="620">
        <v>264.34620000000001</v>
      </c>
      <c r="X39" s="620">
        <v>637.31880000000001</v>
      </c>
      <c r="Y39" s="620">
        <v>268.9246</v>
      </c>
      <c r="Z39" s="620">
        <v>300.54640000000001</v>
      </c>
      <c r="AA39" s="620">
        <v>278.28140000000002</v>
      </c>
      <c r="AB39" s="620">
        <v>220.227</v>
      </c>
      <c r="AC39" s="620" t="s">
        <v>102</v>
      </c>
      <c r="AD39" s="621">
        <v>332.68709999999999</v>
      </c>
      <c r="AE39" s="621">
        <v>266.14389999999997</v>
      </c>
      <c r="AF39" s="622">
        <v>276.74270000000001</v>
      </c>
      <c r="AH39" s="854" t="s">
        <v>577</v>
      </c>
      <c r="AI39" s="639" t="s">
        <v>102</v>
      </c>
      <c r="AJ39" s="639">
        <v>100</v>
      </c>
      <c r="AK39" s="639">
        <v>99.058400000000006</v>
      </c>
      <c r="AL39" s="639">
        <v>97.995999999999995</v>
      </c>
      <c r="AM39" s="639">
        <v>58.366999999999997</v>
      </c>
      <c r="AN39" s="639">
        <v>94.3249</v>
      </c>
      <c r="AO39" s="639">
        <v>92.459699999999998</v>
      </c>
      <c r="AP39" s="639">
        <v>89.531899999999993</v>
      </c>
      <c r="AQ39" s="639">
        <v>74.807500000000005</v>
      </c>
      <c r="AR39" s="639">
        <v>73.572500000000005</v>
      </c>
      <c r="AS39" s="639" t="s">
        <v>102</v>
      </c>
      <c r="AT39" s="646">
        <v>86.150700000000001</v>
      </c>
      <c r="AU39" s="646">
        <v>76.989999999999995</v>
      </c>
      <c r="AV39" s="640">
        <v>78.713499999999996</v>
      </c>
      <c r="AX39" s="854" t="s">
        <v>577</v>
      </c>
      <c r="AY39" s="639" t="s">
        <v>102</v>
      </c>
      <c r="AZ39" s="639">
        <v>0</v>
      </c>
      <c r="BA39" s="639">
        <v>0</v>
      </c>
      <c r="BB39" s="639">
        <v>0</v>
      </c>
      <c r="BC39" s="639">
        <v>8.5281000000000002</v>
      </c>
      <c r="BD39" s="639">
        <v>5.6741000000000001</v>
      </c>
      <c r="BE39" s="639">
        <v>5.9161000000000001</v>
      </c>
      <c r="BF39" s="639">
        <v>10.0061</v>
      </c>
      <c r="BG39" s="639">
        <v>15.196</v>
      </c>
      <c r="BH39" s="639">
        <v>0</v>
      </c>
      <c r="BI39" s="639" t="s">
        <v>102</v>
      </c>
      <c r="BJ39" s="646">
        <v>5.3320999999999996</v>
      </c>
      <c r="BK39" s="646">
        <v>10.092000000000001</v>
      </c>
      <c r="BL39" s="640">
        <v>9.1965000000000003</v>
      </c>
      <c r="BO39" s="619"/>
      <c r="BP39" s="854" t="s">
        <v>577</v>
      </c>
      <c r="BQ39" s="639" t="s">
        <v>102</v>
      </c>
      <c r="BR39" s="639">
        <v>0</v>
      </c>
      <c r="BS39" s="639">
        <v>0.94159999999999999</v>
      </c>
      <c r="BT39" s="639">
        <v>1.9881</v>
      </c>
      <c r="BU39" s="639">
        <v>0</v>
      </c>
      <c r="BV39" s="639">
        <v>1E-3</v>
      </c>
      <c r="BW39" s="639">
        <v>1.5801000000000001</v>
      </c>
      <c r="BX39" s="639">
        <v>0.46200000000000002</v>
      </c>
      <c r="BY39" s="639">
        <v>5.8821000000000003</v>
      </c>
      <c r="BZ39" s="639">
        <v>0.24740000000000001</v>
      </c>
      <c r="CA39" s="639" t="s">
        <v>102</v>
      </c>
      <c r="CB39" s="646">
        <v>0.97740000000000005</v>
      </c>
      <c r="CC39" s="646">
        <v>3.3900999999999999</v>
      </c>
      <c r="CD39" s="640">
        <v>2.9361999999999999</v>
      </c>
    </row>
    <row r="40" spans="2:82" s="466" customFormat="1" ht="15.75" customHeight="1" x14ac:dyDescent="0.25">
      <c r="B40" s="855" t="s">
        <v>575</v>
      </c>
      <c r="C40" s="624" t="s">
        <v>102</v>
      </c>
      <c r="D40" s="624" t="s">
        <v>102</v>
      </c>
      <c r="E40" s="624" t="s">
        <v>102</v>
      </c>
      <c r="F40" s="624" t="s">
        <v>102</v>
      </c>
      <c r="G40" s="624" t="s">
        <v>102</v>
      </c>
      <c r="H40" s="624" t="s">
        <v>102</v>
      </c>
      <c r="I40" s="624">
        <v>651.76949999999999</v>
      </c>
      <c r="J40" s="624">
        <v>354.60390000000001</v>
      </c>
      <c r="K40" s="624">
        <v>260.1918</v>
      </c>
      <c r="L40" s="624">
        <v>296.41570000000002</v>
      </c>
      <c r="M40" s="624">
        <v>225.2285</v>
      </c>
      <c r="N40" s="625">
        <v>651.76949999999999</v>
      </c>
      <c r="O40" s="625">
        <v>267.39299999999997</v>
      </c>
      <c r="P40" s="610">
        <v>287.49849999999998</v>
      </c>
      <c r="R40" s="855" t="s">
        <v>575</v>
      </c>
      <c r="S40" s="641" t="s">
        <v>102</v>
      </c>
      <c r="T40" s="624" t="s">
        <v>102</v>
      </c>
      <c r="U40" s="624" t="s">
        <v>102</v>
      </c>
      <c r="V40" s="624" t="s">
        <v>102</v>
      </c>
      <c r="W40" s="624" t="s">
        <v>102</v>
      </c>
      <c r="X40" s="624" t="s">
        <v>102</v>
      </c>
      <c r="Y40" s="624">
        <v>486.0641</v>
      </c>
      <c r="Z40" s="624">
        <v>320.54680000000002</v>
      </c>
      <c r="AA40" s="624">
        <v>199.50409999999999</v>
      </c>
      <c r="AB40" s="624">
        <v>156.2056</v>
      </c>
      <c r="AC40" s="624">
        <v>121.6357</v>
      </c>
      <c r="AD40" s="625">
        <v>486.0641</v>
      </c>
      <c r="AE40" s="625">
        <v>168.01650000000001</v>
      </c>
      <c r="AF40" s="610">
        <v>184.65260000000001</v>
      </c>
      <c r="AH40" s="855" t="s">
        <v>575</v>
      </c>
      <c r="AI40" s="641" t="s">
        <v>102</v>
      </c>
      <c r="AJ40" s="641" t="s">
        <v>102</v>
      </c>
      <c r="AK40" s="641" t="s">
        <v>102</v>
      </c>
      <c r="AL40" s="641" t="s">
        <v>102</v>
      </c>
      <c r="AM40" s="641" t="s">
        <v>102</v>
      </c>
      <c r="AN40" s="641" t="s">
        <v>102</v>
      </c>
      <c r="AO40" s="641">
        <v>54.016500000000001</v>
      </c>
      <c r="AP40" s="641">
        <v>66.836500000000001</v>
      </c>
      <c r="AQ40" s="641">
        <v>43.480400000000003</v>
      </c>
      <c r="AR40" s="641">
        <v>30.838699999999999</v>
      </c>
      <c r="AS40" s="641">
        <v>37.7453</v>
      </c>
      <c r="AT40" s="647">
        <v>54.016500000000001</v>
      </c>
      <c r="AU40" s="647">
        <v>39.156399999999998</v>
      </c>
      <c r="AV40" s="642">
        <v>40.918500000000002</v>
      </c>
      <c r="AX40" s="855" t="s">
        <v>575</v>
      </c>
      <c r="AY40" s="641" t="s">
        <v>102</v>
      </c>
      <c r="AZ40" s="641" t="s">
        <v>102</v>
      </c>
      <c r="BA40" s="641" t="s">
        <v>102</v>
      </c>
      <c r="BB40" s="641" t="s">
        <v>102</v>
      </c>
      <c r="BC40" s="641" t="s">
        <v>102</v>
      </c>
      <c r="BD40" s="641" t="s">
        <v>102</v>
      </c>
      <c r="BE40" s="641">
        <v>13.119199999999999</v>
      </c>
      <c r="BF40" s="641">
        <v>15.720800000000001</v>
      </c>
      <c r="BG40" s="641">
        <v>11.022500000000001</v>
      </c>
      <c r="BH40" s="641">
        <v>10.474</v>
      </c>
      <c r="BI40" s="641">
        <v>14.3537</v>
      </c>
      <c r="BJ40" s="647">
        <v>13.119199999999999</v>
      </c>
      <c r="BK40" s="647">
        <v>12.0839</v>
      </c>
      <c r="BL40" s="642">
        <v>12.2067</v>
      </c>
      <c r="BO40" s="619"/>
      <c r="BP40" s="855" t="s">
        <v>575</v>
      </c>
      <c r="BQ40" s="641" t="s">
        <v>102</v>
      </c>
      <c r="BR40" s="641" t="s">
        <v>102</v>
      </c>
      <c r="BS40" s="641" t="s">
        <v>102</v>
      </c>
      <c r="BT40" s="641" t="s">
        <v>102</v>
      </c>
      <c r="BU40" s="641" t="s">
        <v>102</v>
      </c>
      <c r="BV40" s="641" t="s">
        <v>102</v>
      </c>
      <c r="BW40" s="641">
        <v>7.4404000000000003</v>
      </c>
      <c r="BX40" s="641">
        <v>7.8384</v>
      </c>
      <c r="BY40" s="641">
        <v>22.172899999999998</v>
      </c>
      <c r="BZ40" s="641">
        <v>11.3855</v>
      </c>
      <c r="CA40" s="641">
        <v>1.9064000000000001</v>
      </c>
      <c r="CB40" s="647">
        <v>7.4404000000000003</v>
      </c>
      <c r="CC40" s="647">
        <v>11.594799999999999</v>
      </c>
      <c r="CD40" s="642">
        <v>11.1021</v>
      </c>
    </row>
    <row r="41" spans="2:82" s="466" customFormat="1" ht="15.75" customHeight="1" x14ac:dyDescent="0.25">
      <c r="B41" s="854" t="s">
        <v>576</v>
      </c>
      <c r="C41" s="620" t="s">
        <v>102</v>
      </c>
      <c r="D41" s="620" t="s">
        <v>102</v>
      </c>
      <c r="E41" s="620" t="s">
        <v>102</v>
      </c>
      <c r="F41" s="620" t="s">
        <v>102</v>
      </c>
      <c r="G41" s="620" t="s">
        <v>102</v>
      </c>
      <c r="H41" s="620" t="s">
        <v>102</v>
      </c>
      <c r="I41" s="620">
        <v>441.6927</v>
      </c>
      <c r="J41" s="620">
        <v>328.61430000000001</v>
      </c>
      <c r="K41" s="620">
        <v>128.15610000000001</v>
      </c>
      <c r="L41" s="620">
        <v>290.2312</v>
      </c>
      <c r="M41" s="620" t="s">
        <v>102</v>
      </c>
      <c r="N41" s="621">
        <v>441.6927</v>
      </c>
      <c r="O41" s="621">
        <v>284.61340000000001</v>
      </c>
      <c r="P41" s="622">
        <v>314.50450000000001</v>
      </c>
      <c r="R41" s="854" t="s">
        <v>576</v>
      </c>
      <c r="S41" s="639" t="s">
        <v>102</v>
      </c>
      <c r="T41" s="620" t="s">
        <v>102</v>
      </c>
      <c r="U41" s="620" t="s">
        <v>102</v>
      </c>
      <c r="V41" s="620" t="s">
        <v>102</v>
      </c>
      <c r="W41" s="620" t="s">
        <v>102</v>
      </c>
      <c r="X41" s="620" t="s">
        <v>102</v>
      </c>
      <c r="Y41" s="620">
        <v>421.70350000000002</v>
      </c>
      <c r="Z41" s="620">
        <v>304.1866</v>
      </c>
      <c r="AA41" s="620">
        <v>128.15610000000001</v>
      </c>
      <c r="AB41" s="620">
        <v>153.196</v>
      </c>
      <c r="AC41" s="620" t="s">
        <v>102</v>
      </c>
      <c r="AD41" s="621">
        <v>421.70350000000002</v>
      </c>
      <c r="AE41" s="621">
        <v>225.3408</v>
      </c>
      <c r="AF41" s="622">
        <v>262.7072</v>
      </c>
      <c r="AH41" s="854" t="s">
        <v>576</v>
      </c>
      <c r="AI41" s="639" t="s">
        <v>102</v>
      </c>
      <c r="AJ41" s="639" t="s">
        <v>102</v>
      </c>
      <c r="AK41" s="639" t="s">
        <v>102</v>
      </c>
      <c r="AL41" s="639" t="s">
        <v>102</v>
      </c>
      <c r="AM41" s="639" t="s">
        <v>102</v>
      </c>
      <c r="AN41" s="639" t="s">
        <v>102</v>
      </c>
      <c r="AO41" s="639">
        <v>74.368099999999998</v>
      </c>
      <c r="AP41" s="639">
        <v>71.735600000000005</v>
      </c>
      <c r="AQ41" s="639">
        <v>99.738200000000006</v>
      </c>
      <c r="AR41" s="639">
        <v>37.723999999999997</v>
      </c>
      <c r="AS41" s="639" t="s">
        <v>102</v>
      </c>
      <c r="AT41" s="646">
        <v>74.368099999999998</v>
      </c>
      <c r="AU41" s="646">
        <v>61.785899999999998</v>
      </c>
      <c r="AV41" s="640">
        <v>65.148499999999999</v>
      </c>
      <c r="AX41" s="854" t="s">
        <v>576</v>
      </c>
      <c r="AY41" s="639" t="s">
        <v>102</v>
      </c>
      <c r="AZ41" s="639" t="s">
        <v>102</v>
      </c>
      <c r="BA41" s="639" t="s">
        <v>102</v>
      </c>
      <c r="BB41" s="639" t="s">
        <v>102</v>
      </c>
      <c r="BC41" s="639" t="s">
        <v>102</v>
      </c>
      <c r="BD41" s="639" t="s">
        <v>102</v>
      </c>
      <c r="BE41" s="639">
        <v>20.386399999999998</v>
      </c>
      <c r="BF41" s="639">
        <v>18.299499999999998</v>
      </c>
      <c r="BG41" s="639">
        <v>0</v>
      </c>
      <c r="BH41" s="639">
        <v>14.4559</v>
      </c>
      <c r="BI41" s="639" t="s">
        <v>102</v>
      </c>
      <c r="BJ41" s="646">
        <v>20.386399999999998</v>
      </c>
      <c r="BK41" s="646">
        <v>15.688000000000001</v>
      </c>
      <c r="BL41" s="640">
        <v>16.9437</v>
      </c>
      <c r="BO41" s="619"/>
      <c r="BP41" s="854" t="s">
        <v>576</v>
      </c>
      <c r="BQ41" s="639" t="s">
        <v>102</v>
      </c>
      <c r="BR41" s="639" t="s">
        <v>102</v>
      </c>
      <c r="BS41" s="639" t="s">
        <v>102</v>
      </c>
      <c r="BT41" s="639" t="s">
        <v>102</v>
      </c>
      <c r="BU41" s="639" t="s">
        <v>102</v>
      </c>
      <c r="BV41" s="639" t="s">
        <v>102</v>
      </c>
      <c r="BW41" s="639">
        <v>0.71989999999999998</v>
      </c>
      <c r="BX41" s="639">
        <v>2.5312999999999999</v>
      </c>
      <c r="BY41" s="639">
        <v>0.26179999999999998</v>
      </c>
      <c r="BZ41" s="639">
        <v>0.60429999999999995</v>
      </c>
      <c r="CA41" s="639" t="s">
        <v>102</v>
      </c>
      <c r="CB41" s="646">
        <v>0.71989999999999998</v>
      </c>
      <c r="CC41" s="646">
        <v>1.7003999999999999</v>
      </c>
      <c r="CD41" s="640">
        <v>1.4383999999999999</v>
      </c>
    </row>
    <row r="42" spans="2:82" s="572" customFormat="1" ht="15.75" customHeight="1" x14ac:dyDescent="0.25">
      <c r="B42" s="856" t="s">
        <v>877</v>
      </c>
      <c r="C42" s="559"/>
      <c r="D42" s="559"/>
      <c r="E42" s="559"/>
      <c r="F42" s="559"/>
      <c r="G42" s="559"/>
      <c r="H42" s="559"/>
      <c r="I42" s="559"/>
      <c r="J42" s="559"/>
      <c r="K42" s="559"/>
      <c r="L42" s="559"/>
      <c r="M42" s="559"/>
      <c r="N42" s="560"/>
      <c r="O42" s="560"/>
      <c r="P42" s="857"/>
      <c r="R42" s="856" t="s">
        <v>877</v>
      </c>
      <c r="S42" s="559"/>
      <c r="T42" s="559"/>
      <c r="U42" s="559"/>
      <c r="V42" s="559"/>
      <c r="W42" s="559"/>
      <c r="X42" s="559"/>
      <c r="Y42" s="559"/>
      <c r="Z42" s="559"/>
      <c r="AA42" s="559"/>
      <c r="AB42" s="559"/>
      <c r="AC42" s="559"/>
      <c r="AD42" s="560"/>
      <c r="AE42" s="560"/>
      <c r="AF42" s="857"/>
      <c r="AH42" s="856" t="s">
        <v>877</v>
      </c>
      <c r="AI42" s="890"/>
      <c r="AJ42" s="890"/>
      <c r="AK42" s="890"/>
      <c r="AL42" s="890"/>
      <c r="AM42" s="890"/>
      <c r="AN42" s="890"/>
      <c r="AO42" s="890"/>
      <c r="AP42" s="890"/>
      <c r="AQ42" s="890"/>
      <c r="AR42" s="890"/>
      <c r="AS42" s="890"/>
      <c r="AT42" s="891"/>
      <c r="AU42" s="891"/>
      <c r="AV42" s="892"/>
      <c r="AX42" s="856" t="s">
        <v>877</v>
      </c>
      <c r="AY42" s="890"/>
      <c r="AZ42" s="890"/>
      <c r="BA42" s="890"/>
      <c r="BB42" s="890"/>
      <c r="BC42" s="890"/>
      <c r="BD42" s="890"/>
      <c r="BE42" s="890"/>
      <c r="BF42" s="890"/>
      <c r="BG42" s="890"/>
      <c r="BH42" s="890"/>
      <c r="BI42" s="890"/>
      <c r="BJ42" s="891"/>
      <c r="BK42" s="891"/>
      <c r="BL42" s="892"/>
      <c r="BO42" s="623" t="s">
        <v>61</v>
      </c>
      <c r="BP42" s="856" t="s">
        <v>877</v>
      </c>
      <c r="BQ42" s="890"/>
      <c r="BR42" s="890"/>
      <c r="BS42" s="890"/>
      <c r="BT42" s="890"/>
      <c r="BU42" s="890"/>
      <c r="BV42" s="890"/>
      <c r="BW42" s="890"/>
      <c r="BX42" s="890"/>
      <c r="BY42" s="890"/>
      <c r="BZ42" s="890"/>
      <c r="CA42" s="890"/>
      <c r="CB42" s="891"/>
      <c r="CC42" s="891"/>
      <c r="CD42" s="892"/>
    </row>
    <row r="43" spans="2:82" s="466" customFormat="1" ht="15.75" customHeight="1" x14ac:dyDescent="0.25">
      <c r="B43" s="858" t="s">
        <v>510</v>
      </c>
      <c r="C43" s="859">
        <v>546.20129999999995</v>
      </c>
      <c r="D43" s="859">
        <v>545.44219999999996</v>
      </c>
      <c r="E43" s="859">
        <v>259.01850000000002</v>
      </c>
      <c r="F43" s="859">
        <v>225.31970000000001</v>
      </c>
      <c r="G43" s="859">
        <v>200.9298</v>
      </c>
      <c r="H43" s="859">
        <v>220.7526</v>
      </c>
      <c r="I43" s="859">
        <v>217.71879999999999</v>
      </c>
      <c r="J43" s="859">
        <v>203.30719999999999</v>
      </c>
      <c r="K43" s="859">
        <v>249.56620000000001</v>
      </c>
      <c r="L43" s="859">
        <v>339.47340000000003</v>
      </c>
      <c r="M43" s="859">
        <v>308.86320000000001</v>
      </c>
      <c r="N43" s="860">
        <v>217.97659999999999</v>
      </c>
      <c r="O43" s="860">
        <v>287.31420000000003</v>
      </c>
      <c r="P43" s="861">
        <v>276.78829999999999</v>
      </c>
      <c r="R43" s="858" t="s">
        <v>510</v>
      </c>
      <c r="S43" s="859">
        <v>545.44560000000001</v>
      </c>
      <c r="T43" s="859">
        <v>363.6422</v>
      </c>
      <c r="U43" s="859">
        <v>197.06299999999999</v>
      </c>
      <c r="V43" s="859">
        <v>177.4067</v>
      </c>
      <c r="W43" s="859">
        <v>155.8048</v>
      </c>
      <c r="X43" s="859">
        <v>165.7919</v>
      </c>
      <c r="Y43" s="859">
        <v>172.48230000000001</v>
      </c>
      <c r="Z43" s="859">
        <v>139.1747</v>
      </c>
      <c r="AA43" s="859">
        <v>177.46119999999999</v>
      </c>
      <c r="AB43" s="859">
        <v>194.7739</v>
      </c>
      <c r="AC43" s="859">
        <v>122.26949999999999</v>
      </c>
      <c r="AD43" s="860">
        <v>170.4342</v>
      </c>
      <c r="AE43" s="860">
        <v>148.35910000000001</v>
      </c>
      <c r="AF43" s="861">
        <v>151.71029999999999</v>
      </c>
      <c r="AH43" s="858" t="s">
        <v>510</v>
      </c>
      <c r="AI43" s="893">
        <v>81.538499999999999</v>
      </c>
      <c r="AJ43" s="893">
        <v>40.991700000000002</v>
      </c>
      <c r="AK43" s="893">
        <v>41.811799999999998</v>
      </c>
      <c r="AL43" s="893">
        <v>44.262300000000003</v>
      </c>
      <c r="AM43" s="893">
        <v>38.421599999999998</v>
      </c>
      <c r="AN43" s="893">
        <v>35.462000000000003</v>
      </c>
      <c r="AO43" s="893">
        <v>41.780900000000003</v>
      </c>
      <c r="AP43" s="893">
        <v>28.6951</v>
      </c>
      <c r="AQ43" s="893">
        <v>31.4801</v>
      </c>
      <c r="AR43" s="893">
        <v>26.619900000000001</v>
      </c>
      <c r="AS43" s="893">
        <v>15.5802</v>
      </c>
      <c r="AT43" s="894">
        <v>40.744700000000002</v>
      </c>
      <c r="AU43" s="894">
        <v>21.9162</v>
      </c>
      <c r="AV43" s="895">
        <v>24.167100000000001</v>
      </c>
      <c r="AX43" s="858" t="s">
        <v>510</v>
      </c>
      <c r="AY43" s="893">
        <v>8.2619000000000007</v>
      </c>
      <c r="AZ43" s="893">
        <v>10.658300000000001</v>
      </c>
      <c r="BA43" s="893">
        <v>16.4404</v>
      </c>
      <c r="BB43" s="893">
        <v>17.540500000000002</v>
      </c>
      <c r="BC43" s="893">
        <v>20.809899999999999</v>
      </c>
      <c r="BD43" s="893">
        <v>16.750800000000002</v>
      </c>
      <c r="BE43" s="893">
        <v>19.260300000000001</v>
      </c>
      <c r="BF43" s="893">
        <v>20.641500000000001</v>
      </c>
      <c r="BG43" s="893">
        <v>17.036300000000001</v>
      </c>
      <c r="BH43" s="893">
        <v>14.387600000000001</v>
      </c>
      <c r="BI43" s="893">
        <v>11.2188</v>
      </c>
      <c r="BJ43" s="894">
        <v>18.758299999999998</v>
      </c>
      <c r="BK43" s="894">
        <v>13.7659</v>
      </c>
      <c r="BL43" s="895">
        <v>14.3628</v>
      </c>
      <c r="BO43" s="619" t="s">
        <v>62</v>
      </c>
      <c r="BP43" s="858" t="s">
        <v>510</v>
      </c>
      <c r="BQ43" s="893">
        <v>10.061299999999999</v>
      </c>
      <c r="BR43" s="893">
        <v>15.019299999999999</v>
      </c>
      <c r="BS43" s="893">
        <v>17.828499999999998</v>
      </c>
      <c r="BT43" s="893">
        <v>16.932700000000001</v>
      </c>
      <c r="BU43" s="893">
        <v>18.310400000000001</v>
      </c>
      <c r="BV43" s="893">
        <v>22.8902</v>
      </c>
      <c r="BW43" s="893">
        <v>18.1813</v>
      </c>
      <c r="BX43" s="893">
        <v>19.1188</v>
      </c>
      <c r="BY43" s="893">
        <v>22.5915</v>
      </c>
      <c r="BZ43" s="893">
        <v>16.367699999999999</v>
      </c>
      <c r="CA43" s="893">
        <v>12.7879</v>
      </c>
      <c r="CB43" s="894">
        <v>18.6861</v>
      </c>
      <c r="CC43" s="894">
        <v>15.954499999999999</v>
      </c>
      <c r="CD43" s="895">
        <v>16.280999999999999</v>
      </c>
    </row>
    <row r="44" spans="2:82" s="572" customFormat="1" ht="15.75" customHeight="1" x14ac:dyDescent="0.25">
      <c r="B44" s="862" t="s">
        <v>480</v>
      </c>
      <c r="C44" s="863">
        <v>562.15589999999997</v>
      </c>
      <c r="D44" s="863">
        <v>364.04259999999999</v>
      </c>
      <c r="E44" s="863">
        <v>253.405</v>
      </c>
      <c r="F44" s="863">
        <v>228.0341</v>
      </c>
      <c r="G44" s="863">
        <v>251.39689999999999</v>
      </c>
      <c r="H44" s="863">
        <v>236.2937</v>
      </c>
      <c r="I44" s="863">
        <v>241.18350000000001</v>
      </c>
      <c r="J44" s="863">
        <v>247.7681</v>
      </c>
      <c r="K44" s="863">
        <v>262.8494</v>
      </c>
      <c r="L44" s="863">
        <v>289.18369999999999</v>
      </c>
      <c r="M44" s="863">
        <v>200.97300000000001</v>
      </c>
      <c r="N44" s="864">
        <v>240.64429999999999</v>
      </c>
      <c r="O44" s="864">
        <v>261.3802</v>
      </c>
      <c r="P44" s="865">
        <v>252.11680000000001</v>
      </c>
      <c r="R44" s="862" t="s">
        <v>480</v>
      </c>
      <c r="S44" s="863">
        <v>471.23329999999999</v>
      </c>
      <c r="T44" s="863">
        <v>256.42419999999998</v>
      </c>
      <c r="U44" s="863">
        <v>184.39019999999999</v>
      </c>
      <c r="V44" s="863">
        <v>168.9693</v>
      </c>
      <c r="W44" s="863">
        <v>188.08340000000001</v>
      </c>
      <c r="X44" s="863">
        <v>165.67529999999999</v>
      </c>
      <c r="Y44" s="863">
        <v>166.8561</v>
      </c>
      <c r="Z44" s="863">
        <v>176.48400000000001</v>
      </c>
      <c r="AA44" s="863">
        <v>162.7792</v>
      </c>
      <c r="AB44" s="863">
        <v>175.34460000000001</v>
      </c>
      <c r="AC44" s="863">
        <v>114.3295</v>
      </c>
      <c r="AD44" s="864">
        <v>173.5761</v>
      </c>
      <c r="AE44" s="864">
        <v>166.327</v>
      </c>
      <c r="AF44" s="865">
        <v>169.56540000000001</v>
      </c>
      <c r="AH44" s="862" t="s">
        <v>480</v>
      </c>
      <c r="AI44" s="890">
        <v>61.208799999999997</v>
      </c>
      <c r="AJ44" s="890">
        <v>44.895899999999997</v>
      </c>
      <c r="AK44" s="890">
        <v>45.860999999999997</v>
      </c>
      <c r="AL44" s="890">
        <v>45.846800000000002</v>
      </c>
      <c r="AM44" s="890">
        <v>44.081299999999999</v>
      </c>
      <c r="AN44" s="890">
        <v>39.621299999999998</v>
      </c>
      <c r="AO44" s="890">
        <v>37.994300000000003</v>
      </c>
      <c r="AP44" s="890">
        <v>38.244599999999998</v>
      </c>
      <c r="AQ44" s="890">
        <v>32.578499999999998</v>
      </c>
      <c r="AR44" s="890">
        <v>28.841000000000001</v>
      </c>
      <c r="AS44" s="890">
        <v>31.1845</v>
      </c>
      <c r="AT44" s="891">
        <v>42.288400000000003</v>
      </c>
      <c r="AU44" s="891">
        <v>32.931100000000001</v>
      </c>
      <c r="AV44" s="892">
        <v>36.921100000000003</v>
      </c>
      <c r="AX44" s="862" t="s">
        <v>480</v>
      </c>
      <c r="AY44" s="890">
        <v>18.6311</v>
      </c>
      <c r="AZ44" s="890">
        <v>14.8734</v>
      </c>
      <c r="BA44" s="890">
        <v>16.405200000000001</v>
      </c>
      <c r="BB44" s="890">
        <v>17.529</v>
      </c>
      <c r="BC44" s="890">
        <v>18.057300000000001</v>
      </c>
      <c r="BD44" s="890">
        <v>18.291699999999999</v>
      </c>
      <c r="BE44" s="890">
        <v>18.273700000000002</v>
      </c>
      <c r="BF44" s="890">
        <v>19.073</v>
      </c>
      <c r="BG44" s="890">
        <v>17.6464</v>
      </c>
      <c r="BH44" s="890">
        <v>15.386699999999999</v>
      </c>
      <c r="BI44" s="890">
        <v>15.3795</v>
      </c>
      <c r="BJ44" s="891">
        <v>17.88</v>
      </c>
      <c r="BK44" s="891">
        <v>17.304200000000002</v>
      </c>
      <c r="BL44" s="892">
        <v>17.549700000000001</v>
      </c>
      <c r="BO44" s="623" t="s">
        <v>63</v>
      </c>
      <c r="BP44" s="862" t="s">
        <v>480</v>
      </c>
      <c r="BQ44" s="890">
        <v>3.9862000000000002</v>
      </c>
      <c r="BR44" s="890">
        <v>10.668699999999999</v>
      </c>
      <c r="BS44" s="890">
        <v>10.498900000000001</v>
      </c>
      <c r="BT44" s="890">
        <v>10.7225</v>
      </c>
      <c r="BU44" s="890">
        <v>12.6767</v>
      </c>
      <c r="BV44" s="890">
        <v>12.2011</v>
      </c>
      <c r="BW44" s="890">
        <v>12.914199999999999</v>
      </c>
      <c r="BX44" s="890">
        <v>13.911899999999999</v>
      </c>
      <c r="BY44" s="890">
        <v>11.7037</v>
      </c>
      <c r="BZ44" s="890">
        <v>16.406600000000001</v>
      </c>
      <c r="CA44" s="890">
        <v>10.3241</v>
      </c>
      <c r="CB44" s="891">
        <v>11.961399999999999</v>
      </c>
      <c r="CC44" s="891">
        <v>13.3988</v>
      </c>
      <c r="CD44" s="892">
        <v>12.7859</v>
      </c>
    </row>
    <row r="45" spans="2:82" s="466" customFormat="1" ht="15.75" customHeight="1" x14ac:dyDescent="0.25">
      <c r="B45" s="871" t="s">
        <v>97</v>
      </c>
      <c r="C45" s="859">
        <v>414.3818</v>
      </c>
      <c r="D45" s="859">
        <v>323.14449999999999</v>
      </c>
      <c r="E45" s="859">
        <v>257.97539999999998</v>
      </c>
      <c r="F45" s="859">
        <v>238.9676</v>
      </c>
      <c r="G45" s="859">
        <v>235.32990000000001</v>
      </c>
      <c r="H45" s="859">
        <v>249.00810000000001</v>
      </c>
      <c r="I45" s="859">
        <v>235.45060000000001</v>
      </c>
      <c r="J45" s="859">
        <v>246.93289999999999</v>
      </c>
      <c r="K45" s="859">
        <v>265.16230000000002</v>
      </c>
      <c r="L45" s="872" t="s">
        <v>102</v>
      </c>
      <c r="M45" s="872" t="s">
        <v>102</v>
      </c>
      <c r="N45" s="860">
        <v>245.11340000000001</v>
      </c>
      <c r="O45" s="860">
        <v>249.60570000000001</v>
      </c>
      <c r="P45" s="861">
        <v>245.5925</v>
      </c>
      <c r="R45" s="871" t="s">
        <v>97</v>
      </c>
      <c r="S45" s="859">
        <v>304.80610000000001</v>
      </c>
      <c r="T45" s="859">
        <v>222.24690000000001</v>
      </c>
      <c r="U45" s="859">
        <v>181.59119999999999</v>
      </c>
      <c r="V45" s="859">
        <v>170.7176</v>
      </c>
      <c r="W45" s="859">
        <v>168.55510000000001</v>
      </c>
      <c r="X45" s="859">
        <v>169.9367</v>
      </c>
      <c r="Y45" s="859">
        <v>169.04939999999999</v>
      </c>
      <c r="Z45" s="859">
        <v>166.77549999999999</v>
      </c>
      <c r="AA45" s="859">
        <v>184.47819999999999</v>
      </c>
      <c r="AB45" s="872" t="s">
        <v>102</v>
      </c>
      <c r="AC45" s="872" t="s">
        <v>102</v>
      </c>
      <c r="AD45" s="860">
        <v>173.9366</v>
      </c>
      <c r="AE45" s="860">
        <v>169.37110000000001</v>
      </c>
      <c r="AF45" s="861">
        <v>173.4496</v>
      </c>
      <c r="AH45" s="871" t="s">
        <v>97</v>
      </c>
      <c r="AI45" s="893">
        <v>49.305399999999999</v>
      </c>
      <c r="AJ45" s="893">
        <v>46.282800000000002</v>
      </c>
      <c r="AK45" s="893">
        <v>44.627600000000001</v>
      </c>
      <c r="AL45" s="893">
        <v>44.8354</v>
      </c>
      <c r="AM45" s="893">
        <v>42.706200000000003</v>
      </c>
      <c r="AN45" s="893">
        <v>38.531100000000002</v>
      </c>
      <c r="AO45" s="893">
        <v>41.010100000000001</v>
      </c>
      <c r="AP45" s="893">
        <v>39.3979</v>
      </c>
      <c r="AQ45" s="893">
        <v>38.5593</v>
      </c>
      <c r="AR45" s="896" t="s">
        <v>102</v>
      </c>
      <c r="AS45" s="896" t="s">
        <v>102</v>
      </c>
      <c r="AT45" s="894">
        <v>43.215299999999999</v>
      </c>
      <c r="AU45" s="894">
        <v>39.267200000000003</v>
      </c>
      <c r="AV45" s="895">
        <v>42.787300000000002</v>
      </c>
      <c r="AX45" s="871" t="s">
        <v>97</v>
      </c>
      <c r="AY45" s="893">
        <v>15.7761</v>
      </c>
      <c r="AZ45" s="893">
        <v>16.223600000000001</v>
      </c>
      <c r="BA45" s="893">
        <v>15.9255</v>
      </c>
      <c r="BB45" s="893">
        <v>16.601700000000001</v>
      </c>
      <c r="BC45" s="893">
        <v>18.9041</v>
      </c>
      <c r="BD45" s="893">
        <v>18.928599999999999</v>
      </c>
      <c r="BE45" s="893">
        <v>20.621099999999998</v>
      </c>
      <c r="BF45" s="893">
        <v>18.1236</v>
      </c>
      <c r="BG45" s="893">
        <v>18.749600000000001</v>
      </c>
      <c r="BH45" s="896" t="s">
        <v>102</v>
      </c>
      <c r="BI45" s="896" t="s">
        <v>102</v>
      </c>
      <c r="BJ45" s="894">
        <v>17.819800000000001</v>
      </c>
      <c r="BK45" s="894">
        <v>18.2211</v>
      </c>
      <c r="BL45" s="895">
        <v>17.863299999999999</v>
      </c>
      <c r="BO45" s="619" t="s">
        <v>64</v>
      </c>
      <c r="BP45" s="871" t="s">
        <v>97</v>
      </c>
      <c r="BQ45" s="893">
        <v>8.4754000000000005</v>
      </c>
      <c r="BR45" s="893">
        <v>6.2698999999999998</v>
      </c>
      <c r="BS45" s="893">
        <v>9.8377999999999997</v>
      </c>
      <c r="BT45" s="893">
        <v>10.0025</v>
      </c>
      <c r="BU45" s="893">
        <v>10.014699999999999</v>
      </c>
      <c r="BV45" s="893">
        <v>10.7857</v>
      </c>
      <c r="BW45" s="893">
        <v>10.167</v>
      </c>
      <c r="BX45" s="893">
        <v>10.0174</v>
      </c>
      <c r="BY45" s="893">
        <v>12.263</v>
      </c>
      <c r="BZ45" s="896" t="s">
        <v>102</v>
      </c>
      <c r="CA45" s="896" t="s">
        <v>102</v>
      </c>
      <c r="CB45" s="894">
        <v>9.9266000000000005</v>
      </c>
      <c r="CC45" s="894">
        <v>10.367100000000001</v>
      </c>
      <c r="CD45" s="895">
        <v>9.9742999999999995</v>
      </c>
    </row>
    <row r="46" spans="2:82" s="572" customFormat="1" ht="15.75" customHeight="1" x14ac:dyDescent="0.25">
      <c r="B46" s="866" t="s">
        <v>96</v>
      </c>
      <c r="C46" s="867">
        <v>548.40819999999997</v>
      </c>
      <c r="D46" s="867">
        <v>348.63409999999999</v>
      </c>
      <c r="E46" s="867">
        <v>267.3526</v>
      </c>
      <c r="F46" s="867">
        <v>271.738</v>
      </c>
      <c r="G46" s="867">
        <v>345.67059999999998</v>
      </c>
      <c r="H46" s="867">
        <v>429.31720000000001</v>
      </c>
      <c r="I46" s="867">
        <v>271.69650000000001</v>
      </c>
      <c r="J46" s="867">
        <v>320.09269999999998</v>
      </c>
      <c r="K46" s="867" t="s">
        <v>102</v>
      </c>
      <c r="L46" s="868" t="s">
        <v>102</v>
      </c>
      <c r="M46" s="868" t="s">
        <v>102</v>
      </c>
      <c r="N46" s="869">
        <v>303.90910000000002</v>
      </c>
      <c r="O46" s="869">
        <v>320.09269999999998</v>
      </c>
      <c r="P46" s="870">
        <v>304.80220000000003</v>
      </c>
      <c r="R46" s="866" t="s">
        <v>96</v>
      </c>
      <c r="S46" s="867">
        <v>406.18889999999999</v>
      </c>
      <c r="T46" s="867">
        <v>236.6208</v>
      </c>
      <c r="U46" s="867">
        <v>185.40799999999999</v>
      </c>
      <c r="V46" s="867">
        <v>195.4736</v>
      </c>
      <c r="W46" s="867">
        <v>244.55189999999999</v>
      </c>
      <c r="X46" s="867">
        <v>269.35239999999999</v>
      </c>
      <c r="Y46" s="867">
        <v>168.9494</v>
      </c>
      <c r="Z46" s="867">
        <v>215.48500000000001</v>
      </c>
      <c r="AA46" s="867" t="s">
        <v>102</v>
      </c>
      <c r="AB46" s="868" t="s">
        <v>102</v>
      </c>
      <c r="AC46" s="868" t="s">
        <v>102</v>
      </c>
      <c r="AD46" s="869">
        <v>209.25659999999999</v>
      </c>
      <c r="AE46" s="869">
        <v>215.48500000000001</v>
      </c>
      <c r="AF46" s="870">
        <v>209.6003</v>
      </c>
      <c r="AH46" s="866" t="s">
        <v>96</v>
      </c>
      <c r="AI46" s="897">
        <v>57.037199999999999</v>
      </c>
      <c r="AJ46" s="897">
        <v>43.636099999999999</v>
      </c>
      <c r="AK46" s="897">
        <v>41.707900000000002</v>
      </c>
      <c r="AL46" s="897">
        <v>39.165199999999999</v>
      </c>
      <c r="AM46" s="897">
        <v>40.28</v>
      </c>
      <c r="AN46" s="897">
        <v>27.3338</v>
      </c>
      <c r="AO46" s="897">
        <v>34.048400000000001</v>
      </c>
      <c r="AP46" s="897">
        <v>32.314599999999999</v>
      </c>
      <c r="AQ46" s="897" t="s">
        <v>102</v>
      </c>
      <c r="AR46" s="898" t="s">
        <v>102</v>
      </c>
      <c r="AS46" s="898" t="s">
        <v>102</v>
      </c>
      <c r="AT46" s="899">
        <v>38.742800000000003</v>
      </c>
      <c r="AU46" s="899">
        <v>32.314599999999999</v>
      </c>
      <c r="AV46" s="900">
        <v>38.370199999999997</v>
      </c>
      <c r="AX46" s="866" t="s">
        <v>96</v>
      </c>
      <c r="AY46" s="897">
        <v>13.9123</v>
      </c>
      <c r="AZ46" s="897">
        <v>15.503500000000001</v>
      </c>
      <c r="BA46" s="897">
        <v>15.810600000000001</v>
      </c>
      <c r="BB46" s="897">
        <v>17.6051</v>
      </c>
      <c r="BC46" s="897">
        <v>17.6417</v>
      </c>
      <c r="BD46" s="897">
        <v>16.544499999999999</v>
      </c>
      <c r="BE46" s="897">
        <v>18.067900000000002</v>
      </c>
      <c r="BF46" s="897">
        <v>17.975000000000001</v>
      </c>
      <c r="BG46" s="897" t="s">
        <v>102</v>
      </c>
      <c r="BH46" s="898" t="s">
        <v>102</v>
      </c>
      <c r="BI46" s="898" t="s">
        <v>102</v>
      </c>
      <c r="BJ46" s="899">
        <v>16.953700000000001</v>
      </c>
      <c r="BK46" s="899">
        <v>17.975000000000001</v>
      </c>
      <c r="BL46" s="900">
        <v>17.012799999999999</v>
      </c>
      <c r="BO46" s="623" t="s">
        <v>65</v>
      </c>
      <c r="BP46" s="866" t="s">
        <v>96</v>
      </c>
      <c r="BQ46" s="897">
        <v>3.1175000000000002</v>
      </c>
      <c r="BR46" s="897">
        <v>8.7312999999999992</v>
      </c>
      <c r="BS46" s="897">
        <v>11.831200000000001</v>
      </c>
      <c r="BT46" s="897">
        <v>15.164300000000001</v>
      </c>
      <c r="BU46" s="897">
        <v>12.8254</v>
      </c>
      <c r="BV46" s="897">
        <v>18.8614</v>
      </c>
      <c r="BW46" s="897">
        <v>10.066800000000001</v>
      </c>
      <c r="BX46" s="897">
        <v>17.03</v>
      </c>
      <c r="BY46" s="897" t="s">
        <v>102</v>
      </c>
      <c r="BZ46" s="898" t="s">
        <v>102</v>
      </c>
      <c r="CA46" s="898" t="s">
        <v>102</v>
      </c>
      <c r="CB46" s="899">
        <v>13.1586</v>
      </c>
      <c r="CC46" s="899">
        <v>17.03</v>
      </c>
      <c r="CD46" s="900">
        <v>13.382899999999999</v>
      </c>
    </row>
    <row r="47" spans="2:82" s="169" customFormat="1" x14ac:dyDescent="0.2">
      <c r="B47" s="38" t="s">
        <v>273</v>
      </c>
      <c r="C47" s="652"/>
      <c r="D47" s="652"/>
      <c r="E47" s="652"/>
      <c r="F47" s="652"/>
      <c r="G47" s="652"/>
      <c r="H47" s="652"/>
      <c r="I47" s="652"/>
      <c r="J47" s="652"/>
      <c r="K47" s="652"/>
      <c r="L47" s="652"/>
      <c r="M47" s="652"/>
      <c r="N47" s="652"/>
      <c r="O47" s="652"/>
      <c r="P47" s="653"/>
      <c r="R47" s="38" t="s">
        <v>273</v>
      </c>
      <c r="S47" s="652"/>
      <c r="T47" s="652"/>
      <c r="U47" s="652"/>
      <c r="V47" s="652"/>
      <c r="W47" s="652"/>
      <c r="X47" s="652"/>
      <c r="Y47" s="652"/>
      <c r="Z47" s="652"/>
      <c r="AA47" s="652"/>
      <c r="AB47" s="652"/>
      <c r="AC47" s="652"/>
      <c r="AD47" s="652"/>
      <c r="AE47" s="652"/>
      <c r="AF47" s="653"/>
      <c r="AH47" s="38" t="s">
        <v>273</v>
      </c>
      <c r="AI47" s="652"/>
      <c r="AJ47" s="652"/>
      <c r="AK47" s="652"/>
      <c r="AL47" s="652"/>
      <c r="AM47" s="652"/>
      <c r="AN47" s="652"/>
      <c r="AO47" s="652"/>
      <c r="AP47" s="652"/>
      <c r="AQ47" s="652"/>
      <c r="AR47" s="652"/>
      <c r="AS47" s="652"/>
      <c r="AT47" s="652"/>
      <c r="AU47" s="652"/>
      <c r="AV47" s="653"/>
      <c r="AX47" s="38" t="s">
        <v>273</v>
      </c>
      <c r="AY47" s="652"/>
      <c r="AZ47" s="652"/>
      <c r="BA47" s="652"/>
      <c r="BB47" s="652"/>
      <c r="BC47" s="652"/>
      <c r="BD47" s="652"/>
      <c r="BE47" s="652"/>
      <c r="BF47" s="652"/>
      <c r="BG47" s="652"/>
      <c r="BH47" s="652"/>
      <c r="BI47" s="652"/>
      <c r="BJ47" s="652"/>
      <c r="BK47" s="652"/>
      <c r="BL47" s="653"/>
      <c r="BO47" s="250" t="s">
        <v>66</v>
      </c>
      <c r="BP47" s="38" t="s">
        <v>273</v>
      </c>
      <c r="BQ47" s="652"/>
      <c r="BR47" s="652"/>
      <c r="BS47" s="652"/>
      <c r="BT47" s="652"/>
      <c r="BU47" s="652"/>
      <c r="BV47" s="652"/>
      <c r="BW47" s="652"/>
      <c r="BX47" s="652"/>
      <c r="BY47" s="652"/>
      <c r="BZ47" s="652"/>
      <c r="CA47" s="652"/>
      <c r="CB47" s="652"/>
      <c r="CC47" s="652"/>
      <c r="CD47" s="653"/>
    </row>
    <row r="48" spans="2:82" s="38" customFormat="1" x14ac:dyDescent="0.2">
      <c r="B48" s="38" t="s">
        <v>511</v>
      </c>
      <c r="C48" s="652"/>
      <c r="D48" s="652"/>
      <c r="E48" s="652"/>
      <c r="F48" s="652"/>
      <c r="G48" s="652"/>
      <c r="H48" s="652"/>
      <c r="I48" s="652"/>
      <c r="J48" s="652"/>
      <c r="K48" s="652"/>
      <c r="L48" s="652"/>
      <c r="M48" s="652"/>
      <c r="N48" s="652"/>
      <c r="O48" s="652"/>
      <c r="P48" s="653"/>
      <c r="R48" s="38" t="s">
        <v>511</v>
      </c>
      <c r="S48" s="652"/>
      <c r="T48" s="652"/>
      <c r="U48" s="652"/>
      <c r="V48" s="652"/>
      <c r="W48" s="652"/>
      <c r="X48" s="652"/>
      <c r="Y48" s="652"/>
      <c r="Z48" s="652"/>
      <c r="AA48" s="652"/>
      <c r="AB48" s="652"/>
      <c r="AC48" s="652"/>
      <c r="AD48" s="652"/>
      <c r="AE48" s="652"/>
      <c r="AF48" s="653"/>
      <c r="AH48" s="38" t="s">
        <v>511</v>
      </c>
      <c r="AI48" s="652"/>
      <c r="AJ48" s="652"/>
      <c r="AK48" s="652"/>
      <c r="AL48" s="652"/>
      <c r="AM48" s="652"/>
      <c r="AN48" s="652"/>
      <c r="AO48" s="652"/>
      <c r="AP48" s="652"/>
      <c r="AQ48" s="652"/>
      <c r="AR48" s="652"/>
      <c r="AS48" s="652"/>
      <c r="AT48" s="652"/>
      <c r="AU48" s="652"/>
      <c r="AV48" s="653"/>
      <c r="AX48" s="38" t="s">
        <v>511</v>
      </c>
      <c r="AY48" s="652"/>
      <c r="AZ48" s="652"/>
      <c r="BA48" s="652"/>
      <c r="BB48" s="652"/>
      <c r="BC48" s="652"/>
      <c r="BD48" s="652"/>
      <c r="BE48" s="652"/>
      <c r="BF48" s="652"/>
      <c r="BG48" s="652"/>
      <c r="BH48" s="652"/>
      <c r="BI48" s="652"/>
      <c r="BJ48" s="652"/>
      <c r="BK48" s="652"/>
      <c r="BL48" s="653"/>
      <c r="BO48" s="654" t="s">
        <v>94</v>
      </c>
      <c r="BP48" s="38" t="s">
        <v>511</v>
      </c>
      <c r="BQ48" s="652"/>
      <c r="BR48" s="652"/>
      <c r="BS48" s="652"/>
      <c r="BT48" s="652"/>
      <c r="BU48" s="652"/>
      <c r="BV48" s="652"/>
      <c r="BW48" s="652"/>
      <c r="BX48" s="652"/>
      <c r="BY48" s="652"/>
      <c r="BZ48" s="652"/>
      <c r="CA48" s="652"/>
      <c r="CB48" s="652"/>
      <c r="CC48" s="652"/>
      <c r="CD48" s="653"/>
    </row>
    <row r="49" spans="2:82" s="38" customFormat="1" x14ac:dyDescent="0.2">
      <c r="B49" s="38" t="s">
        <v>481</v>
      </c>
      <c r="C49" s="655"/>
      <c r="D49" s="655"/>
      <c r="E49" s="655"/>
      <c r="F49" s="655"/>
      <c r="G49" s="655"/>
      <c r="H49" s="655"/>
      <c r="I49" s="655"/>
      <c r="J49" s="655"/>
      <c r="K49" s="655"/>
      <c r="L49" s="655"/>
      <c r="M49" s="655"/>
      <c r="N49" s="655"/>
      <c r="O49" s="655"/>
      <c r="P49" s="656"/>
      <c r="R49" s="38" t="s">
        <v>481</v>
      </c>
      <c r="S49" s="655"/>
      <c r="T49" s="655"/>
      <c r="U49" s="655"/>
      <c r="V49" s="655"/>
      <c r="W49" s="655"/>
      <c r="X49" s="655"/>
      <c r="Y49" s="655"/>
      <c r="Z49" s="655"/>
      <c r="AA49" s="655"/>
      <c r="AB49" s="655"/>
      <c r="AC49" s="655"/>
      <c r="AD49" s="655"/>
      <c r="AE49" s="655"/>
      <c r="AF49" s="656"/>
      <c r="AH49" s="38" t="s">
        <v>481</v>
      </c>
      <c r="AI49" s="655"/>
      <c r="AJ49" s="655"/>
      <c r="AK49" s="655"/>
      <c r="AL49" s="655"/>
      <c r="AM49" s="655"/>
      <c r="AN49" s="655"/>
      <c r="AO49" s="655"/>
      <c r="AP49" s="655"/>
      <c r="AQ49" s="655"/>
      <c r="AR49" s="655"/>
      <c r="AS49" s="655"/>
      <c r="AT49" s="655"/>
      <c r="AU49" s="655"/>
      <c r="AV49" s="656"/>
      <c r="AX49" s="38" t="s">
        <v>481</v>
      </c>
      <c r="AY49" s="655"/>
      <c r="AZ49" s="655"/>
      <c r="BA49" s="655"/>
      <c r="BB49" s="655"/>
      <c r="BC49" s="655"/>
      <c r="BD49" s="655"/>
      <c r="BE49" s="655"/>
      <c r="BF49" s="655"/>
      <c r="BG49" s="655"/>
      <c r="BH49" s="655"/>
      <c r="BI49" s="655"/>
      <c r="BJ49" s="655"/>
      <c r="BK49" s="655"/>
      <c r="BL49" s="656"/>
      <c r="BO49" s="657" t="s">
        <v>95</v>
      </c>
      <c r="BP49" s="38" t="s">
        <v>481</v>
      </c>
      <c r="BQ49" s="655"/>
      <c r="BR49" s="655"/>
      <c r="BS49" s="655"/>
      <c r="BT49" s="655"/>
      <c r="BU49" s="655"/>
      <c r="BV49" s="655"/>
      <c r="BW49" s="655"/>
      <c r="BX49" s="655"/>
      <c r="BY49" s="655"/>
      <c r="BZ49" s="655"/>
      <c r="CA49" s="655"/>
      <c r="CB49" s="655"/>
      <c r="CC49" s="655"/>
      <c r="CD49" s="656"/>
    </row>
    <row r="50" spans="2:82" s="38" customFormat="1" x14ac:dyDescent="0.2">
      <c r="B50" s="627" t="s">
        <v>791</v>
      </c>
      <c r="P50" s="658"/>
      <c r="R50" s="627" t="s">
        <v>791</v>
      </c>
      <c r="AF50" s="658"/>
      <c r="AH50" s="627" t="s">
        <v>791</v>
      </c>
      <c r="AV50" s="658"/>
      <c r="AX50" s="627" t="s">
        <v>791</v>
      </c>
      <c r="BL50" s="658"/>
      <c r="BP50" s="627" t="s">
        <v>791</v>
      </c>
    </row>
  </sheetData>
  <phoneticPr fontId="2" type="noConversion"/>
  <pageMargins left="0.59055118110236227" right="0.59055118110236227" top="0.59055118110236227" bottom="0.59055118110236227" header="0.39370078740157483" footer="0.39370078740157483"/>
  <pageSetup paperSize="9" scale="65" firstPageNumber="88" fitToWidth="0" fitToHeight="0" orientation="landscape" useFirstPageNumber="1" r:id="rId1"/>
  <headerFooter alignWithMargins="0">
    <oddHeader>&amp;R&amp;12Les finances des communes en 2021</oddHeader>
    <oddFooter>&amp;L&amp;12Direction Générale des Collectivités Locales / DESL&amp;C&amp;12&amp;P&amp;R&amp;12Mise en ligne : février 2023</oddFooter>
  </headerFooter>
  <colBreaks count="4" manualBreakCount="4">
    <brk id="16" max="45" man="1"/>
    <brk id="32" max="45" man="1"/>
    <brk id="48" max="45" man="1"/>
    <brk id="64" max="4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R109"/>
  <sheetViews>
    <sheetView topLeftCell="A10" zoomScaleNormal="100" zoomScaleSheetLayoutView="85" workbookViewId="0"/>
  </sheetViews>
  <sheetFormatPr baseColWidth="10" defaultRowHeight="12.75" x14ac:dyDescent="0.2"/>
  <cols>
    <col min="1" max="1" width="3.85546875" customWidth="1"/>
    <col min="2" max="2" width="28.28515625" customWidth="1"/>
    <col min="3" max="13" width="12.5703125" customWidth="1"/>
    <col min="14" max="15" width="13.42578125" customWidth="1"/>
    <col min="16" max="16" width="11.42578125" style="95"/>
    <col min="17" max="17" width="3.85546875" customWidth="1"/>
    <col min="18" max="18" width="28.28515625" customWidth="1"/>
    <col min="19" max="29" width="12.5703125" customWidth="1"/>
    <col min="30" max="31" width="13.42578125" customWidth="1"/>
    <col min="32" max="32" width="11.42578125" style="95"/>
    <col min="33" max="33" width="3.85546875" customWidth="1"/>
    <col min="34" max="34" width="28.28515625" customWidth="1"/>
    <col min="35" max="45" width="12.5703125" customWidth="1"/>
    <col min="46" max="47" width="13.42578125" customWidth="1"/>
    <col min="48" max="48" width="11.42578125" style="95"/>
    <col min="49" max="49" width="3.85546875" customWidth="1"/>
    <col min="50" max="50" width="28.28515625" customWidth="1"/>
    <col min="51" max="61" width="12.5703125" customWidth="1"/>
    <col min="62" max="63" width="13.42578125" customWidth="1"/>
    <col min="64" max="64" width="11.42578125" style="95"/>
    <col min="65" max="65" width="3.85546875" customWidth="1"/>
    <col min="66" max="66" width="28.28515625" customWidth="1"/>
    <col min="67" max="77" width="12.5703125" customWidth="1"/>
    <col min="78" max="79" width="13.42578125" customWidth="1"/>
    <col min="80" max="80" width="11.42578125" style="95"/>
    <col min="81" max="81" width="3.85546875" customWidth="1"/>
    <col min="82" max="82" width="28.28515625" customWidth="1"/>
    <col min="83" max="93" width="12.5703125" customWidth="1"/>
    <col min="94" max="95" width="13.42578125" customWidth="1"/>
    <col min="96" max="96" width="11.42578125" style="95"/>
  </cols>
  <sheetData>
    <row r="1" spans="1:96" ht="20.25" x14ac:dyDescent="0.3">
      <c r="A1" s="170" t="s">
        <v>882</v>
      </c>
      <c r="B1" s="128"/>
      <c r="C1" s="128"/>
      <c r="D1" s="128"/>
      <c r="E1" s="128"/>
      <c r="F1" s="128"/>
      <c r="G1" s="128"/>
      <c r="H1" s="128"/>
      <c r="I1" s="128"/>
      <c r="J1" s="128"/>
      <c r="K1" s="128"/>
      <c r="L1" s="128"/>
      <c r="M1" s="128"/>
      <c r="N1" s="128"/>
      <c r="O1" s="128"/>
      <c r="P1" s="155"/>
      <c r="Q1" s="164"/>
      <c r="R1" s="128"/>
      <c r="S1" s="128"/>
      <c r="T1" s="128"/>
      <c r="U1" s="128"/>
      <c r="V1" s="128"/>
      <c r="W1" s="128"/>
      <c r="X1" s="128"/>
      <c r="Y1" s="128"/>
      <c r="Z1" s="128"/>
      <c r="AA1" s="128"/>
      <c r="AB1" s="128"/>
      <c r="AC1" s="128"/>
      <c r="AD1" s="128"/>
      <c r="AE1" s="128"/>
      <c r="AF1" s="155"/>
      <c r="AG1" s="164"/>
      <c r="AH1" s="128"/>
      <c r="AI1" s="128"/>
      <c r="AJ1" s="128"/>
      <c r="AK1" s="128"/>
      <c r="AL1" s="128"/>
      <c r="AM1" s="128"/>
      <c r="AN1" s="128"/>
      <c r="AO1" s="128"/>
      <c r="AP1" s="128"/>
      <c r="AQ1" s="128"/>
      <c r="AR1" s="128"/>
      <c r="AS1" s="128"/>
      <c r="AT1" s="128"/>
      <c r="AU1" s="128"/>
      <c r="AV1" s="148"/>
      <c r="AW1" s="164"/>
      <c r="AX1" s="128"/>
      <c r="AY1" s="128"/>
      <c r="AZ1" s="128"/>
      <c r="BA1" s="128"/>
      <c r="BB1" s="128"/>
      <c r="BC1" s="128"/>
      <c r="BD1" s="128"/>
      <c r="BE1" s="128"/>
      <c r="BF1" s="128"/>
      <c r="BG1" s="128"/>
      <c r="BH1" s="128"/>
      <c r="BI1" s="128"/>
      <c r="BJ1" s="128"/>
      <c r="BK1" s="128"/>
      <c r="BL1" s="148"/>
      <c r="BM1" s="70"/>
      <c r="BN1" s="78"/>
      <c r="BO1" s="81"/>
      <c r="BP1" s="81"/>
      <c r="BQ1" s="81"/>
      <c r="BR1" s="81"/>
      <c r="BS1" s="81"/>
      <c r="BT1" s="81"/>
      <c r="BU1" s="81"/>
      <c r="BV1" s="81"/>
      <c r="BW1" s="81"/>
      <c r="BX1" s="81"/>
      <c r="BY1" s="81"/>
      <c r="BZ1" s="81"/>
      <c r="CA1" s="81"/>
      <c r="CB1" s="99"/>
      <c r="CC1" s="164"/>
      <c r="CD1" s="105"/>
      <c r="CE1" s="105"/>
      <c r="CF1" s="105"/>
      <c r="CG1" s="105"/>
      <c r="CH1" s="105"/>
      <c r="CI1" s="105"/>
      <c r="CJ1" s="105"/>
      <c r="CK1" s="105"/>
      <c r="CL1" s="105"/>
      <c r="CM1" s="105"/>
      <c r="CN1" s="105"/>
      <c r="CO1" s="105"/>
      <c r="CP1" s="105"/>
      <c r="CQ1" s="105"/>
      <c r="CR1" s="171"/>
    </row>
    <row r="2" spans="1:96" ht="12.75" customHeight="1" x14ac:dyDescent="0.3">
      <c r="A2" s="9"/>
      <c r="B2" s="128"/>
      <c r="C2" s="128"/>
      <c r="D2" s="128"/>
      <c r="E2" s="128"/>
      <c r="F2" s="128"/>
      <c r="G2" s="128"/>
      <c r="H2" s="128"/>
      <c r="I2" s="128"/>
      <c r="J2" s="128"/>
      <c r="K2" s="128"/>
      <c r="L2" s="128"/>
      <c r="M2" s="128"/>
      <c r="N2" s="128"/>
      <c r="O2" s="128"/>
      <c r="P2" s="155"/>
      <c r="Q2" s="164"/>
      <c r="R2" s="128"/>
      <c r="S2" s="128"/>
      <c r="T2" s="128"/>
      <c r="U2" s="128"/>
      <c r="V2" s="128"/>
      <c r="W2" s="128"/>
      <c r="X2" s="128"/>
      <c r="Y2" s="128"/>
      <c r="Z2" s="128"/>
      <c r="AA2" s="128"/>
      <c r="AB2" s="128"/>
      <c r="AC2" s="128"/>
      <c r="AD2" s="128"/>
      <c r="AE2" s="128"/>
      <c r="AF2" s="155"/>
      <c r="AG2" s="164"/>
      <c r="AH2" s="128"/>
      <c r="AI2" s="128"/>
      <c r="AJ2" s="128"/>
      <c r="AK2" s="128"/>
      <c r="AL2" s="128"/>
      <c r="AM2" s="128"/>
      <c r="AN2" s="128"/>
      <c r="AO2" s="128"/>
      <c r="AP2" s="128"/>
      <c r="AQ2" s="128"/>
      <c r="AR2" s="128"/>
      <c r="AS2" s="128"/>
      <c r="AT2" s="128"/>
      <c r="AU2" s="128"/>
      <c r="AV2" s="148"/>
      <c r="AW2" s="164"/>
      <c r="AX2" s="128"/>
      <c r="AY2" s="128"/>
      <c r="AZ2" s="128"/>
      <c r="BA2" s="128"/>
      <c r="BB2" s="128"/>
      <c r="BC2" s="128"/>
      <c r="BD2" s="128"/>
      <c r="BE2" s="128"/>
      <c r="BF2" s="128"/>
      <c r="BG2" s="128"/>
      <c r="BH2" s="128"/>
      <c r="BI2" s="128"/>
      <c r="BJ2" s="128"/>
      <c r="BK2" s="128"/>
      <c r="BL2" s="148"/>
      <c r="BM2" s="70"/>
      <c r="BN2" s="78"/>
      <c r="BO2" s="81"/>
      <c r="BP2" s="81"/>
      <c r="BQ2" s="81"/>
      <c r="BR2" s="81"/>
      <c r="BS2" s="81"/>
      <c r="BT2" s="81"/>
      <c r="BU2" s="81"/>
      <c r="BV2" s="81"/>
      <c r="BW2" s="81"/>
      <c r="BX2" s="81"/>
      <c r="BY2" s="81"/>
      <c r="BZ2" s="81"/>
      <c r="CA2" s="81"/>
      <c r="CB2" s="99"/>
      <c r="CC2" s="164"/>
      <c r="CD2" s="105"/>
      <c r="CE2" s="105"/>
      <c r="CF2" s="105"/>
      <c r="CG2" s="105"/>
      <c r="CH2" s="105"/>
      <c r="CI2" s="105"/>
      <c r="CJ2" s="105"/>
      <c r="CK2" s="105"/>
      <c r="CL2" s="105"/>
      <c r="CM2" s="105"/>
      <c r="CN2" s="105"/>
      <c r="CO2" s="105"/>
      <c r="CP2" s="105"/>
      <c r="CQ2" s="105"/>
      <c r="CR2" s="171"/>
    </row>
    <row r="3" spans="1:96" ht="16.5" x14ac:dyDescent="0.25">
      <c r="A3" s="40"/>
      <c r="B3" s="40"/>
      <c r="C3" s="40"/>
      <c r="D3" s="40"/>
      <c r="E3" s="40"/>
      <c r="F3" s="40"/>
      <c r="G3" s="40"/>
      <c r="H3" s="40"/>
      <c r="I3" s="40"/>
      <c r="J3" s="40"/>
      <c r="K3" s="40"/>
      <c r="L3" s="40"/>
      <c r="M3" s="40"/>
      <c r="N3" s="40"/>
      <c r="O3" s="40"/>
      <c r="P3" s="156"/>
      <c r="Q3" s="165"/>
      <c r="R3" s="40"/>
      <c r="S3" s="40"/>
      <c r="T3" s="40"/>
      <c r="U3" s="40"/>
      <c r="V3" s="40"/>
      <c r="W3" s="40"/>
      <c r="X3" s="40"/>
      <c r="Y3" s="40"/>
      <c r="Z3" s="40"/>
      <c r="AA3" s="40"/>
      <c r="AB3" s="40"/>
      <c r="AC3" s="40"/>
      <c r="AD3" s="40"/>
      <c r="AE3" s="40"/>
      <c r="AF3" s="156"/>
      <c r="AG3" s="40"/>
      <c r="AH3" s="40"/>
      <c r="AI3" s="40"/>
      <c r="AJ3" s="40"/>
      <c r="AK3" s="40"/>
      <c r="AL3" s="40"/>
      <c r="AM3" s="40"/>
      <c r="AN3" s="40"/>
      <c r="AO3" s="40"/>
      <c r="AP3" s="40"/>
      <c r="AQ3" s="40"/>
      <c r="AR3" s="40"/>
      <c r="AS3" s="40"/>
      <c r="AT3" s="40"/>
      <c r="AU3" s="40"/>
      <c r="AV3" s="154"/>
      <c r="AW3" s="40"/>
      <c r="AX3" s="40"/>
      <c r="AY3" s="40"/>
      <c r="AZ3" s="40"/>
      <c r="BA3" s="40"/>
      <c r="BB3" s="40"/>
      <c r="BC3" s="40"/>
      <c r="BD3" s="40"/>
      <c r="BE3" s="40"/>
      <c r="BF3" s="40"/>
      <c r="BG3" s="40"/>
      <c r="BH3" s="40"/>
      <c r="BI3" s="40"/>
      <c r="BJ3" s="40"/>
      <c r="BK3" s="40"/>
      <c r="BL3" s="154"/>
      <c r="BM3" s="110" t="s">
        <v>332</v>
      </c>
      <c r="BN3" s="13"/>
      <c r="BO3" s="73"/>
      <c r="BP3" s="73"/>
      <c r="BQ3" s="73"/>
      <c r="BR3" s="73"/>
      <c r="BS3" s="73"/>
      <c r="BT3" s="73"/>
      <c r="BU3" s="73"/>
      <c r="BV3" s="73"/>
      <c r="BW3" s="73"/>
      <c r="BX3" s="73"/>
      <c r="BY3" s="73"/>
      <c r="BZ3" s="73"/>
      <c r="CA3" s="73"/>
      <c r="CB3" s="96"/>
      <c r="CC3" s="166"/>
      <c r="CR3" s="172"/>
    </row>
    <row r="4" spans="1:96" ht="16.5" x14ac:dyDescent="0.25">
      <c r="A4" s="55" t="s">
        <v>883</v>
      </c>
      <c r="B4" s="55"/>
      <c r="C4" s="55"/>
      <c r="D4" s="55"/>
      <c r="E4" s="55"/>
      <c r="F4" s="55"/>
      <c r="G4" s="55"/>
      <c r="H4" s="55"/>
      <c r="I4" s="55"/>
      <c r="J4" s="55"/>
      <c r="K4" s="55"/>
      <c r="L4" s="55"/>
      <c r="M4" s="55"/>
      <c r="N4" s="55"/>
      <c r="O4" s="55"/>
      <c r="P4" s="152"/>
      <c r="Q4" s="55" t="s">
        <v>315</v>
      </c>
      <c r="R4" s="55"/>
      <c r="S4" s="55"/>
      <c r="T4" s="55"/>
      <c r="U4" s="55"/>
      <c r="V4" s="55"/>
      <c r="W4" s="55"/>
      <c r="X4" s="55"/>
      <c r="Y4" s="55"/>
      <c r="Z4" s="55"/>
      <c r="AA4" s="55"/>
      <c r="AB4" s="55"/>
      <c r="AC4" s="55"/>
      <c r="AD4" s="55"/>
      <c r="AE4" s="55"/>
      <c r="AF4" s="152"/>
      <c r="AG4" s="55" t="s">
        <v>884</v>
      </c>
      <c r="AH4" s="55"/>
      <c r="AI4" s="55"/>
      <c r="AJ4" s="55"/>
      <c r="AK4" s="55"/>
      <c r="AL4" s="55"/>
      <c r="AM4" s="55"/>
      <c r="AN4" s="55"/>
      <c r="AO4" s="55"/>
      <c r="AP4" s="55"/>
      <c r="AQ4" s="55"/>
      <c r="AR4" s="55"/>
      <c r="AS4" s="55"/>
      <c r="AT4" s="55"/>
      <c r="AU4" s="55"/>
      <c r="AV4" s="152"/>
      <c r="AW4" s="55" t="s">
        <v>885</v>
      </c>
      <c r="AX4" s="55"/>
      <c r="AY4" s="55"/>
      <c r="AZ4" s="55"/>
      <c r="BA4" s="55"/>
      <c r="BB4" s="55"/>
      <c r="BC4" s="55"/>
      <c r="BD4" s="55"/>
      <c r="BE4" s="55"/>
      <c r="BF4" s="55"/>
      <c r="BG4" s="55"/>
      <c r="BH4" s="55"/>
      <c r="BI4" s="55"/>
      <c r="BJ4" s="55"/>
      <c r="BK4" s="55"/>
      <c r="BL4" s="152"/>
      <c r="BM4" s="55" t="s">
        <v>237</v>
      </c>
      <c r="BN4" s="83"/>
      <c r="BO4" s="82"/>
      <c r="BP4" s="82"/>
      <c r="BQ4" s="82"/>
      <c r="BR4" s="82"/>
      <c r="BS4" s="82"/>
      <c r="BT4" s="82"/>
      <c r="BU4" s="82"/>
      <c r="BV4" s="82"/>
      <c r="BW4" s="82"/>
      <c r="BX4" s="82"/>
      <c r="BY4" s="82"/>
      <c r="BZ4" s="82"/>
      <c r="CA4" s="82"/>
      <c r="CB4" s="100"/>
      <c r="CC4" s="55" t="s">
        <v>886</v>
      </c>
      <c r="CD4" s="167"/>
      <c r="CE4" s="167"/>
      <c r="CF4" s="167"/>
      <c r="CG4" s="167"/>
      <c r="CH4" s="167"/>
      <c r="CI4" s="167"/>
      <c r="CJ4" s="167"/>
      <c r="CK4" s="167"/>
      <c r="CL4" s="167"/>
      <c r="CM4" s="167"/>
      <c r="CN4" s="167"/>
      <c r="CO4" s="167"/>
      <c r="CP4" s="167"/>
      <c r="CQ4" s="167"/>
      <c r="CR4" s="173"/>
    </row>
    <row r="5" spans="1:96" ht="16.5" x14ac:dyDescent="0.25">
      <c r="A5" s="107"/>
      <c r="B5" s="107"/>
      <c r="C5" s="107"/>
      <c r="D5" s="107"/>
      <c r="E5" s="107"/>
      <c r="F5" s="107"/>
      <c r="G5" s="107"/>
      <c r="H5" s="107"/>
      <c r="I5" s="107"/>
      <c r="J5" s="107"/>
      <c r="K5" s="107"/>
      <c r="L5" s="107"/>
      <c r="M5" s="107"/>
      <c r="N5" s="107"/>
      <c r="O5" s="107"/>
      <c r="P5" s="153"/>
      <c r="Q5" s="269" t="s">
        <v>724</v>
      </c>
      <c r="R5" s="107"/>
      <c r="S5" s="107"/>
      <c r="T5" s="107"/>
      <c r="U5" s="107"/>
      <c r="V5" s="107"/>
      <c r="W5" s="107"/>
      <c r="X5" s="107"/>
      <c r="Y5" s="107"/>
      <c r="Z5" s="107"/>
      <c r="AA5" s="107"/>
      <c r="AB5" s="107"/>
      <c r="AC5" s="107"/>
      <c r="AD5" s="107"/>
      <c r="AE5" s="107"/>
      <c r="AF5" s="153"/>
      <c r="AG5" s="110"/>
      <c r="AH5" s="107"/>
      <c r="AI5" s="107"/>
      <c r="AJ5" s="107"/>
      <c r="AK5" s="107"/>
      <c r="AL5" s="107"/>
      <c r="AM5" s="107"/>
      <c r="AN5" s="107"/>
      <c r="AO5" s="107"/>
      <c r="AP5" s="107"/>
      <c r="AQ5" s="107"/>
      <c r="AR5" s="107"/>
      <c r="AS5" s="107"/>
      <c r="AT5" s="107"/>
      <c r="AU5" s="107"/>
      <c r="AV5" s="153"/>
      <c r="AW5" s="107"/>
      <c r="AX5" s="107"/>
      <c r="AY5" s="107"/>
      <c r="AZ5" s="107"/>
      <c r="BA5" s="107"/>
      <c r="BB5" s="107"/>
      <c r="BC5" s="107"/>
      <c r="BD5" s="107"/>
      <c r="BE5" s="107"/>
      <c r="BF5" s="107"/>
      <c r="BG5" s="107"/>
      <c r="BH5" s="107"/>
      <c r="BI5" s="107"/>
      <c r="BJ5" s="107"/>
      <c r="BK5" s="107"/>
      <c r="BL5" s="153"/>
      <c r="BM5" s="89" t="s">
        <v>601</v>
      </c>
      <c r="BN5" s="84"/>
      <c r="BO5" s="59"/>
      <c r="BP5" s="59"/>
      <c r="BQ5" s="59"/>
      <c r="BR5" s="59"/>
      <c r="BS5" s="59"/>
      <c r="BT5" s="59"/>
      <c r="BU5" s="59"/>
      <c r="BV5" s="59"/>
      <c r="BW5" s="59"/>
      <c r="BX5" s="59"/>
      <c r="BY5" s="59"/>
      <c r="BZ5" s="59"/>
      <c r="CA5" s="59"/>
      <c r="CB5" s="101"/>
      <c r="CC5" s="107"/>
      <c r="CD5" s="110"/>
      <c r="CE5" s="110"/>
      <c r="CF5" s="110"/>
      <c r="CG5" s="110"/>
      <c r="CH5" s="110"/>
      <c r="CI5" s="110"/>
      <c r="CJ5" s="110"/>
      <c r="CK5" s="110"/>
      <c r="CL5" s="110"/>
      <c r="CM5" s="110"/>
      <c r="CN5" s="110"/>
      <c r="CO5" s="110"/>
      <c r="CP5" s="110"/>
      <c r="CQ5" s="110"/>
      <c r="CR5" s="174"/>
    </row>
    <row r="6" spans="1:96" x14ac:dyDescent="0.2">
      <c r="A6" s="89" t="s">
        <v>593</v>
      </c>
      <c r="B6" s="40"/>
      <c r="C6" s="40"/>
      <c r="D6" s="40"/>
      <c r="E6" s="40"/>
      <c r="F6" s="40"/>
      <c r="G6" s="40"/>
      <c r="H6" s="40"/>
      <c r="I6" s="40"/>
      <c r="J6" s="40"/>
      <c r="K6" s="40"/>
      <c r="L6" s="40"/>
      <c r="M6" s="40"/>
      <c r="N6" s="40"/>
      <c r="O6" s="40"/>
      <c r="P6" s="156"/>
      <c r="Q6" s="89" t="s">
        <v>593</v>
      </c>
      <c r="R6" s="40"/>
      <c r="S6" s="40"/>
      <c r="T6" s="40"/>
      <c r="U6" s="40"/>
      <c r="V6" s="40"/>
      <c r="W6" s="40"/>
      <c r="X6" s="40"/>
      <c r="Y6" s="40"/>
      <c r="Z6" s="40"/>
      <c r="AA6" s="40"/>
      <c r="AB6" s="40"/>
      <c r="AC6" s="40"/>
      <c r="AD6" s="40"/>
      <c r="AE6" s="40"/>
      <c r="AF6" s="156"/>
      <c r="AG6" s="89" t="s">
        <v>593</v>
      </c>
      <c r="AH6" s="40"/>
      <c r="AI6" s="40"/>
      <c r="AJ6" s="40"/>
      <c r="AK6" s="40"/>
      <c r="AL6" s="40"/>
      <c r="AM6" s="40"/>
      <c r="AN6" s="40"/>
      <c r="AO6" s="40"/>
      <c r="AP6" s="40"/>
      <c r="AQ6" s="40"/>
      <c r="AR6" s="40"/>
      <c r="AS6" s="40"/>
      <c r="AT6" s="40"/>
      <c r="AU6" s="40"/>
      <c r="AV6" s="154"/>
      <c r="AW6" s="89" t="s">
        <v>593</v>
      </c>
      <c r="AX6" s="40"/>
      <c r="AY6" s="40"/>
      <c r="AZ6" s="40"/>
      <c r="BA6" s="40"/>
      <c r="BB6" s="40"/>
      <c r="BC6" s="40"/>
      <c r="BD6" s="40"/>
      <c r="BE6" s="40"/>
      <c r="BF6" s="40"/>
      <c r="BG6" s="40"/>
      <c r="BH6" s="40"/>
      <c r="BI6" s="40"/>
      <c r="BJ6" s="40"/>
      <c r="BK6" s="40"/>
      <c r="BL6" s="154"/>
      <c r="BM6" s="89" t="s">
        <v>593</v>
      </c>
      <c r="BN6" s="13"/>
      <c r="BO6" s="73"/>
      <c r="BP6" s="73"/>
      <c r="BQ6" s="73"/>
      <c r="BR6" s="73"/>
      <c r="BS6" s="73"/>
      <c r="BT6" s="73"/>
      <c r="BU6" s="73"/>
      <c r="BV6" s="73"/>
      <c r="BW6" s="73"/>
      <c r="BX6" s="73"/>
      <c r="BY6" s="73"/>
      <c r="BZ6" s="73"/>
      <c r="CA6" s="73"/>
      <c r="CB6" s="96"/>
      <c r="CC6" s="89" t="s">
        <v>593</v>
      </c>
      <c r="CE6" s="7"/>
      <c r="CF6" s="7"/>
      <c r="CG6" s="7"/>
      <c r="CH6" s="7"/>
      <c r="CI6" s="7"/>
      <c r="CJ6" s="7"/>
      <c r="CK6" s="7"/>
      <c r="CL6" s="7"/>
      <c r="CM6" s="7"/>
      <c r="CN6" s="7"/>
      <c r="CO6" s="7"/>
      <c r="CP6" s="7"/>
      <c r="CQ6" s="7"/>
      <c r="CR6" s="172"/>
    </row>
    <row r="7" spans="1:96" x14ac:dyDescent="0.2">
      <c r="A7" s="69" t="s">
        <v>599</v>
      </c>
      <c r="B7" s="40"/>
      <c r="C7" s="40"/>
      <c r="D7" s="40"/>
      <c r="E7" s="40"/>
      <c r="F7" s="40"/>
      <c r="G7" s="40"/>
      <c r="H7" s="40"/>
      <c r="I7" s="40"/>
      <c r="J7" s="40"/>
      <c r="K7" s="40"/>
      <c r="L7" s="40"/>
      <c r="M7" s="40"/>
      <c r="N7" s="40"/>
      <c r="O7" s="40"/>
      <c r="P7" s="156"/>
      <c r="Q7" s="89" t="s">
        <v>316</v>
      </c>
      <c r="R7" s="40"/>
      <c r="S7" s="40"/>
      <c r="T7" s="40"/>
      <c r="U7" s="40"/>
      <c r="V7" s="40"/>
      <c r="W7" s="40"/>
      <c r="X7" s="40"/>
      <c r="Y7" s="40"/>
      <c r="Z7" s="40"/>
      <c r="AA7" s="40"/>
      <c r="AB7" s="40"/>
      <c r="AC7" s="40"/>
      <c r="AD7" s="40"/>
      <c r="AE7" s="40"/>
      <c r="AF7" s="156"/>
      <c r="AG7" s="69" t="s">
        <v>599</v>
      </c>
      <c r="AH7" s="40"/>
      <c r="AI7" s="40"/>
      <c r="AJ7" s="40"/>
      <c r="AK7" s="40"/>
      <c r="AL7" s="40"/>
      <c r="AM7" s="40"/>
      <c r="AN7" s="40"/>
      <c r="AO7" s="40"/>
      <c r="AP7" s="40"/>
      <c r="AQ7" s="40"/>
      <c r="AR7" s="40"/>
      <c r="AS7" s="40"/>
      <c r="AT7" s="40"/>
      <c r="AU7" s="40"/>
      <c r="AV7" s="154"/>
      <c r="AW7" s="69" t="s">
        <v>599</v>
      </c>
      <c r="AX7" s="40"/>
      <c r="AY7" s="40"/>
      <c r="AZ7" s="40"/>
      <c r="BA7" s="40"/>
      <c r="BB7" s="40"/>
      <c r="BC7" s="40"/>
      <c r="BD7" s="40"/>
      <c r="BE7" s="40"/>
      <c r="BF7" s="40"/>
      <c r="BG7" s="40"/>
      <c r="BH7" s="40"/>
      <c r="BI7" s="40"/>
      <c r="BJ7" s="40"/>
      <c r="BK7" s="40"/>
      <c r="BL7" s="154"/>
      <c r="BM7" s="270" t="s">
        <v>667</v>
      </c>
      <c r="BN7" s="13"/>
      <c r="BO7" s="73"/>
      <c r="BP7" s="73"/>
      <c r="BQ7" s="73"/>
      <c r="BR7" s="73"/>
      <c r="BS7" s="73"/>
      <c r="BT7" s="73"/>
      <c r="BU7" s="73"/>
      <c r="BV7" s="73"/>
      <c r="BW7" s="73"/>
      <c r="BX7" s="73"/>
      <c r="BY7" s="73"/>
      <c r="BZ7" s="73"/>
      <c r="CA7" s="73"/>
      <c r="CB7" s="96"/>
      <c r="CC7" s="69" t="s">
        <v>317</v>
      </c>
      <c r="CR7" s="172"/>
    </row>
    <row r="8" spans="1:96" x14ac:dyDescent="0.2">
      <c r="A8" s="168"/>
      <c r="B8" s="40"/>
      <c r="C8" s="40"/>
      <c r="D8" s="40"/>
      <c r="E8" s="40"/>
      <c r="F8" s="40"/>
      <c r="G8" s="40"/>
      <c r="H8" s="40"/>
      <c r="I8" s="40"/>
      <c r="J8" s="40"/>
      <c r="K8" s="40"/>
      <c r="L8" s="40"/>
      <c r="M8" s="40"/>
      <c r="N8" s="40"/>
      <c r="O8" s="40"/>
      <c r="P8" s="156"/>
      <c r="Q8" s="89" t="s">
        <v>318</v>
      </c>
      <c r="R8" s="40"/>
      <c r="S8" s="40"/>
      <c r="T8" s="40"/>
      <c r="U8" s="40"/>
      <c r="V8" s="40"/>
      <c r="W8" s="40"/>
      <c r="X8" s="40"/>
      <c r="Y8" s="40"/>
      <c r="Z8" s="40"/>
      <c r="AA8" s="40"/>
      <c r="AB8" s="40"/>
      <c r="AC8" s="40"/>
      <c r="AD8" s="40"/>
      <c r="AE8" s="40"/>
      <c r="AF8" s="156"/>
      <c r="AG8" s="69" t="s">
        <v>665</v>
      </c>
      <c r="AH8" s="40"/>
      <c r="AI8" s="40"/>
      <c r="AJ8" s="40"/>
      <c r="AK8" s="40"/>
      <c r="AL8" s="40"/>
      <c r="AM8" s="40"/>
      <c r="AN8" s="40"/>
      <c r="AO8" s="40"/>
      <c r="AP8" s="40"/>
      <c r="AQ8" s="40"/>
      <c r="AR8" s="40"/>
      <c r="AS8" s="40"/>
      <c r="AT8" s="40"/>
      <c r="AU8" s="40"/>
      <c r="AV8" s="154"/>
      <c r="AW8" s="69" t="s">
        <v>13</v>
      </c>
      <c r="AX8" s="40"/>
      <c r="AY8" s="40"/>
      <c r="AZ8" s="40"/>
      <c r="BA8" s="40"/>
      <c r="BB8" s="40"/>
      <c r="BC8" s="40"/>
      <c r="BD8" s="40"/>
      <c r="BE8" s="40"/>
      <c r="BF8" s="40"/>
      <c r="BG8" s="40"/>
      <c r="BH8" s="40"/>
      <c r="BI8" s="40"/>
      <c r="BJ8" s="40"/>
      <c r="BK8" s="40"/>
      <c r="BL8" s="154"/>
      <c r="BM8" s="69" t="s">
        <v>668</v>
      </c>
      <c r="BN8" s="13"/>
      <c r="BO8" s="73"/>
      <c r="BP8" s="73"/>
      <c r="BQ8" s="73"/>
      <c r="BR8" s="73"/>
      <c r="BS8" s="73"/>
      <c r="BT8" s="73"/>
      <c r="BU8" s="73"/>
      <c r="BV8" s="73"/>
      <c r="BW8" s="73"/>
      <c r="BX8" s="73"/>
      <c r="BY8" s="73"/>
      <c r="BZ8" s="73"/>
      <c r="CA8" s="73"/>
      <c r="CB8" s="96"/>
      <c r="CC8" s="69" t="s">
        <v>599</v>
      </c>
      <c r="CR8" s="172"/>
    </row>
    <row r="9" spans="1:96" x14ac:dyDescent="0.2">
      <c r="A9" s="111"/>
      <c r="B9" s="111"/>
      <c r="C9" s="111"/>
      <c r="D9" s="111"/>
      <c r="E9" s="111"/>
      <c r="F9" s="111"/>
      <c r="G9" s="111"/>
      <c r="H9" s="111"/>
      <c r="I9" s="111"/>
      <c r="J9" s="111"/>
      <c r="K9" s="111"/>
      <c r="L9" s="111"/>
      <c r="M9" s="111"/>
      <c r="N9" s="111"/>
      <c r="O9" s="111"/>
      <c r="P9" s="157"/>
      <c r="Q9" s="111"/>
      <c r="R9" s="111"/>
      <c r="S9" s="111"/>
      <c r="T9" s="111"/>
      <c r="U9" s="111"/>
      <c r="V9" s="111"/>
      <c r="W9" s="111"/>
      <c r="X9" s="111"/>
      <c r="Y9" s="111"/>
      <c r="Z9" s="111"/>
      <c r="AA9" s="111"/>
      <c r="AB9" s="111"/>
      <c r="AC9" s="111"/>
      <c r="AD9" s="111"/>
      <c r="AE9" s="111"/>
      <c r="AF9" s="157"/>
      <c r="AH9" s="111"/>
      <c r="AI9" s="111"/>
      <c r="AJ9" s="111"/>
      <c r="AK9" s="111"/>
      <c r="AL9" s="111"/>
      <c r="AM9" s="111"/>
      <c r="AN9" s="111"/>
      <c r="AO9" s="111"/>
      <c r="AP9" s="111"/>
      <c r="AQ9" s="111"/>
      <c r="AR9" s="111"/>
      <c r="AS9" s="111"/>
      <c r="AT9" s="111"/>
      <c r="AU9" s="111"/>
      <c r="AV9" s="154"/>
      <c r="AW9" s="40"/>
      <c r="AX9" s="111"/>
      <c r="AY9" s="111"/>
      <c r="AZ9" s="111"/>
      <c r="BA9" s="111"/>
      <c r="BB9" s="111"/>
      <c r="BC9" s="111"/>
      <c r="BD9" s="111"/>
      <c r="BE9" s="111"/>
      <c r="BF9" s="111"/>
      <c r="BG9" s="111"/>
      <c r="BH9" s="111"/>
      <c r="BI9" s="111"/>
      <c r="BJ9" s="111"/>
      <c r="BK9" s="111"/>
      <c r="BL9" s="154"/>
      <c r="BM9" s="69" t="s">
        <v>666</v>
      </c>
      <c r="BN9" s="8"/>
      <c r="BO9" s="85"/>
      <c r="BP9" s="85"/>
      <c r="BQ9" s="85"/>
      <c r="BR9" s="85"/>
      <c r="BS9" s="85"/>
      <c r="BT9" s="85"/>
      <c r="BU9" s="85"/>
      <c r="BV9" s="85"/>
      <c r="BW9" s="85"/>
      <c r="BX9" s="85"/>
      <c r="BY9" s="85"/>
      <c r="BZ9" s="85"/>
      <c r="CA9" s="85"/>
      <c r="CB9" s="90"/>
      <c r="CR9" s="172"/>
    </row>
    <row r="10" spans="1:96" x14ac:dyDescent="0.2">
      <c r="A10" s="141" t="s">
        <v>101</v>
      </c>
      <c r="B10" s="40"/>
      <c r="C10" s="40"/>
      <c r="D10" s="40"/>
      <c r="E10" s="40"/>
      <c r="F10" s="40"/>
      <c r="G10" s="40"/>
      <c r="H10" s="40"/>
      <c r="I10" s="40"/>
      <c r="J10" s="40"/>
      <c r="K10" s="40"/>
      <c r="L10" s="40"/>
      <c r="M10" s="40"/>
      <c r="N10" s="40"/>
      <c r="O10" s="40"/>
      <c r="P10" s="156"/>
      <c r="Q10" s="141"/>
      <c r="R10" s="40"/>
      <c r="S10" s="40"/>
      <c r="T10" s="40"/>
      <c r="U10" s="40"/>
      <c r="V10" s="40"/>
      <c r="W10" s="40"/>
      <c r="X10" s="40"/>
      <c r="Y10" s="40"/>
      <c r="Z10" s="40"/>
      <c r="AA10" s="40"/>
      <c r="AB10" s="40"/>
      <c r="AC10" s="40"/>
      <c r="AD10" s="40"/>
      <c r="AE10" s="40"/>
      <c r="AF10" s="156"/>
      <c r="AH10" s="40"/>
      <c r="AI10" s="40"/>
      <c r="AJ10" s="40"/>
      <c r="AK10" s="40"/>
      <c r="AL10" s="40"/>
      <c r="AM10" s="40"/>
      <c r="AN10" s="40"/>
      <c r="AO10" s="40"/>
      <c r="AP10" s="40"/>
      <c r="AQ10" s="40"/>
      <c r="AR10" s="40"/>
      <c r="AS10" s="40"/>
      <c r="AT10" s="40"/>
      <c r="AU10" s="40"/>
      <c r="AV10" s="154"/>
      <c r="AW10" s="141" t="s">
        <v>669</v>
      </c>
      <c r="AX10" s="40"/>
      <c r="AY10" s="40"/>
      <c r="AZ10" s="40"/>
      <c r="BA10" s="40"/>
      <c r="BB10" s="40"/>
      <c r="BC10" s="40"/>
      <c r="BD10" s="40"/>
      <c r="BE10" s="40"/>
      <c r="BF10" s="40"/>
      <c r="BG10" s="40"/>
      <c r="BH10" s="40"/>
      <c r="BI10" s="40"/>
      <c r="BJ10" s="40"/>
      <c r="BK10" s="40"/>
      <c r="BL10" s="154"/>
      <c r="BM10" s="141" t="s">
        <v>514</v>
      </c>
      <c r="BN10" s="13"/>
      <c r="BO10" s="73"/>
      <c r="BP10" s="73"/>
      <c r="BQ10" s="73"/>
      <c r="BR10" s="73"/>
      <c r="BS10" s="73"/>
      <c r="BT10" s="73"/>
      <c r="BU10" s="73"/>
      <c r="BV10" s="73"/>
      <c r="BW10" s="73"/>
      <c r="BX10" s="73"/>
      <c r="BY10" s="73"/>
      <c r="BZ10" s="73"/>
      <c r="CA10" s="73"/>
      <c r="CB10" s="96"/>
      <c r="CR10" s="175"/>
    </row>
    <row r="11" spans="1:96" x14ac:dyDescent="0.2">
      <c r="A11" s="40"/>
      <c r="B11" s="40"/>
      <c r="C11" s="40"/>
      <c r="D11" s="40"/>
      <c r="E11" s="40"/>
      <c r="F11" s="40"/>
      <c r="G11" s="40"/>
      <c r="H11" s="40"/>
      <c r="I11" s="40"/>
      <c r="J11" s="40"/>
      <c r="K11" s="40"/>
      <c r="L11" s="40"/>
      <c r="M11" s="40"/>
      <c r="N11" s="40"/>
      <c r="O11" s="40"/>
      <c r="P11" s="156"/>
      <c r="Q11" s="40"/>
      <c r="R11" s="40"/>
      <c r="S11" s="40"/>
      <c r="T11" s="40"/>
      <c r="U11" s="40"/>
      <c r="V11" s="40"/>
      <c r="W11" s="40"/>
      <c r="X11" s="40"/>
      <c r="Y11" s="40"/>
      <c r="Z11" s="40"/>
      <c r="AA11" s="40"/>
      <c r="AB11" s="40"/>
      <c r="AC11" s="40"/>
      <c r="AD11" s="40"/>
      <c r="AE11" s="40"/>
      <c r="AF11" s="156"/>
      <c r="AG11" s="141"/>
      <c r="AH11" s="40"/>
      <c r="AI11" s="40"/>
      <c r="AJ11" s="40"/>
      <c r="AK11" s="40"/>
      <c r="AL11" s="40"/>
      <c r="AM11" s="40"/>
      <c r="AN11" s="40"/>
      <c r="AO11" s="40"/>
      <c r="AP11" s="40"/>
      <c r="AQ11" s="40"/>
      <c r="AR11" s="40"/>
      <c r="AS11" s="40"/>
      <c r="AT11" s="40"/>
      <c r="AU11" s="40"/>
      <c r="AV11" s="154"/>
      <c r="AW11" s="141"/>
      <c r="AX11" s="40"/>
      <c r="AY11" s="40"/>
      <c r="AZ11" s="40"/>
      <c r="BA11" s="40"/>
      <c r="BB11" s="40"/>
      <c r="BC11" s="40"/>
      <c r="BD11" s="40"/>
      <c r="BE11" s="40"/>
      <c r="BF11" s="40"/>
      <c r="BG11" s="40"/>
      <c r="BH11" s="40"/>
      <c r="BI11" s="40"/>
      <c r="BJ11" s="40"/>
      <c r="BK11" s="40"/>
      <c r="BL11" s="154"/>
      <c r="BM11" s="169" t="s">
        <v>600</v>
      </c>
      <c r="BN11" s="13"/>
      <c r="BO11" s="73"/>
      <c r="BP11" s="73"/>
      <c r="BQ11" s="73"/>
      <c r="BR11" s="73"/>
      <c r="BS11" s="73"/>
      <c r="BT11" s="73"/>
      <c r="BU11" s="73"/>
      <c r="BV11" s="73"/>
      <c r="BW11" s="73"/>
      <c r="BX11" s="73"/>
      <c r="BY11" s="73"/>
      <c r="BZ11" s="73"/>
      <c r="CA11" s="73"/>
      <c r="CB11" s="96"/>
      <c r="CR11" s="175"/>
    </row>
    <row r="12" spans="1:96" x14ac:dyDescent="0.2">
      <c r="A12" s="8" t="s">
        <v>266</v>
      </c>
      <c r="B12" s="40"/>
      <c r="C12" s="40"/>
      <c r="D12" s="40"/>
      <c r="E12" s="40"/>
      <c r="F12" s="40"/>
      <c r="G12" s="40"/>
      <c r="H12" s="40"/>
      <c r="I12" s="40"/>
      <c r="J12" s="40"/>
      <c r="K12" s="40"/>
      <c r="L12" s="40"/>
      <c r="M12" s="40"/>
      <c r="N12" s="40"/>
      <c r="O12" s="40"/>
      <c r="P12" s="156"/>
      <c r="Q12" s="40"/>
      <c r="R12" s="40"/>
      <c r="S12" s="40"/>
      <c r="T12" s="40"/>
      <c r="U12" s="40"/>
      <c r="V12" s="40"/>
      <c r="W12" s="40"/>
      <c r="X12" s="40"/>
      <c r="Y12" s="40"/>
      <c r="Z12" s="40"/>
      <c r="AA12" s="40"/>
      <c r="AB12" s="40"/>
      <c r="AC12" s="40"/>
      <c r="AD12" s="40"/>
      <c r="AE12" s="40"/>
      <c r="AF12" s="156"/>
      <c r="AG12" s="8" t="s">
        <v>258</v>
      </c>
      <c r="AH12" s="40"/>
      <c r="AI12" s="40"/>
      <c r="AJ12" s="40"/>
      <c r="AK12" s="40"/>
      <c r="AL12" s="40"/>
      <c r="AM12" s="40"/>
      <c r="AN12" s="40"/>
      <c r="AO12" s="40"/>
      <c r="AP12" s="40"/>
      <c r="AQ12" s="40"/>
      <c r="AR12" s="40"/>
      <c r="AS12" s="40"/>
      <c r="AT12" s="40"/>
      <c r="AU12" s="40"/>
      <c r="AV12" s="154"/>
      <c r="AX12" s="40"/>
      <c r="AY12" s="40"/>
      <c r="AZ12" s="40"/>
      <c r="BA12" s="40"/>
      <c r="BB12" s="40"/>
      <c r="BC12" s="40"/>
      <c r="BD12" s="40"/>
      <c r="BE12" s="40"/>
      <c r="BF12" s="40"/>
      <c r="BG12" s="40"/>
      <c r="BH12" s="40"/>
      <c r="BI12" s="40"/>
      <c r="BJ12" s="40"/>
      <c r="BK12" s="40"/>
      <c r="BL12" s="154"/>
      <c r="BM12" s="13"/>
      <c r="BN12" s="13"/>
      <c r="BO12" s="73"/>
      <c r="BP12" s="73"/>
      <c r="BQ12" s="73"/>
      <c r="BR12" s="73"/>
      <c r="BS12" s="73"/>
      <c r="BT12" s="73"/>
      <c r="BU12" s="73"/>
      <c r="BV12" s="73"/>
      <c r="BW12" s="73"/>
      <c r="BX12" s="73"/>
      <c r="BY12" s="73"/>
      <c r="BZ12" s="73"/>
      <c r="CA12" s="73"/>
      <c r="CB12" s="96"/>
      <c r="CR12" s="175"/>
    </row>
    <row r="13" spans="1:96" x14ac:dyDescent="0.2">
      <c r="A13" s="40"/>
      <c r="B13" s="40"/>
      <c r="C13" s="40"/>
      <c r="D13" s="40"/>
      <c r="E13" s="40"/>
      <c r="F13" s="40"/>
      <c r="G13" s="40"/>
      <c r="H13" s="40"/>
      <c r="I13" s="40"/>
      <c r="J13" s="40"/>
      <c r="K13" s="40"/>
      <c r="L13" s="40"/>
      <c r="M13" s="40"/>
      <c r="N13" s="40"/>
      <c r="O13" s="40"/>
      <c r="P13" s="156"/>
      <c r="Q13" s="40"/>
      <c r="R13" s="40"/>
      <c r="S13" s="40"/>
      <c r="T13" s="40"/>
      <c r="U13" s="40"/>
      <c r="V13" s="40"/>
      <c r="W13" s="40"/>
      <c r="X13" s="40"/>
      <c r="Y13" s="40"/>
      <c r="Z13" s="40"/>
      <c r="AA13" s="40"/>
      <c r="AB13" s="40"/>
      <c r="AC13" s="40"/>
      <c r="AD13" s="40"/>
      <c r="AE13" s="40"/>
      <c r="AF13" s="156"/>
      <c r="AH13" s="40"/>
      <c r="AI13" s="40"/>
      <c r="AJ13" s="40"/>
      <c r="AK13" s="40"/>
      <c r="AL13" s="40"/>
      <c r="AM13" s="40"/>
      <c r="AN13" s="40"/>
      <c r="AO13" s="40"/>
      <c r="AP13" s="40"/>
      <c r="AQ13" s="40"/>
      <c r="AR13" s="40"/>
      <c r="AS13" s="40"/>
      <c r="AT13" s="40"/>
      <c r="AU13" s="40"/>
      <c r="AV13" s="154"/>
      <c r="AX13" s="40"/>
      <c r="AY13" s="40"/>
      <c r="AZ13" s="40"/>
      <c r="BA13" s="40"/>
      <c r="BB13" s="40"/>
      <c r="BC13" s="40"/>
      <c r="BD13" s="40"/>
      <c r="BE13" s="40"/>
      <c r="BF13" s="40"/>
      <c r="BG13" s="40"/>
      <c r="BH13" s="40"/>
      <c r="BI13" s="40"/>
      <c r="BJ13" s="40"/>
      <c r="BK13" s="40"/>
      <c r="BL13" s="154"/>
      <c r="BM13" s="8" t="s">
        <v>257</v>
      </c>
      <c r="BN13" s="13"/>
      <c r="BO13" s="73"/>
      <c r="BP13" s="73"/>
      <c r="BQ13" s="73"/>
      <c r="BR13" s="73"/>
      <c r="BS13" s="73"/>
      <c r="BT13" s="73"/>
      <c r="BU13" s="73"/>
      <c r="BV13" s="73"/>
      <c r="BW13" s="73"/>
      <c r="BX13" s="73"/>
      <c r="BY13" s="73"/>
      <c r="BZ13" s="73"/>
      <c r="CA13" s="73"/>
      <c r="CB13" s="96"/>
      <c r="CR13" s="175"/>
    </row>
    <row r="14" spans="1:96" x14ac:dyDescent="0.2">
      <c r="A14" s="40"/>
      <c r="B14" s="40"/>
      <c r="C14" s="40"/>
      <c r="D14" s="40"/>
      <c r="E14" s="40"/>
      <c r="F14" s="40"/>
      <c r="G14" s="40"/>
      <c r="H14" s="40"/>
      <c r="I14" s="40"/>
      <c r="J14" s="40"/>
      <c r="K14" s="40"/>
      <c r="L14" s="40"/>
      <c r="M14" s="40"/>
      <c r="N14" s="40"/>
      <c r="O14" s="40"/>
      <c r="P14" s="156"/>
      <c r="Q14" s="40"/>
      <c r="R14" s="40"/>
      <c r="S14" s="40"/>
      <c r="T14" s="40"/>
      <c r="U14" s="40"/>
      <c r="V14" s="40"/>
      <c r="W14" s="40"/>
      <c r="X14" s="40"/>
      <c r="Y14" s="40"/>
      <c r="Z14" s="40"/>
      <c r="AA14" s="40"/>
      <c r="AB14" s="40"/>
      <c r="AC14" s="40"/>
      <c r="AD14" s="40"/>
      <c r="AE14" s="40"/>
      <c r="AF14" s="156"/>
      <c r="AG14" s="40"/>
      <c r="AH14" s="40"/>
      <c r="AI14" s="40"/>
      <c r="AJ14" s="40"/>
      <c r="AK14" s="40"/>
      <c r="AL14" s="40"/>
      <c r="AM14" s="40"/>
      <c r="AN14" s="40"/>
      <c r="AO14" s="40"/>
      <c r="AP14" s="40"/>
      <c r="AQ14" s="40"/>
      <c r="AR14" s="40"/>
      <c r="AS14" s="40"/>
      <c r="AT14" s="40"/>
      <c r="AU14" s="40"/>
      <c r="AV14" s="154"/>
      <c r="AW14" s="40"/>
      <c r="AX14" s="40"/>
      <c r="AY14" s="40"/>
      <c r="AZ14" s="40"/>
      <c r="BA14" s="40"/>
      <c r="BB14" s="40"/>
      <c r="BC14" s="40"/>
      <c r="BD14" s="40"/>
      <c r="BE14" s="40"/>
      <c r="BF14" s="40"/>
      <c r="BG14" s="40"/>
      <c r="BH14" s="40"/>
      <c r="BI14" s="40"/>
      <c r="BJ14" s="40"/>
      <c r="BK14" s="40"/>
      <c r="BL14" s="154"/>
      <c r="BM14" s="13"/>
      <c r="BN14" s="13"/>
      <c r="BO14" s="73"/>
      <c r="BP14" s="73"/>
      <c r="BQ14" s="73"/>
      <c r="BR14" s="73"/>
      <c r="BS14" s="73"/>
      <c r="BT14" s="73"/>
      <c r="BU14" s="73"/>
      <c r="BV14" s="73"/>
      <c r="BW14" s="73"/>
      <c r="BX14" s="73"/>
      <c r="BY14" s="73"/>
      <c r="BZ14" s="73"/>
      <c r="CA14" s="73"/>
      <c r="CB14" s="96"/>
      <c r="CR14" s="175"/>
    </row>
    <row r="15" spans="1:96" x14ac:dyDescent="0.2">
      <c r="A15" s="117"/>
      <c r="B15" s="118"/>
      <c r="C15" s="118"/>
      <c r="D15" s="118"/>
      <c r="E15" s="118"/>
      <c r="F15" s="118"/>
      <c r="G15" s="118"/>
      <c r="H15" s="118"/>
      <c r="I15" s="118"/>
      <c r="J15" s="118"/>
      <c r="K15" s="118"/>
      <c r="L15" s="118"/>
      <c r="M15" s="112"/>
      <c r="N15" s="112"/>
      <c r="O15" s="112"/>
      <c r="P15" s="115" t="s">
        <v>98</v>
      </c>
      <c r="Q15" s="117"/>
      <c r="R15" s="118"/>
      <c r="S15" s="118"/>
      <c r="T15" s="118"/>
      <c r="U15" s="118"/>
      <c r="V15" s="118"/>
      <c r="W15" s="118"/>
      <c r="X15" s="118"/>
      <c r="Y15" s="118"/>
      <c r="Z15" s="118"/>
      <c r="AA15" s="118"/>
      <c r="AB15" s="118"/>
      <c r="AC15" s="112"/>
      <c r="AD15" s="112"/>
      <c r="AE15" s="112"/>
      <c r="AF15" s="115" t="s">
        <v>98</v>
      </c>
      <c r="AG15" s="117"/>
      <c r="AH15" s="118"/>
      <c r="AI15" s="118"/>
      <c r="AJ15" s="118"/>
      <c r="AK15" s="118"/>
      <c r="AL15" s="118"/>
      <c r="AM15" s="118"/>
      <c r="AN15" s="118"/>
      <c r="AO15" s="118"/>
      <c r="AP15" s="118"/>
      <c r="AQ15" s="118"/>
      <c r="AR15" s="118"/>
      <c r="AS15" s="112"/>
      <c r="AT15" s="112"/>
      <c r="AU15" s="112"/>
      <c r="AV15" s="121" t="s">
        <v>99</v>
      </c>
      <c r="AW15" s="117"/>
      <c r="AX15" s="118"/>
      <c r="AY15" s="118"/>
      <c r="AZ15" s="118"/>
      <c r="BA15" s="118"/>
      <c r="BB15" s="118"/>
      <c r="BC15" s="118"/>
      <c r="BD15" s="118"/>
      <c r="BE15" s="118"/>
      <c r="BF15" s="118"/>
      <c r="BG15" s="118"/>
      <c r="BH15" s="118"/>
      <c r="BI15" s="112"/>
      <c r="BJ15" s="112"/>
      <c r="BK15" s="112"/>
      <c r="BL15" s="185" t="s">
        <v>6</v>
      </c>
      <c r="BM15" s="7"/>
      <c r="BN15" s="88"/>
      <c r="BO15" s="64"/>
      <c r="BP15" s="64"/>
      <c r="BQ15" s="64"/>
      <c r="BR15" s="64"/>
      <c r="BS15" s="64"/>
      <c r="BT15" s="64"/>
      <c r="BU15" s="64"/>
      <c r="BV15" s="64"/>
      <c r="BW15" s="64"/>
      <c r="BX15" s="64"/>
      <c r="BY15" s="64"/>
      <c r="BZ15" s="64"/>
      <c r="CA15" s="64"/>
      <c r="CB15" s="62" t="s">
        <v>99</v>
      </c>
      <c r="CC15" s="117"/>
      <c r="CD15" s="118"/>
      <c r="CE15" s="118"/>
      <c r="CF15" s="118"/>
      <c r="CG15" s="118"/>
      <c r="CH15" s="118"/>
      <c r="CI15" s="118"/>
      <c r="CJ15" s="118"/>
      <c r="CK15" s="118"/>
      <c r="CL15" s="118"/>
      <c r="CM15" s="118"/>
      <c r="CN15" s="118"/>
      <c r="CO15" s="114"/>
      <c r="CP15" s="114"/>
      <c r="CQ15" s="114"/>
      <c r="CR15" s="121" t="s">
        <v>99</v>
      </c>
    </row>
    <row r="16" spans="1:96" x14ac:dyDescent="0.2">
      <c r="A16" s="7"/>
      <c r="B16" s="7"/>
      <c r="C16" s="7"/>
      <c r="D16" s="7"/>
      <c r="BM16" s="7"/>
      <c r="BN16" s="88"/>
      <c r="BO16" s="64"/>
      <c r="BP16" s="64"/>
      <c r="BQ16" s="64"/>
      <c r="BR16" s="64"/>
      <c r="BS16" s="64"/>
      <c r="BT16" s="64"/>
      <c r="BU16" s="64"/>
      <c r="BV16" s="64"/>
      <c r="BW16" s="64"/>
      <c r="BX16" s="64"/>
      <c r="BY16" s="64"/>
      <c r="BZ16" s="64"/>
      <c r="CA16" s="64"/>
      <c r="CB16" s="63"/>
    </row>
    <row r="17" spans="2:96" x14ac:dyDescent="0.2">
      <c r="B17" s="65" t="s">
        <v>241</v>
      </c>
      <c r="C17" s="263" t="s">
        <v>35</v>
      </c>
      <c r="D17" s="263" t="s">
        <v>124</v>
      </c>
      <c r="E17" s="263" t="s">
        <v>126</v>
      </c>
      <c r="F17" s="263" t="s">
        <v>36</v>
      </c>
      <c r="G17" s="263" t="s">
        <v>37</v>
      </c>
      <c r="H17" s="263" t="s">
        <v>38</v>
      </c>
      <c r="I17" s="263" t="s">
        <v>39</v>
      </c>
      <c r="J17" s="263" t="s">
        <v>128</v>
      </c>
      <c r="K17" s="263" t="s">
        <v>129</v>
      </c>
      <c r="L17" s="263" t="s">
        <v>130</v>
      </c>
      <c r="M17" s="264">
        <v>100000</v>
      </c>
      <c r="N17" s="265" t="s">
        <v>231</v>
      </c>
      <c r="O17" s="265" t="s">
        <v>231</v>
      </c>
      <c r="P17" s="265" t="s">
        <v>77</v>
      </c>
      <c r="R17" s="65" t="s">
        <v>241</v>
      </c>
      <c r="S17" s="263" t="s">
        <v>35</v>
      </c>
      <c r="T17" s="263" t="s">
        <v>124</v>
      </c>
      <c r="U17" s="263" t="s">
        <v>126</v>
      </c>
      <c r="V17" s="263" t="s">
        <v>36</v>
      </c>
      <c r="W17" s="263" t="s">
        <v>37</v>
      </c>
      <c r="X17" s="263" t="s">
        <v>38</v>
      </c>
      <c r="Y17" s="263" t="s">
        <v>39</v>
      </c>
      <c r="Z17" s="263" t="s">
        <v>128</v>
      </c>
      <c r="AA17" s="263" t="s">
        <v>129</v>
      </c>
      <c r="AB17" s="263" t="s">
        <v>130</v>
      </c>
      <c r="AC17" s="264">
        <v>100000</v>
      </c>
      <c r="AD17" s="265" t="s">
        <v>231</v>
      </c>
      <c r="AE17" s="265" t="s">
        <v>231</v>
      </c>
      <c r="AF17" s="265" t="s">
        <v>77</v>
      </c>
      <c r="AH17" s="65" t="s">
        <v>241</v>
      </c>
      <c r="AI17" s="263" t="s">
        <v>35</v>
      </c>
      <c r="AJ17" s="263" t="s">
        <v>124</v>
      </c>
      <c r="AK17" s="263" t="s">
        <v>126</v>
      </c>
      <c r="AL17" s="263" t="s">
        <v>36</v>
      </c>
      <c r="AM17" s="263" t="s">
        <v>37</v>
      </c>
      <c r="AN17" s="263" t="s">
        <v>38</v>
      </c>
      <c r="AO17" s="263" t="s">
        <v>39</v>
      </c>
      <c r="AP17" s="263" t="s">
        <v>128</v>
      </c>
      <c r="AQ17" s="263" t="s">
        <v>129</v>
      </c>
      <c r="AR17" s="263" t="s">
        <v>130</v>
      </c>
      <c r="AS17" s="264">
        <v>100000</v>
      </c>
      <c r="AT17" s="265" t="s">
        <v>231</v>
      </c>
      <c r="AU17" s="265" t="s">
        <v>231</v>
      </c>
      <c r="AV17" s="265" t="s">
        <v>77</v>
      </c>
      <c r="AX17" s="65" t="s">
        <v>241</v>
      </c>
      <c r="AY17" s="263" t="s">
        <v>35</v>
      </c>
      <c r="AZ17" s="263" t="s">
        <v>124</v>
      </c>
      <c r="BA17" s="263" t="s">
        <v>126</v>
      </c>
      <c r="BB17" s="263" t="s">
        <v>36</v>
      </c>
      <c r="BC17" s="263" t="s">
        <v>37</v>
      </c>
      <c r="BD17" s="263" t="s">
        <v>38</v>
      </c>
      <c r="BE17" s="263" t="s">
        <v>39</v>
      </c>
      <c r="BF17" s="263" t="s">
        <v>128</v>
      </c>
      <c r="BG17" s="263" t="s">
        <v>129</v>
      </c>
      <c r="BH17" s="263" t="s">
        <v>130</v>
      </c>
      <c r="BI17" s="264">
        <v>100000</v>
      </c>
      <c r="BJ17" s="265" t="s">
        <v>231</v>
      </c>
      <c r="BK17" s="265" t="s">
        <v>231</v>
      </c>
      <c r="BL17" s="265" t="s">
        <v>77</v>
      </c>
      <c r="BN17" s="65" t="s">
        <v>241</v>
      </c>
      <c r="BO17" s="263" t="s">
        <v>35</v>
      </c>
      <c r="BP17" s="263" t="s">
        <v>124</v>
      </c>
      <c r="BQ17" s="263" t="s">
        <v>126</v>
      </c>
      <c r="BR17" s="263" t="s">
        <v>36</v>
      </c>
      <c r="BS17" s="263" t="s">
        <v>37</v>
      </c>
      <c r="BT17" s="263" t="s">
        <v>38</v>
      </c>
      <c r="BU17" s="263" t="s">
        <v>39</v>
      </c>
      <c r="BV17" s="263" t="s">
        <v>128</v>
      </c>
      <c r="BW17" s="263" t="s">
        <v>129</v>
      </c>
      <c r="BX17" s="263" t="s">
        <v>130</v>
      </c>
      <c r="BY17" s="264">
        <v>100000</v>
      </c>
      <c r="BZ17" s="265" t="s">
        <v>231</v>
      </c>
      <c r="CA17" s="265" t="s">
        <v>231</v>
      </c>
      <c r="CB17" s="265" t="s">
        <v>77</v>
      </c>
      <c r="CD17" s="65" t="s">
        <v>241</v>
      </c>
      <c r="CE17" s="263" t="s">
        <v>35</v>
      </c>
      <c r="CF17" s="263" t="s">
        <v>124</v>
      </c>
      <c r="CG17" s="263" t="s">
        <v>126</v>
      </c>
      <c r="CH17" s="263" t="s">
        <v>36</v>
      </c>
      <c r="CI17" s="263" t="s">
        <v>37</v>
      </c>
      <c r="CJ17" s="263" t="s">
        <v>38</v>
      </c>
      <c r="CK17" s="263" t="s">
        <v>39</v>
      </c>
      <c r="CL17" s="263" t="s">
        <v>128</v>
      </c>
      <c r="CM17" s="263" t="s">
        <v>129</v>
      </c>
      <c r="CN17" s="263" t="s">
        <v>130</v>
      </c>
      <c r="CO17" s="264">
        <v>100000</v>
      </c>
      <c r="CP17" s="265" t="s">
        <v>231</v>
      </c>
      <c r="CQ17" s="265" t="s">
        <v>231</v>
      </c>
      <c r="CR17" s="265" t="s">
        <v>77</v>
      </c>
    </row>
    <row r="18" spans="2:96" x14ac:dyDescent="0.2">
      <c r="B18" s="66"/>
      <c r="C18" s="262" t="s">
        <v>123</v>
      </c>
      <c r="D18" s="262" t="s">
        <v>40</v>
      </c>
      <c r="E18" s="262" t="s">
        <v>40</v>
      </c>
      <c r="F18" s="262" t="s">
        <v>40</v>
      </c>
      <c r="G18" s="262" t="s">
        <v>40</v>
      </c>
      <c r="H18" s="262" t="s">
        <v>40</v>
      </c>
      <c r="I18" s="262" t="s">
        <v>40</v>
      </c>
      <c r="J18" s="262" t="s">
        <v>40</v>
      </c>
      <c r="K18" s="262" t="s">
        <v>40</v>
      </c>
      <c r="L18" s="262" t="s">
        <v>40</v>
      </c>
      <c r="M18" s="262" t="s">
        <v>43</v>
      </c>
      <c r="N18" s="12" t="s">
        <v>233</v>
      </c>
      <c r="O18" s="12" t="s">
        <v>141</v>
      </c>
      <c r="P18" s="12" t="s">
        <v>140</v>
      </c>
      <c r="R18" s="66"/>
      <c r="S18" s="262" t="s">
        <v>123</v>
      </c>
      <c r="T18" s="262" t="s">
        <v>40</v>
      </c>
      <c r="U18" s="262" t="s">
        <v>40</v>
      </c>
      <c r="V18" s="262" t="s">
        <v>40</v>
      </c>
      <c r="W18" s="262" t="s">
        <v>40</v>
      </c>
      <c r="X18" s="262" t="s">
        <v>40</v>
      </c>
      <c r="Y18" s="262" t="s">
        <v>40</v>
      </c>
      <c r="Z18" s="262" t="s">
        <v>40</v>
      </c>
      <c r="AA18" s="262" t="s">
        <v>40</v>
      </c>
      <c r="AB18" s="262" t="s">
        <v>40</v>
      </c>
      <c r="AC18" s="262" t="s">
        <v>43</v>
      </c>
      <c r="AD18" s="12" t="s">
        <v>233</v>
      </c>
      <c r="AE18" s="12" t="s">
        <v>141</v>
      </c>
      <c r="AF18" s="12" t="s">
        <v>140</v>
      </c>
      <c r="AH18" s="66"/>
      <c r="AI18" s="262" t="s">
        <v>123</v>
      </c>
      <c r="AJ18" s="262" t="s">
        <v>40</v>
      </c>
      <c r="AK18" s="262" t="s">
        <v>40</v>
      </c>
      <c r="AL18" s="262" t="s">
        <v>40</v>
      </c>
      <c r="AM18" s="262" t="s">
        <v>40</v>
      </c>
      <c r="AN18" s="262" t="s">
        <v>40</v>
      </c>
      <c r="AO18" s="262" t="s">
        <v>40</v>
      </c>
      <c r="AP18" s="262" t="s">
        <v>40</v>
      </c>
      <c r="AQ18" s="262" t="s">
        <v>40</v>
      </c>
      <c r="AR18" s="262" t="s">
        <v>40</v>
      </c>
      <c r="AS18" s="262" t="s">
        <v>43</v>
      </c>
      <c r="AT18" s="12" t="s">
        <v>233</v>
      </c>
      <c r="AU18" s="12" t="s">
        <v>141</v>
      </c>
      <c r="AV18" s="12" t="s">
        <v>140</v>
      </c>
      <c r="AX18" s="66"/>
      <c r="AY18" s="262" t="s">
        <v>123</v>
      </c>
      <c r="AZ18" s="262" t="s">
        <v>40</v>
      </c>
      <c r="BA18" s="262" t="s">
        <v>40</v>
      </c>
      <c r="BB18" s="262" t="s">
        <v>40</v>
      </c>
      <c r="BC18" s="262" t="s">
        <v>40</v>
      </c>
      <c r="BD18" s="262" t="s">
        <v>40</v>
      </c>
      <c r="BE18" s="262" t="s">
        <v>40</v>
      </c>
      <c r="BF18" s="262" t="s">
        <v>40</v>
      </c>
      <c r="BG18" s="262" t="s">
        <v>40</v>
      </c>
      <c r="BH18" s="262" t="s">
        <v>40</v>
      </c>
      <c r="BI18" s="262" t="s">
        <v>43</v>
      </c>
      <c r="BJ18" s="12" t="s">
        <v>233</v>
      </c>
      <c r="BK18" s="12" t="s">
        <v>141</v>
      </c>
      <c r="BL18" s="12" t="s">
        <v>140</v>
      </c>
      <c r="BN18" s="66"/>
      <c r="BO18" s="262" t="s">
        <v>123</v>
      </c>
      <c r="BP18" s="262" t="s">
        <v>40</v>
      </c>
      <c r="BQ18" s="262" t="s">
        <v>40</v>
      </c>
      <c r="BR18" s="262" t="s">
        <v>40</v>
      </c>
      <c r="BS18" s="262" t="s">
        <v>40</v>
      </c>
      <c r="BT18" s="262" t="s">
        <v>40</v>
      </c>
      <c r="BU18" s="262" t="s">
        <v>40</v>
      </c>
      <c r="BV18" s="262" t="s">
        <v>40</v>
      </c>
      <c r="BW18" s="262" t="s">
        <v>40</v>
      </c>
      <c r="BX18" s="262" t="s">
        <v>40</v>
      </c>
      <c r="BY18" s="262" t="s">
        <v>43</v>
      </c>
      <c r="BZ18" s="12" t="s">
        <v>233</v>
      </c>
      <c r="CA18" s="12" t="s">
        <v>141</v>
      </c>
      <c r="CB18" s="12" t="s">
        <v>140</v>
      </c>
      <c r="CD18" s="66"/>
      <c r="CE18" s="262" t="s">
        <v>123</v>
      </c>
      <c r="CF18" s="262" t="s">
        <v>40</v>
      </c>
      <c r="CG18" s="262" t="s">
        <v>40</v>
      </c>
      <c r="CH18" s="262" t="s">
        <v>40</v>
      </c>
      <c r="CI18" s="262" t="s">
        <v>40</v>
      </c>
      <c r="CJ18" s="262" t="s">
        <v>40</v>
      </c>
      <c r="CK18" s="262" t="s">
        <v>40</v>
      </c>
      <c r="CL18" s="262" t="s">
        <v>40</v>
      </c>
      <c r="CM18" s="262" t="s">
        <v>40</v>
      </c>
      <c r="CN18" s="262" t="s">
        <v>40</v>
      </c>
      <c r="CO18" s="262" t="s">
        <v>43</v>
      </c>
      <c r="CP18" s="12" t="s">
        <v>233</v>
      </c>
      <c r="CQ18" s="12" t="s">
        <v>141</v>
      </c>
      <c r="CR18" s="12" t="s">
        <v>140</v>
      </c>
    </row>
    <row r="19" spans="2:96" x14ac:dyDescent="0.2">
      <c r="B19" s="67"/>
      <c r="C19" s="266" t="s">
        <v>43</v>
      </c>
      <c r="D19" s="266" t="s">
        <v>125</v>
      </c>
      <c r="E19" s="266" t="s">
        <v>127</v>
      </c>
      <c r="F19" s="266" t="s">
        <v>44</v>
      </c>
      <c r="G19" s="266" t="s">
        <v>45</v>
      </c>
      <c r="H19" s="266" t="s">
        <v>46</v>
      </c>
      <c r="I19" s="266" t="s">
        <v>42</v>
      </c>
      <c r="J19" s="266" t="s">
        <v>131</v>
      </c>
      <c r="K19" s="266" t="s">
        <v>132</v>
      </c>
      <c r="L19" s="266" t="s">
        <v>133</v>
      </c>
      <c r="M19" s="266" t="s">
        <v>134</v>
      </c>
      <c r="N19" s="267" t="s">
        <v>141</v>
      </c>
      <c r="O19" s="267" t="s">
        <v>134</v>
      </c>
      <c r="P19" s="267" t="s">
        <v>41</v>
      </c>
      <c r="R19" s="67"/>
      <c r="S19" s="266" t="s">
        <v>43</v>
      </c>
      <c r="T19" s="266" t="s">
        <v>125</v>
      </c>
      <c r="U19" s="266" t="s">
        <v>127</v>
      </c>
      <c r="V19" s="266" t="s">
        <v>44</v>
      </c>
      <c r="W19" s="266" t="s">
        <v>45</v>
      </c>
      <c r="X19" s="266" t="s">
        <v>46</v>
      </c>
      <c r="Y19" s="266" t="s">
        <v>42</v>
      </c>
      <c r="Z19" s="266" t="s">
        <v>131</v>
      </c>
      <c r="AA19" s="266" t="s">
        <v>132</v>
      </c>
      <c r="AB19" s="266" t="s">
        <v>133</v>
      </c>
      <c r="AC19" s="266" t="s">
        <v>134</v>
      </c>
      <c r="AD19" s="267" t="s">
        <v>141</v>
      </c>
      <c r="AE19" s="267" t="s">
        <v>134</v>
      </c>
      <c r="AF19" s="267" t="s">
        <v>41</v>
      </c>
      <c r="AH19" s="67"/>
      <c r="AI19" s="266" t="s">
        <v>43</v>
      </c>
      <c r="AJ19" s="266" t="s">
        <v>125</v>
      </c>
      <c r="AK19" s="266" t="s">
        <v>127</v>
      </c>
      <c r="AL19" s="266" t="s">
        <v>44</v>
      </c>
      <c r="AM19" s="266" t="s">
        <v>45</v>
      </c>
      <c r="AN19" s="266" t="s">
        <v>46</v>
      </c>
      <c r="AO19" s="266" t="s">
        <v>42</v>
      </c>
      <c r="AP19" s="266" t="s">
        <v>131</v>
      </c>
      <c r="AQ19" s="266" t="s">
        <v>132</v>
      </c>
      <c r="AR19" s="266" t="s">
        <v>133</v>
      </c>
      <c r="AS19" s="266" t="s">
        <v>134</v>
      </c>
      <c r="AT19" s="267" t="s">
        <v>141</v>
      </c>
      <c r="AU19" s="267" t="s">
        <v>134</v>
      </c>
      <c r="AV19" s="267" t="s">
        <v>41</v>
      </c>
      <c r="AX19" s="67"/>
      <c r="AY19" s="266" t="s">
        <v>43</v>
      </c>
      <c r="AZ19" s="266" t="s">
        <v>125</v>
      </c>
      <c r="BA19" s="266" t="s">
        <v>127</v>
      </c>
      <c r="BB19" s="266" t="s">
        <v>44</v>
      </c>
      <c r="BC19" s="266" t="s">
        <v>45</v>
      </c>
      <c r="BD19" s="266" t="s">
        <v>46</v>
      </c>
      <c r="BE19" s="266" t="s">
        <v>42</v>
      </c>
      <c r="BF19" s="266" t="s">
        <v>131</v>
      </c>
      <c r="BG19" s="266" t="s">
        <v>132</v>
      </c>
      <c r="BH19" s="266" t="s">
        <v>133</v>
      </c>
      <c r="BI19" s="266" t="s">
        <v>134</v>
      </c>
      <c r="BJ19" s="267" t="s">
        <v>141</v>
      </c>
      <c r="BK19" s="267" t="s">
        <v>134</v>
      </c>
      <c r="BL19" s="267" t="s">
        <v>41</v>
      </c>
      <c r="BN19" s="67"/>
      <c r="BO19" s="266" t="s">
        <v>43</v>
      </c>
      <c r="BP19" s="266" t="s">
        <v>125</v>
      </c>
      <c r="BQ19" s="266" t="s">
        <v>127</v>
      </c>
      <c r="BR19" s="266" t="s">
        <v>44</v>
      </c>
      <c r="BS19" s="266" t="s">
        <v>45</v>
      </c>
      <c r="BT19" s="266" t="s">
        <v>46</v>
      </c>
      <c r="BU19" s="266" t="s">
        <v>42</v>
      </c>
      <c r="BV19" s="266" t="s">
        <v>131</v>
      </c>
      <c r="BW19" s="266" t="s">
        <v>132</v>
      </c>
      <c r="BX19" s="266" t="s">
        <v>133</v>
      </c>
      <c r="BY19" s="266" t="s">
        <v>134</v>
      </c>
      <c r="BZ19" s="267" t="s">
        <v>141</v>
      </c>
      <c r="CA19" s="267" t="s">
        <v>134</v>
      </c>
      <c r="CB19" s="267" t="s">
        <v>41</v>
      </c>
      <c r="CD19" s="67"/>
      <c r="CE19" s="266" t="s">
        <v>43</v>
      </c>
      <c r="CF19" s="266" t="s">
        <v>125</v>
      </c>
      <c r="CG19" s="266" t="s">
        <v>127</v>
      </c>
      <c r="CH19" s="266" t="s">
        <v>44</v>
      </c>
      <c r="CI19" s="266" t="s">
        <v>45</v>
      </c>
      <c r="CJ19" s="266" t="s">
        <v>46</v>
      </c>
      <c r="CK19" s="266" t="s">
        <v>42</v>
      </c>
      <c r="CL19" s="266" t="s">
        <v>131</v>
      </c>
      <c r="CM19" s="266" t="s">
        <v>132</v>
      </c>
      <c r="CN19" s="266" t="s">
        <v>133</v>
      </c>
      <c r="CO19" s="266" t="s">
        <v>134</v>
      </c>
      <c r="CP19" s="267" t="s">
        <v>141</v>
      </c>
      <c r="CQ19" s="267" t="s">
        <v>134</v>
      </c>
      <c r="CR19" s="267" t="s">
        <v>41</v>
      </c>
    </row>
    <row r="20" spans="2:96" s="466" customFormat="1" ht="15.75" customHeight="1" x14ac:dyDescent="0.25">
      <c r="B20" s="607" t="s">
        <v>90</v>
      </c>
      <c r="C20" s="608">
        <v>649.8193</v>
      </c>
      <c r="D20" s="608">
        <v>601.15840000000003</v>
      </c>
      <c r="E20" s="608">
        <v>536.7867</v>
      </c>
      <c r="F20" s="608">
        <v>595.7047</v>
      </c>
      <c r="G20" s="608">
        <v>677.27070000000003</v>
      </c>
      <c r="H20" s="608">
        <v>729.68409999999994</v>
      </c>
      <c r="I20" s="608">
        <v>787.46100000000001</v>
      </c>
      <c r="J20" s="608">
        <v>816.75120000000004</v>
      </c>
      <c r="K20" s="608">
        <v>998.62940000000003</v>
      </c>
      <c r="L20" s="608">
        <v>1361.4006999999999</v>
      </c>
      <c r="M20" s="608">
        <v>1679.4579000000001</v>
      </c>
      <c r="N20" s="609">
        <v>669.17570000000001</v>
      </c>
      <c r="O20" s="609">
        <v>1225.6507999999999</v>
      </c>
      <c r="P20" s="610">
        <v>950.19359999999995</v>
      </c>
      <c r="R20" s="607" t="s">
        <v>90</v>
      </c>
      <c r="S20" s="902">
        <v>119.7191</v>
      </c>
      <c r="T20" s="902">
        <v>106.714</v>
      </c>
      <c r="U20" s="902">
        <v>91.778099999999995</v>
      </c>
      <c r="V20" s="902">
        <v>88.778499999999994</v>
      </c>
      <c r="W20" s="902">
        <v>93.837900000000005</v>
      </c>
      <c r="X20" s="902">
        <v>95.931700000000006</v>
      </c>
      <c r="Y20" s="902">
        <v>100.99339999999999</v>
      </c>
      <c r="Z20" s="902">
        <v>106.36709999999999</v>
      </c>
      <c r="AA20" s="902">
        <v>120.7677</v>
      </c>
      <c r="AB20" s="902">
        <v>164.32310000000001</v>
      </c>
      <c r="AC20" s="902">
        <v>140.25049999999999</v>
      </c>
      <c r="AD20" s="903">
        <v>94.472099999999998</v>
      </c>
      <c r="AE20" s="903">
        <v>131.06120000000001</v>
      </c>
      <c r="AF20" s="904">
        <v>112.9495</v>
      </c>
      <c r="AH20" s="607" t="s">
        <v>90</v>
      </c>
      <c r="AI20" s="648">
        <v>48.536200000000001</v>
      </c>
      <c r="AJ20" s="648">
        <v>62.622900000000001</v>
      </c>
      <c r="AK20" s="648">
        <v>67.458500000000001</v>
      </c>
      <c r="AL20" s="648">
        <v>73.200900000000004</v>
      </c>
      <c r="AM20" s="648">
        <v>72.8523</v>
      </c>
      <c r="AN20" s="648">
        <v>69.397199999999998</v>
      </c>
      <c r="AO20" s="648">
        <v>67.613500000000002</v>
      </c>
      <c r="AP20" s="648">
        <v>62.525199999999998</v>
      </c>
      <c r="AQ20" s="648">
        <v>69.285799999999995</v>
      </c>
      <c r="AR20" s="648">
        <v>87.204599999999999</v>
      </c>
      <c r="AS20" s="648">
        <v>96.666600000000003</v>
      </c>
      <c r="AT20" s="649">
        <v>70.0334</v>
      </c>
      <c r="AU20" s="649">
        <v>80.574700000000007</v>
      </c>
      <c r="AV20" s="642">
        <v>76.557599999999994</v>
      </c>
      <c r="AX20" s="607" t="s">
        <v>90</v>
      </c>
      <c r="AY20" s="648">
        <v>1.6648000000000001</v>
      </c>
      <c r="AZ20" s="648">
        <v>2.3704999999999998</v>
      </c>
      <c r="BA20" s="648">
        <v>2.97</v>
      </c>
      <c r="BB20" s="648">
        <v>3.5188000000000001</v>
      </c>
      <c r="BC20" s="648">
        <v>3.6337000000000002</v>
      </c>
      <c r="BD20" s="648">
        <v>3.7237</v>
      </c>
      <c r="BE20" s="648">
        <v>3.8050999999999999</v>
      </c>
      <c r="BF20" s="648">
        <v>4.1237000000000004</v>
      </c>
      <c r="BG20" s="648">
        <v>4.9726999999999997</v>
      </c>
      <c r="BH20" s="648">
        <v>6.1665999999999999</v>
      </c>
      <c r="BI20" s="648">
        <v>9.4884000000000004</v>
      </c>
      <c r="BJ20" s="649">
        <v>3.5344000000000002</v>
      </c>
      <c r="BK20" s="649">
        <v>6.2343000000000002</v>
      </c>
      <c r="BL20" s="642">
        <v>4.9231999999999996</v>
      </c>
      <c r="BN20" s="607" t="s">
        <v>90</v>
      </c>
      <c r="BO20" s="648">
        <v>78.737899999999996</v>
      </c>
      <c r="BP20" s="648">
        <v>83.387900000000002</v>
      </c>
      <c r="BQ20" s="648">
        <v>87.298599999999993</v>
      </c>
      <c r="BR20" s="648">
        <v>88.206699999999998</v>
      </c>
      <c r="BS20" s="648">
        <v>87.923599999999993</v>
      </c>
      <c r="BT20" s="648">
        <v>88.3185</v>
      </c>
      <c r="BU20" s="648">
        <v>88.811499999999995</v>
      </c>
      <c r="BV20" s="648">
        <v>91.203299999999999</v>
      </c>
      <c r="BW20" s="648">
        <v>92.704700000000003</v>
      </c>
      <c r="BX20" s="648">
        <v>94.394999999999996</v>
      </c>
      <c r="BY20" s="648">
        <v>96.191500000000005</v>
      </c>
      <c r="BZ20" s="649">
        <v>88.090900000000005</v>
      </c>
      <c r="CA20" s="649">
        <v>93.915400000000005</v>
      </c>
      <c r="CB20" s="642">
        <v>91.695800000000006</v>
      </c>
      <c r="CD20" s="607" t="s">
        <v>90</v>
      </c>
      <c r="CE20" s="648">
        <v>1.9685999999999999</v>
      </c>
      <c r="CF20" s="648">
        <v>1.9540999999999999</v>
      </c>
      <c r="CG20" s="648">
        <v>2.0909</v>
      </c>
      <c r="CH20" s="648">
        <v>2.2906</v>
      </c>
      <c r="CI20" s="648">
        <v>2.3959999999999999</v>
      </c>
      <c r="CJ20" s="648">
        <v>2.3864000000000001</v>
      </c>
      <c r="CK20" s="648">
        <v>2.3557000000000001</v>
      </c>
      <c r="CL20" s="648">
        <v>2.2433000000000001</v>
      </c>
      <c r="CM20" s="648">
        <v>2.1139000000000001</v>
      </c>
      <c r="CN20" s="648">
        <v>2.0089000000000001</v>
      </c>
      <c r="CO20" s="648">
        <v>1.6432</v>
      </c>
      <c r="CP20" s="649">
        <v>2.3174999999999999</v>
      </c>
      <c r="CQ20" s="649">
        <v>1.9197</v>
      </c>
      <c r="CR20" s="642">
        <v>2.0583999999999998</v>
      </c>
    </row>
    <row r="21" spans="2:96" s="466" customFormat="1" ht="15.75" customHeight="1" x14ac:dyDescent="0.25">
      <c r="B21" s="611" t="s">
        <v>242</v>
      </c>
      <c r="C21" s="612">
        <v>649.8193</v>
      </c>
      <c r="D21" s="612">
        <v>601.15150000000006</v>
      </c>
      <c r="E21" s="612">
        <v>536.85799999999995</v>
      </c>
      <c r="F21" s="612">
        <v>596.06050000000005</v>
      </c>
      <c r="G21" s="612">
        <v>678.69060000000002</v>
      </c>
      <c r="H21" s="612">
        <v>730.53639999999996</v>
      </c>
      <c r="I21" s="612">
        <v>796.34529999999995</v>
      </c>
      <c r="J21" s="612">
        <v>829.61680000000001</v>
      </c>
      <c r="K21" s="612">
        <v>1006.1729</v>
      </c>
      <c r="L21" s="612">
        <v>1360.4168999999999</v>
      </c>
      <c r="M21" s="612">
        <v>1684.3325</v>
      </c>
      <c r="N21" s="613">
        <v>670.88530000000003</v>
      </c>
      <c r="O21" s="613">
        <v>1235.7891999999999</v>
      </c>
      <c r="P21" s="614">
        <v>949.83619999999996</v>
      </c>
      <c r="R21" s="611" t="s">
        <v>242</v>
      </c>
      <c r="S21" s="905">
        <v>119.7191</v>
      </c>
      <c r="T21" s="905">
        <v>106.7144</v>
      </c>
      <c r="U21" s="905">
        <v>91.789299999999997</v>
      </c>
      <c r="V21" s="905">
        <v>88.847700000000003</v>
      </c>
      <c r="W21" s="905">
        <v>94.102400000000003</v>
      </c>
      <c r="X21" s="905">
        <v>95.9482</v>
      </c>
      <c r="Y21" s="905">
        <v>102.4954</v>
      </c>
      <c r="Z21" s="905">
        <v>108.23480000000001</v>
      </c>
      <c r="AA21" s="905">
        <v>122.61190000000001</v>
      </c>
      <c r="AB21" s="905">
        <v>165.77879999999999</v>
      </c>
      <c r="AC21" s="905">
        <v>141.06809999999999</v>
      </c>
      <c r="AD21" s="906">
        <v>94.863299999999995</v>
      </c>
      <c r="AE21" s="906">
        <v>132.411</v>
      </c>
      <c r="AF21" s="907">
        <v>113.4044</v>
      </c>
      <c r="AH21" s="611" t="s">
        <v>242</v>
      </c>
      <c r="AI21" s="635">
        <v>48.536200000000001</v>
      </c>
      <c r="AJ21" s="635">
        <v>62.6526</v>
      </c>
      <c r="AK21" s="635">
        <v>67.5304</v>
      </c>
      <c r="AL21" s="635">
        <v>73.417100000000005</v>
      </c>
      <c r="AM21" s="635">
        <v>73.276499999999999</v>
      </c>
      <c r="AN21" s="635">
        <v>69.753799999999998</v>
      </c>
      <c r="AO21" s="635">
        <v>68.728800000000007</v>
      </c>
      <c r="AP21" s="635">
        <v>63.555599999999998</v>
      </c>
      <c r="AQ21" s="635">
        <v>69.797399999999996</v>
      </c>
      <c r="AR21" s="635">
        <v>86.435900000000004</v>
      </c>
      <c r="AS21" s="635">
        <v>96.626800000000003</v>
      </c>
      <c r="AT21" s="644">
        <v>70.574799999999996</v>
      </c>
      <c r="AU21" s="644">
        <v>80.938800000000001</v>
      </c>
      <c r="AV21" s="636">
        <v>76.9011</v>
      </c>
      <c r="AX21" s="611" t="s">
        <v>242</v>
      </c>
      <c r="AY21" s="635">
        <v>1.6648000000000001</v>
      </c>
      <c r="AZ21" s="635">
        <v>2.3681999999999999</v>
      </c>
      <c r="BA21" s="635">
        <v>2.9733999999999998</v>
      </c>
      <c r="BB21" s="635">
        <v>3.5202</v>
      </c>
      <c r="BC21" s="635">
        <v>3.6427999999999998</v>
      </c>
      <c r="BD21" s="635">
        <v>3.7071000000000001</v>
      </c>
      <c r="BE21" s="635">
        <v>3.8107000000000002</v>
      </c>
      <c r="BF21" s="635">
        <v>4.1214000000000004</v>
      </c>
      <c r="BG21" s="635">
        <v>4.8914</v>
      </c>
      <c r="BH21" s="635">
        <v>5.9311999999999996</v>
      </c>
      <c r="BI21" s="635">
        <v>9.5466999999999995</v>
      </c>
      <c r="BJ21" s="644">
        <v>3.5344000000000002</v>
      </c>
      <c r="BK21" s="644">
        <v>6.1877000000000004</v>
      </c>
      <c r="BL21" s="636">
        <v>4.8783000000000003</v>
      </c>
      <c r="BN21" s="611" t="s">
        <v>242</v>
      </c>
      <c r="BO21" s="635">
        <v>78.737899999999996</v>
      </c>
      <c r="BP21" s="635">
        <v>83.353700000000003</v>
      </c>
      <c r="BQ21" s="635">
        <v>87.311300000000003</v>
      </c>
      <c r="BR21" s="635">
        <v>88.183499999999995</v>
      </c>
      <c r="BS21" s="635">
        <v>87.909099999999995</v>
      </c>
      <c r="BT21" s="635">
        <v>88.174400000000006</v>
      </c>
      <c r="BU21" s="635">
        <v>88.727400000000003</v>
      </c>
      <c r="BV21" s="635">
        <v>91.060100000000006</v>
      </c>
      <c r="BW21" s="635">
        <v>92.509799999999998</v>
      </c>
      <c r="BX21" s="635">
        <v>94.064300000000003</v>
      </c>
      <c r="BY21" s="635">
        <v>96.274799999999999</v>
      </c>
      <c r="BZ21" s="644">
        <v>88.029600000000002</v>
      </c>
      <c r="CA21" s="644">
        <v>93.830699999999993</v>
      </c>
      <c r="CB21" s="636">
        <v>91.570700000000002</v>
      </c>
      <c r="CD21" s="611" t="s">
        <v>242</v>
      </c>
      <c r="CE21" s="635">
        <v>1.9685999999999999</v>
      </c>
      <c r="CF21" s="635">
        <v>1.9540999999999999</v>
      </c>
      <c r="CG21" s="635">
        <v>2.0905999999999998</v>
      </c>
      <c r="CH21" s="635">
        <v>2.2890999999999999</v>
      </c>
      <c r="CI21" s="635">
        <v>2.3976999999999999</v>
      </c>
      <c r="CJ21" s="635">
        <v>2.3902999999999999</v>
      </c>
      <c r="CK21" s="635">
        <v>2.3660000000000001</v>
      </c>
      <c r="CL21" s="635">
        <v>2.2551999999999999</v>
      </c>
      <c r="CM21" s="635">
        <v>2.1080000000000001</v>
      </c>
      <c r="CN21" s="635">
        <v>1.9939</v>
      </c>
      <c r="CO21" s="635">
        <v>1.6504000000000001</v>
      </c>
      <c r="CP21" s="644">
        <v>2.3205</v>
      </c>
      <c r="CQ21" s="644">
        <v>1.9166000000000001</v>
      </c>
      <c r="CR21" s="636">
        <v>2.0609999999999999</v>
      </c>
    </row>
    <row r="22" spans="2:96" s="466" customFormat="1" ht="15.75" customHeight="1" x14ac:dyDescent="0.25">
      <c r="B22" s="615" t="s">
        <v>509</v>
      </c>
      <c r="C22" s="616"/>
      <c r="D22" s="616"/>
      <c r="E22" s="616"/>
      <c r="F22" s="616"/>
      <c r="G22" s="616"/>
      <c r="H22" s="616"/>
      <c r="I22" s="616"/>
      <c r="J22" s="616"/>
      <c r="K22" s="616"/>
      <c r="L22" s="616"/>
      <c r="M22" s="616"/>
      <c r="N22" s="617"/>
      <c r="O22" s="617"/>
      <c r="P22" s="618"/>
      <c r="R22" s="615" t="s">
        <v>509</v>
      </c>
      <c r="S22" s="908"/>
      <c r="T22" s="908"/>
      <c r="U22" s="908"/>
      <c r="V22" s="908"/>
      <c r="W22" s="908"/>
      <c r="X22" s="908"/>
      <c r="Y22" s="908"/>
      <c r="Z22" s="908"/>
      <c r="AA22" s="908"/>
      <c r="AB22" s="908"/>
      <c r="AC22" s="908"/>
      <c r="AD22" s="909"/>
      <c r="AE22" s="909"/>
      <c r="AF22" s="910"/>
      <c r="AH22" s="615" t="s">
        <v>509</v>
      </c>
      <c r="AI22" s="637"/>
      <c r="AJ22" s="637"/>
      <c r="AK22" s="637"/>
      <c r="AL22" s="637"/>
      <c r="AM22" s="637"/>
      <c r="AN22" s="637"/>
      <c r="AO22" s="637"/>
      <c r="AP22" s="637"/>
      <c r="AQ22" s="637"/>
      <c r="AR22" s="637"/>
      <c r="AS22" s="637"/>
      <c r="AT22" s="645"/>
      <c r="AU22" s="645"/>
      <c r="AV22" s="638"/>
      <c r="AX22" s="615" t="s">
        <v>509</v>
      </c>
      <c r="AY22" s="637"/>
      <c r="AZ22" s="637"/>
      <c r="BA22" s="637"/>
      <c r="BB22" s="637"/>
      <c r="BC22" s="637"/>
      <c r="BD22" s="637"/>
      <c r="BE22" s="637"/>
      <c r="BF22" s="637"/>
      <c r="BG22" s="637"/>
      <c r="BH22" s="637"/>
      <c r="BI22" s="637"/>
      <c r="BJ22" s="645"/>
      <c r="BK22" s="645"/>
      <c r="BL22" s="638"/>
      <c r="BN22" s="615" t="s">
        <v>509</v>
      </c>
      <c r="BO22" s="637"/>
      <c r="BP22" s="637"/>
      <c r="BQ22" s="637"/>
      <c r="BR22" s="637"/>
      <c r="BS22" s="637"/>
      <c r="BT22" s="637"/>
      <c r="BU22" s="637"/>
      <c r="BV22" s="637"/>
      <c r="BW22" s="637"/>
      <c r="BX22" s="637"/>
      <c r="BY22" s="637"/>
      <c r="BZ22" s="645"/>
      <c r="CA22" s="645"/>
      <c r="CB22" s="638"/>
      <c r="CD22" s="615" t="s">
        <v>509</v>
      </c>
      <c r="CE22" s="637"/>
      <c r="CF22" s="637"/>
      <c r="CG22" s="637"/>
      <c r="CH22" s="637"/>
      <c r="CI22" s="637"/>
      <c r="CJ22" s="637"/>
      <c r="CK22" s="637"/>
      <c r="CL22" s="637"/>
      <c r="CM22" s="637"/>
      <c r="CN22" s="637"/>
      <c r="CO22" s="637"/>
      <c r="CP22" s="645"/>
      <c r="CQ22" s="645"/>
      <c r="CR22" s="638"/>
    </row>
    <row r="23" spans="2:96" s="572" customFormat="1" ht="15.75" customHeight="1" x14ac:dyDescent="0.25">
      <c r="B23" s="619" t="s">
        <v>955</v>
      </c>
      <c r="C23" s="620">
        <v>1020.1491</v>
      </c>
      <c r="D23" s="620">
        <v>1070.0323000000001</v>
      </c>
      <c r="E23" s="620">
        <v>997.10199999999998</v>
      </c>
      <c r="F23" s="620">
        <v>836.16840000000002</v>
      </c>
      <c r="G23" s="620">
        <v>910.45989999999995</v>
      </c>
      <c r="H23" s="620">
        <v>857.91330000000005</v>
      </c>
      <c r="I23" s="620">
        <v>899.50040000000001</v>
      </c>
      <c r="J23" s="620">
        <v>806.04</v>
      </c>
      <c r="K23" s="620">
        <v>822.04870000000005</v>
      </c>
      <c r="L23" s="620">
        <v>1102.3916999999999</v>
      </c>
      <c r="M23" s="620">
        <v>922.66309999999999</v>
      </c>
      <c r="N23" s="621">
        <v>883.68529999999998</v>
      </c>
      <c r="O23" s="621">
        <v>876.43740000000003</v>
      </c>
      <c r="P23" s="622">
        <v>880.66409999999996</v>
      </c>
      <c r="R23" s="619" t="s">
        <v>955</v>
      </c>
      <c r="S23" s="911">
        <v>188.76390000000001</v>
      </c>
      <c r="T23" s="911">
        <v>203.68209999999999</v>
      </c>
      <c r="U23" s="911">
        <v>160.9864</v>
      </c>
      <c r="V23" s="911">
        <v>119.6631</v>
      </c>
      <c r="W23" s="911">
        <v>119.2997</v>
      </c>
      <c r="X23" s="911">
        <v>112.68989999999999</v>
      </c>
      <c r="Y23" s="911">
        <v>112.5436</v>
      </c>
      <c r="Z23" s="911">
        <v>103.34820000000001</v>
      </c>
      <c r="AA23" s="911">
        <v>101.3413</v>
      </c>
      <c r="AB23" s="911">
        <v>135.92910000000001</v>
      </c>
      <c r="AC23" s="911">
        <v>107.5295</v>
      </c>
      <c r="AD23" s="912">
        <v>121.04519999999999</v>
      </c>
      <c r="AE23" s="912">
        <v>106.679</v>
      </c>
      <c r="AF23" s="913">
        <v>115.0568</v>
      </c>
      <c r="AH23" s="619" t="s">
        <v>955</v>
      </c>
      <c r="AI23" s="639">
        <v>51.657499999999999</v>
      </c>
      <c r="AJ23" s="639">
        <v>76.506600000000006</v>
      </c>
      <c r="AK23" s="639">
        <v>90.197900000000004</v>
      </c>
      <c r="AL23" s="639">
        <v>91.111900000000006</v>
      </c>
      <c r="AM23" s="639">
        <v>89.321100000000001</v>
      </c>
      <c r="AN23" s="639">
        <v>80.406000000000006</v>
      </c>
      <c r="AO23" s="639">
        <v>76.831000000000003</v>
      </c>
      <c r="AP23" s="639">
        <v>63.619599999999998</v>
      </c>
      <c r="AQ23" s="639">
        <v>65.290499999999994</v>
      </c>
      <c r="AR23" s="639">
        <v>73.594499999999996</v>
      </c>
      <c r="AS23" s="639">
        <v>68.141999999999996</v>
      </c>
      <c r="AT23" s="646">
        <v>84.792400000000001</v>
      </c>
      <c r="AU23" s="646">
        <v>66.685900000000004</v>
      </c>
      <c r="AV23" s="640">
        <v>76.208699999999993</v>
      </c>
      <c r="AX23" s="619" t="s">
        <v>955</v>
      </c>
      <c r="AY23" s="639">
        <v>1.7867999999999999</v>
      </c>
      <c r="AZ23" s="639">
        <v>2.7488999999999999</v>
      </c>
      <c r="BA23" s="639">
        <v>3.7995999999999999</v>
      </c>
      <c r="BB23" s="639">
        <v>4.2259000000000002</v>
      </c>
      <c r="BC23" s="639">
        <v>4.2050999999999998</v>
      </c>
      <c r="BD23" s="639">
        <v>3.8923000000000001</v>
      </c>
      <c r="BE23" s="639">
        <v>3.9803999999999999</v>
      </c>
      <c r="BF23" s="639">
        <v>3.8546999999999998</v>
      </c>
      <c r="BG23" s="639">
        <v>4.5964999999999998</v>
      </c>
      <c r="BH23" s="639">
        <v>5.0439999999999996</v>
      </c>
      <c r="BI23" s="639">
        <v>5.2782999999999998</v>
      </c>
      <c r="BJ23" s="646">
        <v>4.0282</v>
      </c>
      <c r="BK23" s="646">
        <v>4.6694000000000004</v>
      </c>
      <c r="BL23" s="640">
        <v>4.2714999999999996</v>
      </c>
      <c r="BN23" s="619" t="s">
        <v>955</v>
      </c>
      <c r="BO23" s="639">
        <v>79.370900000000006</v>
      </c>
      <c r="BP23" s="639">
        <v>84.751000000000005</v>
      </c>
      <c r="BQ23" s="639">
        <v>88.518000000000001</v>
      </c>
      <c r="BR23" s="639">
        <v>89.068600000000004</v>
      </c>
      <c r="BS23" s="639">
        <v>88.006500000000003</v>
      </c>
      <c r="BT23" s="639">
        <v>87.811000000000007</v>
      </c>
      <c r="BU23" s="639">
        <v>88.2042</v>
      </c>
      <c r="BV23" s="639">
        <v>89.644599999999997</v>
      </c>
      <c r="BW23" s="639">
        <v>92.349599999999995</v>
      </c>
      <c r="BX23" s="639">
        <v>93.033900000000003</v>
      </c>
      <c r="BY23" s="639">
        <v>93.686000000000007</v>
      </c>
      <c r="BZ23" s="646">
        <v>88.294200000000004</v>
      </c>
      <c r="CA23" s="646">
        <v>92.279399999999995</v>
      </c>
      <c r="CB23" s="640">
        <v>90.183499999999995</v>
      </c>
      <c r="CD23" s="619" t="s">
        <v>955</v>
      </c>
      <c r="CE23" s="639">
        <v>2.2166000000000001</v>
      </c>
      <c r="CF23" s="639">
        <v>2.448</v>
      </c>
      <c r="CG23" s="639">
        <v>2.3569</v>
      </c>
      <c r="CH23" s="639">
        <v>2.4302999999999999</v>
      </c>
      <c r="CI23" s="639">
        <v>2.3433000000000002</v>
      </c>
      <c r="CJ23" s="639">
        <v>2.1825999999999999</v>
      </c>
      <c r="CK23" s="639">
        <v>2.2645</v>
      </c>
      <c r="CL23" s="639">
        <v>2.4447000000000001</v>
      </c>
      <c r="CM23" s="639">
        <v>1.8920999999999999</v>
      </c>
      <c r="CN23" s="639">
        <v>1.8731</v>
      </c>
      <c r="CO23" s="639">
        <v>1.9162999999999999</v>
      </c>
      <c r="CP23" s="646">
        <v>2.3357000000000001</v>
      </c>
      <c r="CQ23" s="646">
        <v>2.0265</v>
      </c>
      <c r="CR23" s="640">
        <v>2.2075</v>
      </c>
    </row>
    <row r="24" spans="2:96" s="466" customFormat="1" ht="15.75" customHeight="1" x14ac:dyDescent="0.25">
      <c r="B24" s="623" t="s">
        <v>956</v>
      </c>
      <c r="C24" s="624">
        <v>587.16610000000003</v>
      </c>
      <c r="D24" s="624">
        <v>625.21820000000002</v>
      </c>
      <c r="E24" s="624">
        <v>521.88919999999996</v>
      </c>
      <c r="F24" s="624">
        <v>582.16700000000003</v>
      </c>
      <c r="G24" s="624">
        <v>627.43960000000004</v>
      </c>
      <c r="H24" s="624">
        <v>823.63459999999998</v>
      </c>
      <c r="I24" s="624">
        <v>818.40110000000004</v>
      </c>
      <c r="J24" s="624">
        <v>847.32270000000005</v>
      </c>
      <c r="K24" s="624">
        <v>1329.5626</v>
      </c>
      <c r="L24" s="624" t="s">
        <v>102</v>
      </c>
      <c r="M24" s="624">
        <v>856.44190000000003</v>
      </c>
      <c r="N24" s="625">
        <v>633.52200000000005</v>
      </c>
      <c r="O24" s="625">
        <v>1054.4223</v>
      </c>
      <c r="P24" s="610">
        <v>744.26580000000001</v>
      </c>
      <c r="R24" s="623" t="s">
        <v>956</v>
      </c>
      <c r="S24" s="914">
        <v>117.73399999999999</v>
      </c>
      <c r="T24" s="914">
        <v>96.824299999999994</v>
      </c>
      <c r="U24" s="914">
        <v>88.317099999999996</v>
      </c>
      <c r="V24" s="914">
        <v>91.719700000000003</v>
      </c>
      <c r="W24" s="914">
        <v>87.996799999999993</v>
      </c>
      <c r="X24" s="914">
        <v>98.751400000000004</v>
      </c>
      <c r="Y24" s="914">
        <v>113.0073</v>
      </c>
      <c r="Z24" s="914">
        <v>108.2722</v>
      </c>
      <c r="AA24" s="914">
        <v>152.36449999999999</v>
      </c>
      <c r="AB24" s="914" t="s">
        <v>102</v>
      </c>
      <c r="AC24" s="914">
        <v>101.652</v>
      </c>
      <c r="AD24" s="915">
        <v>95.165199999999999</v>
      </c>
      <c r="AE24" s="915">
        <v>124.45310000000001</v>
      </c>
      <c r="AF24" s="904">
        <v>102.8712</v>
      </c>
      <c r="AH24" s="623" t="s">
        <v>956</v>
      </c>
      <c r="AI24" s="641">
        <v>50.6128</v>
      </c>
      <c r="AJ24" s="641">
        <v>70.888499999999993</v>
      </c>
      <c r="AK24" s="641">
        <v>72.617599999999996</v>
      </c>
      <c r="AL24" s="641">
        <v>78.629599999999996</v>
      </c>
      <c r="AM24" s="641">
        <v>75.304699999999997</v>
      </c>
      <c r="AN24" s="641">
        <v>73.566000000000003</v>
      </c>
      <c r="AO24" s="641">
        <v>71.441000000000003</v>
      </c>
      <c r="AP24" s="641">
        <v>70.138999999999996</v>
      </c>
      <c r="AQ24" s="641">
        <v>92.882900000000006</v>
      </c>
      <c r="AR24" s="641" t="s">
        <v>102</v>
      </c>
      <c r="AS24" s="641">
        <v>67.5976</v>
      </c>
      <c r="AT24" s="647">
        <v>74.211699999999993</v>
      </c>
      <c r="AU24" s="647">
        <v>79.627099999999999</v>
      </c>
      <c r="AV24" s="642">
        <v>76.141999999999996</v>
      </c>
      <c r="AX24" s="623" t="s">
        <v>956</v>
      </c>
      <c r="AY24" s="641">
        <v>1.8289</v>
      </c>
      <c r="AZ24" s="641">
        <v>2.5508999999999999</v>
      </c>
      <c r="BA24" s="641">
        <v>3.069</v>
      </c>
      <c r="BB24" s="641">
        <v>3.6690999999999998</v>
      </c>
      <c r="BC24" s="641">
        <v>3.4516</v>
      </c>
      <c r="BD24" s="641">
        <v>4.0007000000000001</v>
      </c>
      <c r="BE24" s="641">
        <v>4.2008999999999999</v>
      </c>
      <c r="BF24" s="641">
        <v>4.7176</v>
      </c>
      <c r="BG24" s="641">
        <v>6.0644</v>
      </c>
      <c r="BH24" s="641" t="s">
        <v>102</v>
      </c>
      <c r="BI24" s="641">
        <v>3.7850999999999999</v>
      </c>
      <c r="BJ24" s="647">
        <v>3.5087000000000002</v>
      </c>
      <c r="BK24" s="647">
        <v>4.9366000000000003</v>
      </c>
      <c r="BL24" s="642">
        <v>3.9327000000000001</v>
      </c>
      <c r="BN24" s="623" t="s">
        <v>956</v>
      </c>
      <c r="BO24" s="641">
        <v>81.550799999999995</v>
      </c>
      <c r="BP24" s="641">
        <v>81.918000000000006</v>
      </c>
      <c r="BQ24" s="641">
        <v>87.247500000000002</v>
      </c>
      <c r="BR24" s="641">
        <v>89.274199999999993</v>
      </c>
      <c r="BS24" s="641">
        <v>86.689800000000005</v>
      </c>
      <c r="BT24" s="641">
        <v>88.489599999999996</v>
      </c>
      <c r="BU24" s="641">
        <v>91.060100000000006</v>
      </c>
      <c r="BV24" s="641">
        <v>92.354699999999994</v>
      </c>
      <c r="BW24" s="641">
        <v>93.201499999999996</v>
      </c>
      <c r="BX24" s="641" t="s">
        <v>102</v>
      </c>
      <c r="BY24" s="641">
        <v>88.363500000000002</v>
      </c>
      <c r="BZ24" s="647">
        <v>88.308400000000006</v>
      </c>
      <c r="CA24" s="647">
        <v>91.330200000000005</v>
      </c>
      <c r="CB24" s="642">
        <v>89.385499999999993</v>
      </c>
      <c r="CD24" s="623" t="s">
        <v>956</v>
      </c>
      <c r="CE24" s="641">
        <v>1.7479</v>
      </c>
      <c r="CF24" s="641">
        <v>1.7487999999999999</v>
      </c>
      <c r="CG24" s="641">
        <v>1.7990999999999999</v>
      </c>
      <c r="CH24" s="641">
        <v>1.9611000000000001</v>
      </c>
      <c r="CI24" s="641">
        <v>2.2462</v>
      </c>
      <c r="CJ24" s="641">
        <v>2.0392999999999999</v>
      </c>
      <c r="CK24" s="641">
        <v>1.9202999999999999</v>
      </c>
      <c r="CL24" s="641">
        <v>1.9803999999999999</v>
      </c>
      <c r="CM24" s="641">
        <v>1.6595</v>
      </c>
      <c r="CN24" s="641" t="s">
        <v>102</v>
      </c>
      <c r="CO24" s="641">
        <v>2.3679999999999999</v>
      </c>
      <c r="CP24" s="647">
        <v>1.9568000000000001</v>
      </c>
      <c r="CQ24" s="647">
        <v>1.9258</v>
      </c>
      <c r="CR24" s="642">
        <v>1.9452</v>
      </c>
    </row>
    <row r="25" spans="2:96" s="572" customFormat="1" ht="15.75" customHeight="1" x14ac:dyDescent="0.25">
      <c r="B25" s="619" t="s">
        <v>51</v>
      </c>
      <c r="C25" s="620">
        <v>99.316100000000006</v>
      </c>
      <c r="D25" s="620">
        <v>872.5258</v>
      </c>
      <c r="E25" s="620">
        <v>682.89440000000002</v>
      </c>
      <c r="F25" s="620">
        <v>606.78750000000002</v>
      </c>
      <c r="G25" s="620">
        <v>715.30269999999996</v>
      </c>
      <c r="H25" s="620">
        <v>773.15350000000001</v>
      </c>
      <c r="I25" s="620">
        <v>825.32650000000001</v>
      </c>
      <c r="J25" s="620">
        <v>803.18970000000002</v>
      </c>
      <c r="K25" s="620">
        <v>1243.6436000000001</v>
      </c>
      <c r="L25" s="620">
        <v>848.09050000000002</v>
      </c>
      <c r="M25" s="620">
        <v>782.68989999999997</v>
      </c>
      <c r="N25" s="621">
        <v>724.48360000000002</v>
      </c>
      <c r="O25" s="621">
        <v>873.1114</v>
      </c>
      <c r="P25" s="622">
        <v>773.93510000000003</v>
      </c>
      <c r="R25" s="619" t="s">
        <v>51</v>
      </c>
      <c r="S25" s="911">
        <v>51.318600000000004</v>
      </c>
      <c r="T25" s="911">
        <v>160.52549999999999</v>
      </c>
      <c r="U25" s="911">
        <v>123.3878</v>
      </c>
      <c r="V25" s="911">
        <v>91.390299999999996</v>
      </c>
      <c r="W25" s="911">
        <v>97.623400000000004</v>
      </c>
      <c r="X25" s="911">
        <v>108.3282</v>
      </c>
      <c r="Y25" s="911">
        <v>108.43300000000001</v>
      </c>
      <c r="Z25" s="911">
        <v>107.83969999999999</v>
      </c>
      <c r="AA25" s="911">
        <v>138.78270000000001</v>
      </c>
      <c r="AB25" s="911">
        <v>114.8049</v>
      </c>
      <c r="AC25" s="911">
        <v>78.666399999999996</v>
      </c>
      <c r="AD25" s="912">
        <v>101.5243</v>
      </c>
      <c r="AE25" s="912">
        <v>104.4898</v>
      </c>
      <c r="AF25" s="913">
        <v>102.511</v>
      </c>
      <c r="AH25" s="619" t="s">
        <v>51</v>
      </c>
      <c r="AI25" s="639">
        <v>8.1807999999999996</v>
      </c>
      <c r="AJ25" s="639">
        <v>72.054100000000005</v>
      </c>
      <c r="AK25" s="639">
        <v>74.798299999999998</v>
      </c>
      <c r="AL25" s="639">
        <v>75.221800000000002</v>
      </c>
      <c r="AM25" s="639">
        <v>79.127600000000001</v>
      </c>
      <c r="AN25" s="639">
        <v>77.6815</v>
      </c>
      <c r="AO25" s="639">
        <v>76.705399999999997</v>
      </c>
      <c r="AP25" s="639">
        <v>72.152600000000007</v>
      </c>
      <c r="AQ25" s="639">
        <v>88.978300000000004</v>
      </c>
      <c r="AR25" s="639">
        <v>65.970600000000005</v>
      </c>
      <c r="AS25" s="639">
        <v>63.912599999999998</v>
      </c>
      <c r="AT25" s="646">
        <v>76.986000000000004</v>
      </c>
      <c r="AU25" s="646">
        <v>71.520300000000006</v>
      </c>
      <c r="AV25" s="640">
        <v>74.839200000000005</v>
      </c>
      <c r="AX25" s="619" t="s">
        <v>51</v>
      </c>
      <c r="AY25" s="639">
        <v>0.22090000000000001</v>
      </c>
      <c r="AZ25" s="639">
        <v>2.2370000000000001</v>
      </c>
      <c r="BA25" s="639">
        <v>2.9426000000000001</v>
      </c>
      <c r="BB25" s="639">
        <v>3.0543</v>
      </c>
      <c r="BC25" s="639">
        <v>3.2292000000000001</v>
      </c>
      <c r="BD25" s="639">
        <v>3.2829999999999999</v>
      </c>
      <c r="BE25" s="639">
        <v>3.3363999999999998</v>
      </c>
      <c r="BF25" s="639">
        <v>4.1909999999999998</v>
      </c>
      <c r="BG25" s="639">
        <v>5.9386999999999999</v>
      </c>
      <c r="BH25" s="639">
        <v>3.9325999999999999</v>
      </c>
      <c r="BI25" s="639">
        <v>4.7441000000000004</v>
      </c>
      <c r="BJ25" s="646">
        <v>3.2168999999999999</v>
      </c>
      <c r="BK25" s="646">
        <v>4.6024000000000003</v>
      </c>
      <c r="BL25" s="640">
        <v>3.6267</v>
      </c>
      <c r="BN25" s="619" t="s">
        <v>51</v>
      </c>
      <c r="BO25" s="639">
        <v>64.284000000000006</v>
      </c>
      <c r="BP25" s="639">
        <v>79.791799999999995</v>
      </c>
      <c r="BQ25" s="639">
        <v>86.284700000000001</v>
      </c>
      <c r="BR25" s="639">
        <v>84.709800000000001</v>
      </c>
      <c r="BS25" s="639">
        <v>83.789000000000001</v>
      </c>
      <c r="BT25" s="639">
        <v>84.290199999999999</v>
      </c>
      <c r="BU25" s="639">
        <v>84.502799999999993</v>
      </c>
      <c r="BV25" s="639">
        <v>89.962500000000006</v>
      </c>
      <c r="BW25" s="639">
        <v>92.112799999999993</v>
      </c>
      <c r="BX25" s="639">
        <v>90.510999999999996</v>
      </c>
      <c r="BY25" s="639">
        <v>91.993300000000005</v>
      </c>
      <c r="BZ25" s="646">
        <v>84.390500000000003</v>
      </c>
      <c r="CA25" s="646">
        <v>91.092399999999998</v>
      </c>
      <c r="CB25" s="640">
        <v>87.022900000000007</v>
      </c>
      <c r="CD25" s="619" t="s">
        <v>51</v>
      </c>
      <c r="CE25" s="639">
        <v>5.1409000000000002</v>
      </c>
      <c r="CF25" s="639">
        <v>1.7401</v>
      </c>
      <c r="CG25" s="639">
        <v>2.3748</v>
      </c>
      <c r="CH25" s="639">
        <v>2.2065999999999999</v>
      </c>
      <c r="CI25" s="639">
        <v>2.4619</v>
      </c>
      <c r="CJ25" s="639">
        <v>2.9150999999999998</v>
      </c>
      <c r="CK25" s="639">
        <v>2.3997999999999999</v>
      </c>
      <c r="CL25" s="639">
        <v>2.1482000000000001</v>
      </c>
      <c r="CM25" s="639">
        <v>1.9701</v>
      </c>
      <c r="CN25" s="639">
        <v>1.3404</v>
      </c>
      <c r="CO25" s="639">
        <v>1.0871</v>
      </c>
      <c r="CP25" s="646">
        <v>2.4651000000000001</v>
      </c>
      <c r="CQ25" s="646">
        <v>1.6806000000000001</v>
      </c>
      <c r="CR25" s="640">
        <v>2.1707000000000001</v>
      </c>
    </row>
    <row r="26" spans="2:96" s="466" customFormat="1" ht="15.75" customHeight="1" x14ac:dyDescent="0.25">
      <c r="B26" s="623" t="s">
        <v>957</v>
      </c>
      <c r="C26" s="624">
        <v>322.71030000000002</v>
      </c>
      <c r="D26" s="624">
        <v>342.12400000000002</v>
      </c>
      <c r="E26" s="624">
        <v>394.9837</v>
      </c>
      <c r="F26" s="624">
        <v>504.62959999999998</v>
      </c>
      <c r="G26" s="624">
        <v>514.78530000000001</v>
      </c>
      <c r="H26" s="624">
        <v>688.12270000000001</v>
      </c>
      <c r="I26" s="624">
        <v>892.56939999999997</v>
      </c>
      <c r="J26" s="624">
        <v>786.04489999999998</v>
      </c>
      <c r="K26" s="624">
        <v>1183.2976000000001</v>
      </c>
      <c r="L26" s="624">
        <v>1656.5640000000001</v>
      </c>
      <c r="M26" s="624">
        <v>1112.0388</v>
      </c>
      <c r="N26" s="625">
        <v>580.27049999999997</v>
      </c>
      <c r="O26" s="625">
        <v>1063.3257000000001</v>
      </c>
      <c r="P26" s="610">
        <v>751.6232</v>
      </c>
      <c r="R26" s="623" t="s">
        <v>957</v>
      </c>
      <c r="S26" s="914">
        <v>71.738500000000002</v>
      </c>
      <c r="T26" s="914">
        <v>68.805999999999997</v>
      </c>
      <c r="U26" s="914">
        <v>68.649900000000002</v>
      </c>
      <c r="V26" s="914">
        <v>70.831299999999999</v>
      </c>
      <c r="W26" s="914">
        <v>66.129400000000004</v>
      </c>
      <c r="X26" s="914">
        <v>79.869100000000003</v>
      </c>
      <c r="Y26" s="914">
        <v>105.3985</v>
      </c>
      <c r="Z26" s="914">
        <v>100.6784</v>
      </c>
      <c r="AA26" s="914">
        <v>122.06310000000001</v>
      </c>
      <c r="AB26" s="914">
        <v>232.07990000000001</v>
      </c>
      <c r="AC26" s="914">
        <v>127.39790000000001</v>
      </c>
      <c r="AD26" s="915">
        <v>76.909099999999995</v>
      </c>
      <c r="AE26" s="915">
        <v>124.1816</v>
      </c>
      <c r="AF26" s="904">
        <v>93.677899999999994</v>
      </c>
      <c r="AH26" s="623" t="s">
        <v>957</v>
      </c>
      <c r="AI26" s="641">
        <v>29.866599999999998</v>
      </c>
      <c r="AJ26" s="641">
        <v>38.729500000000002</v>
      </c>
      <c r="AK26" s="641">
        <v>52.669699999999999</v>
      </c>
      <c r="AL26" s="641">
        <v>64.410600000000002</v>
      </c>
      <c r="AM26" s="641">
        <v>58.521999999999998</v>
      </c>
      <c r="AN26" s="641">
        <v>70.214200000000005</v>
      </c>
      <c r="AO26" s="641">
        <v>79.631200000000007</v>
      </c>
      <c r="AP26" s="641">
        <v>58.7667</v>
      </c>
      <c r="AQ26" s="641">
        <v>80.406300000000002</v>
      </c>
      <c r="AR26" s="641">
        <v>122.6206</v>
      </c>
      <c r="AS26" s="641">
        <v>79.278899999999993</v>
      </c>
      <c r="AT26" s="647">
        <v>65.913799999999995</v>
      </c>
      <c r="AU26" s="647">
        <v>76.022099999999995</v>
      </c>
      <c r="AV26" s="642">
        <v>70.626499999999993</v>
      </c>
      <c r="AX26" s="623" t="s">
        <v>957</v>
      </c>
      <c r="AY26" s="641">
        <v>1.4027000000000001</v>
      </c>
      <c r="AZ26" s="641">
        <v>1.9456</v>
      </c>
      <c r="BA26" s="641">
        <v>2.8940000000000001</v>
      </c>
      <c r="BB26" s="641">
        <v>3.5316000000000001</v>
      </c>
      <c r="BC26" s="641">
        <v>3.2161</v>
      </c>
      <c r="BD26" s="641">
        <v>4.0900999999999996</v>
      </c>
      <c r="BE26" s="641">
        <v>4.7373000000000003</v>
      </c>
      <c r="BF26" s="641">
        <v>4.0144000000000002</v>
      </c>
      <c r="BG26" s="641">
        <v>5.4846000000000004</v>
      </c>
      <c r="BH26" s="641">
        <v>7.7058</v>
      </c>
      <c r="BI26" s="641">
        <v>4.5198999999999998</v>
      </c>
      <c r="BJ26" s="647">
        <v>3.7008999999999999</v>
      </c>
      <c r="BK26" s="647">
        <v>4.8928000000000003</v>
      </c>
      <c r="BL26" s="642">
        <v>4.2164000000000001</v>
      </c>
      <c r="BN26" s="623" t="s">
        <v>957</v>
      </c>
      <c r="BO26" s="641">
        <v>84.8065</v>
      </c>
      <c r="BP26" s="641">
        <v>87.063900000000004</v>
      </c>
      <c r="BQ26" s="641">
        <v>89.841399999999993</v>
      </c>
      <c r="BR26" s="641">
        <v>89.227900000000005</v>
      </c>
      <c r="BS26" s="641">
        <v>87.621700000000004</v>
      </c>
      <c r="BT26" s="641">
        <v>89.073400000000007</v>
      </c>
      <c r="BU26" s="641">
        <v>90.436700000000002</v>
      </c>
      <c r="BV26" s="641">
        <v>91.3506</v>
      </c>
      <c r="BW26" s="641">
        <v>91.842699999999994</v>
      </c>
      <c r="BX26" s="641">
        <v>97.493499999999997</v>
      </c>
      <c r="BY26" s="641">
        <v>88.911100000000005</v>
      </c>
      <c r="BZ26" s="647">
        <v>89.216899999999995</v>
      </c>
      <c r="CA26" s="647">
        <v>91.262</v>
      </c>
      <c r="CB26" s="642">
        <v>90.170400000000001</v>
      </c>
      <c r="CD26" s="623" t="s">
        <v>957</v>
      </c>
      <c r="CE26" s="641">
        <v>1.6832</v>
      </c>
      <c r="CF26" s="641">
        <v>1.9080999999999999</v>
      </c>
      <c r="CG26" s="641">
        <v>1.8759999999999999</v>
      </c>
      <c r="CH26" s="641">
        <v>2.2707000000000002</v>
      </c>
      <c r="CI26" s="641">
        <v>2.5110000000000001</v>
      </c>
      <c r="CJ26" s="641">
        <v>2.2614000000000001</v>
      </c>
      <c r="CK26" s="641">
        <v>2.1938</v>
      </c>
      <c r="CL26" s="641">
        <v>1.9835</v>
      </c>
      <c r="CM26" s="641">
        <v>1.7092000000000001</v>
      </c>
      <c r="CN26" s="641">
        <v>2.6739999999999999</v>
      </c>
      <c r="CO26" s="641">
        <v>2.9653</v>
      </c>
      <c r="CP26" s="647">
        <v>2.2505000000000002</v>
      </c>
      <c r="CQ26" s="647">
        <v>2.2479</v>
      </c>
      <c r="CR26" s="642">
        <v>2.2492000000000001</v>
      </c>
    </row>
    <row r="27" spans="2:96" s="572" customFormat="1" ht="15.75" customHeight="1" x14ac:dyDescent="0.25">
      <c r="B27" s="619" t="s">
        <v>54</v>
      </c>
      <c r="C27" s="620">
        <v>1479.0628999999999</v>
      </c>
      <c r="D27" s="620">
        <v>1394.6586</v>
      </c>
      <c r="E27" s="620">
        <v>1076.6192000000001</v>
      </c>
      <c r="F27" s="620">
        <v>741.73490000000004</v>
      </c>
      <c r="G27" s="620">
        <v>922.32159999999999</v>
      </c>
      <c r="H27" s="620">
        <v>683.19169999999997</v>
      </c>
      <c r="I27" s="620">
        <v>562.37429999999995</v>
      </c>
      <c r="J27" s="620">
        <v>2017.1122</v>
      </c>
      <c r="K27" s="620">
        <v>953.70450000000005</v>
      </c>
      <c r="L27" s="620">
        <v>1128.3842999999999</v>
      </c>
      <c r="M27" s="620" t="s">
        <v>102</v>
      </c>
      <c r="N27" s="621">
        <v>837.33529999999996</v>
      </c>
      <c r="O27" s="621">
        <v>1144.1826000000001</v>
      </c>
      <c r="P27" s="622">
        <v>955.49869999999999</v>
      </c>
      <c r="R27" s="619" t="s">
        <v>54</v>
      </c>
      <c r="S27" s="911">
        <v>261.51819999999998</v>
      </c>
      <c r="T27" s="911">
        <v>189.5521</v>
      </c>
      <c r="U27" s="911">
        <v>216.66229999999999</v>
      </c>
      <c r="V27" s="911">
        <v>101.1965</v>
      </c>
      <c r="W27" s="911">
        <v>122.1163</v>
      </c>
      <c r="X27" s="911">
        <v>54.946899999999999</v>
      </c>
      <c r="Y27" s="911">
        <v>59.580399999999997</v>
      </c>
      <c r="Z27" s="911">
        <v>154.91890000000001</v>
      </c>
      <c r="AA27" s="911">
        <v>84.194299999999998</v>
      </c>
      <c r="AB27" s="911">
        <v>150.85480000000001</v>
      </c>
      <c r="AC27" s="911" t="s">
        <v>102</v>
      </c>
      <c r="AD27" s="912">
        <v>115.1776</v>
      </c>
      <c r="AE27" s="912">
        <v>126.6722</v>
      </c>
      <c r="AF27" s="913">
        <v>119.6041</v>
      </c>
      <c r="AH27" s="619" t="s">
        <v>54</v>
      </c>
      <c r="AI27" s="639">
        <v>64.025400000000005</v>
      </c>
      <c r="AJ27" s="639">
        <v>86.506600000000006</v>
      </c>
      <c r="AK27" s="639">
        <v>79.36</v>
      </c>
      <c r="AL27" s="639">
        <v>61.963799999999999</v>
      </c>
      <c r="AM27" s="639">
        <v>80.222700000000003</v>
      </c>
      <c r="AN27" s="639">
        <v>65.761799999999994</v>
      </c>
      <c r="AO27" s="639">
        <v>44.558300000000003</v>
      </c>
      <c r="AP27" s="639">
        <v>98.557199999999995</v>
      </c>
      <c r="AQ27" s="639">
        <v>84.863900000000001</v>
      </c>
      <c r="AR27" s="639">
        <v>85.632499999999993</v>
      </c>
      <c r="AS27" s="639" t="s">
        <v>102</v>
      </c>
      <c r="AT27" s="646">
        <v>66.558300000000003</v>
      </c>
      <c r="AU27" s="646">
        <v>87.207800000000006</v>
      </c>
      <c r="AV27" s="640">
        <v>74.716499999999996</v>
      </c>
      <c r="AX27" s="619" t="s">
        <v>54</v>
      </c>
      <c r="AY27" s="639">
        <v>2.1095000000000002</v>
      </c>
      <c r="AZ27" s="639">
        <v>4.1311</v>
      </c>
      <c r="BA27" s="639">
        <v>3.9830000000000001</v>
      </c>
      <c r="BB27" s="639">
        <v>3.5537000000000001</v>
      </c>
      <c r="BC27" s="639">
        <v>6.0784000000000002</v>
      </c>
      <c r="BD27" s="639">
        <v>4.4706000000000001</v>
      </c>
      <c r="BE27" s="639">
        <v>2.6806999999999999</v>
      </c>
      <c r="BF27" s="639">
        <v>14.5886</v>
      </c>
      <c r="BG27" s="639">
        <v>9.3239999999999998</v>
      </c>
      <c r="BH27" s="639">
        <v>27.06</v>
      </c>
      <c r="BI27" s="639" t="s">
        <v>102</v>
      </c>
      <c r="BJ27" s="646">
        <v>3.8372000000000002</v>
      </c>
      <c r="BK27" s="646">
        <v>15.7346</v>
      </c>
      <c r="BL27" s="640">
        <v>5.8914</v>
      </c>
      <c r="BN27" s="619" t="s">
        <v>54</v>
      </c>
      <c r="BO27" s="639">
        <v>79.843299999999999</v>
      </c>
      <c r="BP27" s="639">
        <v>89.491100000000003</v>
      </c>
      <c r="BQ27" s="639">
        <v>94.595299999999995</v>
      </c>
      <c r="BR27" s="639">
        <v>89.469800000000006</v>
      </c>
      <c r="BS27" s="639">
        <v>95.6203</v>
      </c>
      <c r="BT27" s="639">
        <v>87.626400000000004</v>
      </c>
      <c r="BU27" s="639">
        <v>86.665400000000005</v>
      </c>
      <c r="BV27" s="639">
        <v>99.638599999999997</v>
      </c>
      <c r="BW27" s="639">
        <v>95.849199999999996</v>
      </c>
      <c r="BX27" s="639">
        <v>106.3306</v>
      </c>
      <c r="BY27" s="639" t="s">
        <v>102</v>
      </c>
      <c r="BZ27" s="646">
        <v>90.187299999999993</v>
      </c>
      <c r="CA27" s="646">
        <v>102.08320000000001</v>
      </c>
      <c r="CB27" s="640">
        <v>94.887100000000004</v>
      </c>
      <c r="CD27" s="619" t="s">
        <v>54</v>
      </c>
      <c r="CE27" s="639">
        <v>1.7587999999999999</v>
      </c>
      <c r="CF27" s="639">
        <v>1.2748999999999999</v>
      </c>
      <c r="CG27" s="639">
        <v>1.8283</v>
      </c>
      <c r="CH27" s="639">
        <v>2.3557999999999999</v>
      </c>
      <c r="CI27" s="639">
        <v>2.0011999999999999</v>
      </c>
      <c r="CJ27" s="639">
        <v>3.0847000000000002</v>
      </c>
      <c r="CK27" s="639">
        <v>2.5259</v>
      </c>
      <c r="CL27" s="639">
        <v>1.1921999999999999</v>
      </c>
      <c r="CM27" s="639">
        <v>2.0179</v>
      </c>
      <c r="CN27" s="639">
        <v>2.2808000000000002</v>
      </c>
      <c r="CO27" s="639" t="s">
        <v>102</v>
      </c>
      <c r="CP27" s="646">
        <v>2.1295000000000002</v>
      </c>
      <c r="CQ27" s="646">
        <v>2.0270999999999999</v>
      </c>
      <c r="CR27" s="640">
        <v>2.0823</v>
      </c>
    </row>
    <row r="28" spans="2:96" s="466" customFormat="1" ht="15.75" customHeight="1" x14ac:dyDescent="0.25">
      <c r="B28" s="623" t="s">
        <v>135</v>
      </c>
      <c r="C28" s="624">
        <v>609.77009999999996</v>
      </c>
      <c r="D28" s="624">
        <v>566.80359999999996</v>
      </c>
      <c r="E28" s="624">
        <v>511.76029999999997</v>
      </c>
      <c r="F28" s="624">
        <v>562.65859999999998</v>
      </c>
      <c r="G28" s="624">
        <v>630.87580000000003</v>
      </c>
      <c r="H28" s="624">
        <v>597.99300000000005</v>
      </c>
      <c r="I28" s="624">
        <v>745.84140000000002</v>
      </c>
      <c r="J28" s="624">
        <v>617.15800000000002</v>
      </c>
      <c r="K28" s="624">
        <v>1198.9767999999999</v>
      </c>
      <c r="L28" s="624">
        <v>884.65719999999999</v>
      </c>
      <c r="M28" s="624">
        <v>1191.5637999999999</v>
      </c>
      <c r="N28" s="625">
        <v>607.88930000000005</v>
      </c>
      <c r="O28" s="625">
        <v>994.55449999999996</v>
      </c>
      <c r="P28" s="610">
        <v>748.02710000000002</v>
      </c>
      <c r="R28" s="623" t="s">
        <v>135</v>
      </c>
      <c r="S28" s="914">
        <v>103.3668</v>
      </c>
      <c r="T28" s="914">
        <v>99.932299999999998</v>
      </c>
      <c r="U28" s="914">
        <v>86.129099999999994</v>
      </c>
      <c r="V28" s="914">
        <v>82.579800000000006</v>
      </c>
      <c r="W28" s="914">
        <v>99.518699999999995</v>
      </c>
      <c r="X28" s="914">
        <v>89.083699999999993</v>
      </c>
      <c r="Y28" s="914">
        <v>97.127899999999997</v>
      </c>
      <c r="Z28" s="914">
        <v>88.902000000000001</v>
      </c>
      <c r="AA28" s="914">
        <v>148.05770000000001</v>
      </c>
      <c r="AB28" s="914">
        <v>106.2961</v>
      </c>
      <c r="AC28" s="914">
        <v>128.95089999999999</v>
      </c>
      <c r="AD28" s="915">
        <v>90.366200000000006</v>
      </c>
      <c r="AE28" s="915">
        <v>119.41</v>
      </c>
      <c r="AF28" s="904">
        <v>100.89239999999999</v>
      </c>
      <c r="AH28" s="623" t="s">
        <v>135</v>
      </c>
      <c r="AI28" s="641">
        <v>53.122599999999998</v>
      </c>
      <c r="AJ28" s="641">
        <v>66.467100000000002</v>
      </c>
      <c r="AK28" s="641">
        <v>72.795400000000001</v>
      </c>
      <c r="AL28" s="641">
        <v>76.388199999999998</v>
      </c>
      <c r="AM28" s="641">
        <v>75.442099999999996</v>
      </c>
      <c r="AN28" s="641">
        <v>64.520399999999995</v>
      </c>
      <c r="AO28" s="641">
        <v>70.962999999999994</v>
      </c>
      <c r="AP28" s="641">
        <v>58.285200000000003</v>
      </c>
      <c r="AQ28" s="641">
        <v>97.073999999999998</v>
      </c>
      <c r="AR28" s="641">
        <v>64.454700000000003</v>
      </c>
      <c r="AS28" s="641">
        <v>86.625500000000002</v>
      </c>
      <c r="AT28" s="647">
        <v>72.339100000000002</v>
      </c>
      <c r="AU28" s="647">
        <v>79.919300000000007</v>
      </c>
      <c r="AV28" s="642">
        <v>75.803700000000006</v>
      </c>
      <c r="AX28" s="623" t="s">
        <v>135</v>
      </c>
      <c r="AY28" s="641">
        <v>1.655</v>
      </c>
      <c r="AZ28" s="641">
        <v>2.2153</v>
      </c>
      <c r="BA28" s="641">
        <v>2.8965000000000001</v>
      </c>
      <c r="BB28" s="641">
        <v>3.2744</v>
      </c>
      <c r="BC28" s="641">
        <v>3.4182999999999999</v>
      </c>
      <c r="BD28" s="641">
        <v>3.2088999999999999</v>
      </c>
      <c r="BE28" s="641">
        <v>3.4834999999999998</v>
      </c>
      <c r="BF28" s="641">
        <v>3.4821</v>
      </c>
      <c r="BG28" s="641">
        <v>6.7832999999999997</v>
      </c>
      <c r="BH28" s="641">
        <v>2.9403000000000001</v>
      </c>
      <c r="BI28" s="641">
        <v>6.9756</v>
      </c>
      <c r="BJ28" s="647">
        <v>3.1873999999999998</v>
      </c>
      <c r="BK28" s="647">
        <v>5.4462999999999999</v>
      </c>
      <c r="BL28" s="642">
        <v>3.9836</v>
      </c>
      <c r="BN28" s="623" t="s">
        <v>135</v>
      </c>
      <c r="BO28" s="641">
        <v>75.860399999999998</v>
      </c>
      <c r="BP28" s="641">
        <v>80.4529</v>
      </c>
      <c r="BQ28" s="641">
        <v>85.541700000000006</v>
      </c>
      <c r="BR28" s="641">
        <v>86.067599999999999</v>
      </c>
      <c r="BS28" s="641">
        <v>87.840100000000007</v>
      </c>
      <c r="BT28" s="641">
        <v>87.630499999999998</v>
      </c>
      <c r="BU28" s="641">
        <v>86.788300000000007</v>
      </c>
      <c r="BV28" s="641">
        <v>90.006500000000003</v>
      </c>
      <c r="BW28" s="641">
        <v>95.4756</v>
      </c>
      <c r="BX28" s="641">
        <v>84.456299999999999</v>
      </c>
      <c r="BY28" s="641">
        <v>95.588300000000004</v>
      </c>
      <c r="BZ28" s="647">
        <v>86.206500000000005</v>
      </c>
      <c r="CA28" s="647">
        <v>93.288300000000007</v>
      </c>
      <c r="CB28" s="642">
        <v>89.443299999999994</v>
      </c>
      <c r="CD28" s="623" t="s">
        <v>135</v>
      </c>
      <c r="CE28" s="641">
        <v>1.8962000000000001</v>
      </c>
      <c r="CF28" s="641">
        <v>1.8269</v>
      </c>
      <c r="CG28" s="641">
        <v>2.0701000000000001</v>
      </c>
      <c r="CH28" s="641">
        <v>2.2021000000000002</v>
      </c>
      <c r="CI28" s="641">
        <v>2.3090000000000002</v>
      </c>
      <c r="CJ28" s="641">
        <v>2.2808999999999999</v>
      </c>
      <c r="CK28" s="641">
        <v>2.3917000000000002</v>
      </c>
      <c r="CL28" s="641">
        <v>2.3027000000000002</v>
      </c>
      <c r="CM28" s="641">
        <v>1.9584999999999999</v>
      </c>
      <c r="CN28" s="641">
        <v>1.3005</v>
      </c>
      <c r="CO28" s="641">
        <v>1.3008999999999999</v>
      </c>
      <c r="CP28" s="647">
        <v>2.2406000000000001</v>
      </c>
      <c r="CQ28" s="647">
        <v>1.6768000000000001</v>
      </c>
      <c r="CR28" s="642">
        <v>1.9689000000000001</v>
      </c>
    </row>
    <row r="29" spans="2:96" s="572" customFormat="1" ht="15.75" customHeight="1" x14ac:dyDescent="0.25">
      <c r="B29" s="619" t="s">
        <v>958</v>
      </c>
      <c r="C29" s="620">
        <v>373.17959999999999</v>
      </c>
      <c r="D29" s="620">
        <v>363.11869999999999</v>
      </c>
      <c r="E29" s="620">
        <v>371.71789999999999</v>
      </c>
      <c r="F29" s="620">
        <v>437.06290000000001</v>
      </c>
      <c r="G29" s="620">
        <v>527.65039999999999</v>
      </c>
      <c r="H29" s="620">
        <v>593.9556</v>
      </c>
      <c r="I29" s="620">
        <v>665.14729999999997</v>
      </c>
      <c r="J29" s="620">
        <v>793.52560000000005</v>
      </c>
      <c r="K29" s="620">
        <v>905.99350000000004</v>
      </c>
      <c r="L29" s="620">
        <v>1081.8607</v>
      </c>
      <c r="M29" s="620">
        <v>1135.1514</v>
      </c>
      <c r="N29" s="621">
        <v>516.0367</v>
      </c>
      <c r="O29" s="621">
        <v>939.55550000000005</v>
      </c>
      <c r="P29" s="622">
        <v>697.54190000000006</v>
      </c>
      <c r="R29" s="619" t="s">
        <v>958</v>
      </c>
      <c r="S29" s="911">
        <v>61.389099999999999</v>
      </c>
      <c r="T29" s="911">
        <v>63.949599999999997</v>
      </c>
      <c r="U29" s="911">
        <v>58.986899999999999</v>
      </c>
      <c r="V29" s="911">
        <v>64.097899999999996</v>
      </c>
      <c r="W29" s="911">
        <v>77.601200000000006</v>
      </c>
      <c r="X29" s="911">
        <v>85.318100000000001</v>
      </c>
      <c r="Y29" s="911">
        <v>89.758499999999998</v>
      </c>
      <c r="Z29" s="911">
        <v>108.5068</v>
      </c>
      <c r="AA29" s="911">
        <v>116.6486</v>
      </c>
      <c r="AB29" s="911">
        <v>138.583</v>
      </c>
      <c r="AC29" s="911">
        <v>141.63659999999999</v>
      </c>
      <c r="AD29" s="912">
        <v>74.453999999999994</v>
      </c>
      <c r="AE29" s="912">
        <v>122.15730000000001</v>
      </c>
      <c r="AF29" s="913">
        <v>94.897900000000007</v>
      </c>
      <c r="AH29" s="619" t="s">
        <v>958</v>
      </c>
      <c r="AI29" s="639">
        <v>39.536200000000001</v>
      </c>
      <c r="AJ29" s="639">
        <v>49.014000000000003</v>
      </c>
      <c r="AK29" s="639">
        <v>58.487099999999998</v>
      </c>
      <c r="AL29" s="639">
        <v>61.922199999999997</v>
      </c>
      <c r="AM29" s="639">
        <v>60.192399999999999</v>
      </c>
      <c r="AN29" s="639">
        <v>57.533700000000003</v>
      </c>
      <c r="AO29" s="639">
        <v>58.729500000000002</v>
      </c>
      <c r="AP29" s="639">
        <v>61.3142</v>
      </c>
      <c r="AQ29" s="639">
        <v>64.0428</v>
      </c>
      <c r="AR29" s="639">
        <v>72.128900000000002</v>
      </c>
      <c r="AS29" s="639">
        <v>79.450299999999999</v>
      </c>
      <c r="AT29" s="646">
        <v>59.338700000000003</v>
      </c>
      <c r="AU29" s="646">
        <v>67.275400000000005</v>
      </c>
      <c r="AV29" s="640">
        <v>63.674999999999997</v>
      </c>
      <c r="AX29" s="619" t="s">
        <v>958</v>
      </c>
      <c r="AY29" s="639">
        <v>1.3431999999999999</v>
      </c>
      <c r="AZ29" s="639">
        <v>1.9956</v>
      </c>
      <c r="BA29" s="639">
        <v>2.6375000000000002</v>
      </c>
      <c r="BB29" s="639">
        <v>3.2353999999999998</v>
      </c>
      <c r="BC29" s="639">
        <v>3.3395999999999999</v>
      </c>
      <c r="BD29" s="639">
        <v>3.7576000000000001</v>
      </c>
      <c r="BE29" s="639">
        <v>3.6709999999999998</v>
      </c>
      <c r="BF29" s="639">
        <v>3.8306</v>
      </c>
      <c r="BG29" s="639">
        <v>4.1391</v>
      </c>
      <c r="BH29" s="639">
        <v>5.1933999999999996</v>
      </c>
      <c r="BI29" s="639">
        <v>4.6654999999999998</v>
      </c>
      <c r="BJ29" s="646">
        <v>3.3246000000000002</v>
      </c>
      <c r="BK29" s="646">
        <v>4.3388999999999998</v>
      </c>
      <c r="BL29" s="640">
        <v>3.8433000000000002</v>
      </c>
      <c r="BN29" s="619" t="s">
        <v>958</v>
      </c>
      <c r="BO29" s="639">
        <v>76.325299999999999</v>
      </c>
      <c r="BP29" s="639">
        <v>83.019000000000005</v>
      </c>
      <c r="BQ29" s="639">
        <v>85.817800000000005</v>
      </c>
      <c r="BR29" s="639">
        <v>88.289699999999996</v>
      </c>
      <c r="BS29" s="639">
        <v>88.793800000000005</v>
      </c>
      <c r="BT29" s="639">
        <v>90.626000000000005</v>
      </c>
      <c r="BU29" s="639">
        <v>89.897099999999995</v>
      </c>
      <c r="BV29" s="639">
        <v>90.559600000000003</v>
      </c>
      <c r="BW29" s="639">
        <v>90.993399999999994</v>
      </c>
      <c r="BX29" s="639">
        <v>93.860600000000005</v>
      </c>
      <c r="BY29" s="639">
        <v>91.732699999999994</v>
      </c>
      <c r="BZ29" s="646">
        <v>88.829300000000003</v>
      </c>
      <c r="CA29" s="646">
        <v>91.606200000000001</v>
      </c>
      <c r="CB29" s="640">
        <v>90.346500000000006</v>
      </c>
      <c r="CD29" s="619" t="s">
        <v>958</v>
      </c>
      <c r="CE29" s="639">
        <v>1.7481</v>
      </c>
      <c r="CF29" s="639">
        <v>2.0219</v>
      </c>
      <c r="CG29" s="639">
        <v>2.0724999999999998</v>
      </c>
      <c r="CH29" s="639">
        <v>2.4152999999999998</v>
      </c>
      <c r="CI29" s="639">
        <v>2.6692999999999998</v>
      </c>
      <c r="CJ29" s="639">
        <v>2.8008000000000002</v>
      </c>
      <c r="CK29" s="639">
        <v>2.6337000000000002</v>
      </c>
      <c r="CL29" s="639">
        <v>2.3079000000000001</v>
      </c>
      <c r="CM29" s="639">
        <v>2.4097</v>
      </c>
      <c r="CN29" s="639">
        <v>1.6867000000000001</v>
      </c>
      <c r="CO29" s="639">
        <v>1.3324</v>
      </c>
      <c r="CP29" s="646">
        <v>2.5434000000000001</v>
      </c>
      <c r="CQ29" s="646">
        <v>2.0272999999999999</v>
      </c>
      <c r="CR29" s="640">
        <v>2.2454999999999998</v>
      </c>
    </row>
    <row r="30" spans="2:96" s="466" customFormat="1" ht="15.75" customHeight="1" x14ac:dyDescent="0.25">
      <c r="B30" s="623" t="s">
        <v>136</v>
      </c>
      <c r="C30" s="624">
        <v>213.32310000000001</v>
      </c>
      <c r="D30" s="624">
        <v>337.10120000000001</v>
      </c>
      <c r="E30" s="624">
        <v>303.21870000000001</v>
      </c>
      <c r="F30" s="624">
        <v>428.36419999999998</v>
      </c>
      <c r="G30" s="624">
        <v>638.05309999999997</v>
      </c>
      <c r="H30" s="624">
        <v>760.71519999999998</v>
      </c>
      <c r="I30" s="624">
        <v>777.3954</v>
      </c>
      <c r="J30" s="624">
        <v>790.95240000000001</v>
      </c>
      <c r="K30" s="624">
        <v>1059.8996999999999</v>
      </c>
      <c r="L30" s="624">
        <v>611.15629999999999</v>
      </c>
      <c r="M30" s="624">
        <v>1188.0237999999999</v>
      </c>
      <c r="N30" s="625">
        <v>538.03549999999996</v>
      </c>
      <c r="O30" s="625">
        <v>977.95230000000004</v>
      </c>
      <c r="P30" s="610">
        <v>687.46180000000004</v>
      </c>
      <c r="R30" s="623" t="s">
        <v>136</v>
      </c>
      <c r="S30" s="914">
        <v>37.3962</v>
      </c>
      <c r="T30" s="914">
        <v>68.535700000000006</v>
      </c>
      <c r="U30" s="914">
        <v>55.225000000000001</v>
      </c>
      <c r="V30" s="914">
        <v>69.350800000000007</v>
      </c>
      <c r="W30" s="914">
        <v>78.174099999999996</v>
      </c>
      <c r="X30" s="914">
        <v>105.12479999999999</v>
      </c>
      <c r="Y30" s="914">
        <v>104.6036</v>
      </c>
      <c r="Z30" s="914">
        <v>103.4864</v>
      </c>
      <c r="AA30" s="914">
        <v>124.4597</v>
      </c>
      <c r="AB30" s="914">
        <v>105.5479</v>
      </c>
      <c r="AC30" s="914">
        <v>146.18360000000001</v>
      </c>
      <c r="AD30" s="915">
        <v>78.789900000000003</v>
      </c>
      <c r="AE30" s="915">
        <v>123.18899999999999</v>
      </c>
      <c r="AF30" s="904">
        <v>93.870900000000006</v>
      </c>
      <c r="AH30" s="623" t="s">
        <v>136</v>
      </c>
      <c r="AI30" s="641">
        <v>24.168900000000001</v>
      </c>
      <c r="AJ30" s="641">
        <v>49.700600000000001</v>
      </c>
      <c r="AK30" s="641">
        <v>50.277299999999997</v>
      </c>
      <c r="AL30" s="641">
        <v>61.6265</v>
      </c>
      <c r="AM30" s="641">
        <v>71.246200000000002</v>
      </c>
      <c r="AN30" s="641">
        <v>63.5593</v>
      </c>
      <c r="AO30" s="641">
        <v>60.819299999999998</v>
      </c>
      <c r="AP30" s="641">
        <v>56.193600000000004</v>
      </c>
      <c r="AQ30" s="641">
        <v>74.796999999999997</v>
      </c>
      <c r="AR30" s="641">
        <v>35.733600000000003</v>
      </c>
      <c r="AS30" s="641">
        <v>92.3249</v>
      </c>
      <c r="AT30" s="647">
        <v>61.8</v>
      </c>
      <c r="AU30" s="647">
        <v>70.346500000000006</v>
      </c>
      <c r="AV30" s="642">
        <v>65.654200000000003</v>
      </c>
      <c r="AX30" s="623" t="s">
        <v>136</v>
      </c>
      <c r="AY30" s="641">
        <v>0.99150000000000005</v>
      </c>
      <c r="AZ30" s="641">
        <v>2.0034000000000001</v>
      </c>
      <c r="BA30" s="641">
        <v>2.2400000000000002</v>
      </c>
      <c r="BB30" s="641">
        <v>2.9882</v>
      </c>
      <c r="BC30" s="641">
        <v>3.8351999999999999</v>
      </c>
      <c r="BD30" s="641">
        <v>3.4058999999999999</v>
      </c>
      <c r="BE30" s="641">
        <v>3.6738</v>
      </c>
      <c r="BF30" s="641">
        <v>3.8372999999999999</v>
      </c>
      <c r="BG30" s="641">
        <v>5.306</v>
      </c>
      <c r="BH30" s="641">
        <v>2.4794999999999998</v>
      </c>
      <c r="BI30" s="641">
        <v>6.0293000000000001</v>
      </c>
      <c r="BJ30" s="647">
        <v>3.2090999999999998</v>
      </c>
      <c r="BK30" s="647">
        <v>4.7855999999999996</v>
      </c>
      <c r="BL30" s="642">
        <v>3.8166000000000002</v>
      </c>
      <c r="BN30" s="623" t="s">
        <v>136</v>
      </c>
      <c r="BO30" s="641">
        <v>79.442499999999995</v>
      </c>
      <c r="BP30" s="641">
        <v>84.459100000000007</v>
      </c>
      <c r="BQ30" s="641">
        <v>85.733900000000006</v>
      </c>
      <c r="BR30" s="641">
        <v>87.9221</v>
      </c>
      <c r="BS30" s="641">
        <v>88.264700000000005</v>
      </c>
      <c r="BT30" s="641">
        <v>88.460400000000007</v>
      </c>
      <c r="BU30" s="641">
        <v>89.733699999999999</v>
      </c>
      <c r="BV30" s="641">
        <v>91.325599999999994</v>
      </c>
      <c r="BW30" s="641">
        <v>92.994299999999996</v>
      </c>
      <c r="BX30" s="641">
        <v>91.224900000000005</v>
      </c>
      <c r="BY30" s="641">
        <v>94.464699999999993</v>
      </c>
      <c r="BZ30" s="647">
        <v>88.196600000000004</v>
      </c>
      <c r="CA30" s="647">
        <v>92.713700000000003</v>
      </c>
      <c r="CB30" s="642">
        <v>90.233699999999999</v>
      </c>
      <c r="CD30" s="623" t="s">
        <v>136</v>
      </c>
      <c r="CE30" s="641">
        <v>1.7303999999999999</v>
      </c>
      <c r="CF30" s="641">
        <v>1.635</v>
      </c>
      <c r="CG30" s="641">
        <v>1.8751</v>
      </c>
      <c r="CH30" s="641">
        <v>2.1145999999999998</v>
      </c>
      <c r="CI30" s="641">
        <v>2.1404000000000001</v>
      </c>
      <c r="CJ30" s="641">
        <v>2.2097000000000002</v>
      </c>
      <c r="CK30" s="641">
        <v>2.5228999999999999</v>
      </c>
      <c r="CL30" s="641">
        <v>1.9430000000000001</v>
      </c>
      <c r="CM30" s="641">
        <v>1.8009999999999999</v>
      </c>
      <c r="CN30" s="641">
        <v>0.85099999999999998</v>
      </c>
      <c r="CO30" s="641">
        <v>1.6528</v>
      </c>
      <c r="CP30" s="647">
        <v>2.2069000000000001</v>
      </c>
      <c r="CQ30" s="647">
        <v>1.738</v>
      </c>
      <c r="CR30" s="642">
        <v>1.9802999999999999</v>
      </c>
    </row>
    <row r="31" spans="2:96" s="572" customFormat="1" ht="15.75" customHeight="1" x14ac:dyDescent="0.25">
      <c r="B31" s="619" t="s">
        <v>959</v>
      </c>
      <c r="C31" s="620">
        <v>553.16869999999994</v>
      </c>
      <c r="D31" s="620">
        <v>505.44029999999998</v>
      </c>
      <c r="E31" s="620">
        <v>445.4434</v>
      </c>
      <c r="F31" s="620">
        <v>510.89350000000002</v>
      </c>
      <c r="G31" s="620">
        <v>606.68700000000001</v>
      </c>
      <c r="H31" s="620">
        <v>705.01279999999997</v>
      </c>
      <c r="I31" s="620">
        <v>790.13810000000001</v>
      </c>
      <c r="J31" s="620">
        <v>875.17589999999996</v>
      </c>
      <c r="K31" s="620">
        <v>1007.1346</v>
      </c>
      <c r="L31" s="620">
        <v>842.15179999999998</v>
      </c>
      <c r="M31" s="620">
        <v>1057.4173000000001</v>
      </c>
      <c r="N31" s="621">
        <v>596.87869999999998</v>
      </c>
      <c r="O31" s="621">
        <v>948.69159999999999</v>
      </c>
      <c r="P31" s="622">
        <v>719.59490000000005</v>
      </c>
      <c r="R31" s="619" t="s">
        <v>959</v>
      </c>
      <c r="S31" s="911">
        <v>100.7445</v>
      </c>
      <c r="T31" s="911">
        <v>95.374300000000005</v>
      </c>
      <c r="U31" s="911">
        <v>81.999399999999994</v>
      </c>
      <c r="V31" s="911">
        <v>81.400499999999994</v>
      </c>
      <c r="W31" s="911">
        <v>89.731999999999999</v>
      </c>
      <c r="X31" s="911">
        <v>97.817599999999999</v>
      </c>
      <c r="Y31" s="911">
        <v>109.0767</v>
      </c>
      <c r="Z31" s="911">
        <v>114.7621</v>
      </c>
      <c r="AA31" s="911">
        <v>124.875</v>
      </c>
      <c r="AB31" s="911">
        <v>95.930599999999998</v>
      </c>
      <c r="AC31" s="911">
        <v>124.261</v>
      </c>
      <c r="AD31" s="912">
        <v>90.627099999999999</v>
      </c>
      <c r="AE31" s="912">
        <v>115.7744</v>
      </c>
      <c r="AF31" s="913">
        <v>99.398799999999994</v>
      </c>
      <c r="AH31" s="619" t="s">
        <v>959</v>
      </c>
      <c r="AI31" s="639">
        <v>40.6937</v>
      </c>
      <c r="AJ31" s="639">
        <v>51.776499999999999</v>
      </c>
      <c r="AK31" s="639">
        <v>56.418399999999998</v>
      </c>
      <c r="AL31" s="639">
        <v>63.308999999999997</v>
      </c>
      <c r="AM31" s="639">
        <v>67.588700000000003</v>
      </c>
      <c r="AN31" s="639">
        <v>69.044700000000006</v>
      </c>
      <c r="AO31" s="639">
        <v>70.126599999999996</v>
      </c>
      <c r="AP31" s="639">
        <v>66.317300000000003</v>
      </c>
      <c r="AQ31" s="639">
        <v>75.296199999999999</v>
      </c>
      <c r="AR31" s="639">
        <v>64.799800000000005</v>
      </c>
      <c r="AS31" s="639">
        <v>78.453599999999994</v>
      </c>
      <c r="AT31" s="646">
        <v>65.325699999999998</v>
      </c>
      <c r="AU31" s="646">
        <v>71.510300000000001</v>
      </c>
      <c r="AV31" s="640">
        <v>68.031400000000005</v>
      </c>
      <c r="AX31" s="619" t="s">
        <v>959</v>
      </c>
      <c r="AY31" s="639">
        <v>1.4470000000000001</v>
      </c>
      <c r="AZ31" s="639">
        <v>2.1265000000000001</v>
      </c>
      <c r="BA31" s="639">
        <v>2.5903999999999998</v>
      </c>
      <c r="BB31" s="639">
        <v>3.2160000000000002</v>
      </c>
      <c r="BC31" s="639">
        <v>3.65</v>
      </c>
      <c r="BD31" s="639">
        <v>3.6093000000000002</v>
      </c>
      <c r="BE31" s="639">
        <v>4.0873999999999997</v>
      </c>
      <c r="BF31" s="639">
        <v>4.3960999999999997</v>
      </c>
      <c r="BG31" s="639">
        <v>4.8536000000000001</v>
      </c>
      <c r="BH31" s="639">
        <v>4.1717000000000004</v>
      </c>
      <c r="BI31" s="639">
        <v>5.6139999999999999</v>
      </c>
      <c r="BJ31" s="646">
        <v>3.4104000000000001</v>
      </c>
      <c r="BK31" s="646">
        <v>4.7248999999999999</v>
      </c>
      <c r="BL31" s="640">
        <v>3.9106999999999998</v>
      </c>
      <c r="BN31" s="619" t="s">
        <v>959</v>
      </c>
      <c r="BO31" s="639">
        <v>78.389200000000002</v>
      </c>
      <c r="BP31" s="639">
        <v>84.261899999999997</v>
      </c>
      <c r="BQ31" s="639">
        <v>87.282899999999998</v>
      </c>
      <c r="BR31" s="639">
        <v>88.635599999999997</v>
      </c>
      <c r="BS31" s="639">
        <v>89.466099999999997</v>
      </c>
      <c r="BT31" s="639">
        <v>88.106200000000001</v>
      </c>
      <c r="BU31" s="639">
        <v>90.307199999999995</v>
      </c>
      <c r="BV31" s="639">
        <v>91.292699999999996</v>
      </c>
      <c r="BW31" s="639">
        <v>91.838700000000003</v>
      </c>
      <c r="BX31" s="639">
        <v>90.6541</v>
      </c>
      <c r="BY31" s="639">
        <v>93.924000000000007</v>
      </c>
      <c r="BZ31" s="646">
        <v>88.839500000000001</v>
      </c>
      <c r="CA31" s="646">
        <v>91.839100000000002</v>
      </c>
      <c r="CB31" s="640">
        <v>90.151799999999994</v>
      </c>
      <c r="CD31" s="619" t="s">
        <v>959</v>
      </c>
      <c r="CE31" s="639">
        <v>2.1812999999999998</v>
      </c>
      <c r="CF31" s="639">
        <v>2.0636999999999999</v>
      </c>
      <c r="CG31" s="639">
        <v>2.0798999999999999</v>
      </c>
      <c r="CH31" s="639">
        <v>2.2894999999999999</v>
      </c>
      <c r="CI31" s="639">
        <v>2.4350999999999998</v>
      </c>
      <c r="CJ31" s="639">
        <v>2.4525000000000001</v>
      </c>
      <c r="CK31" s="639">
        <v>2.2641</v>
      </c>
      <c r="CL31" s="639">
        <v>2.4163999999999999</v>
      </c>
      <c r="CM31" s="639">
        <v>1.9303999999999999</v>
      </c>
      <c r="CN31" s="639">
        <v>1.3653999999999999</v>
      </c>
      <c r="CO31" s="639">
        <v>1.4171</v>
      </c>
      <c r="CP31" s="646">
        <v>2.3058999999999998</v>
      </c>
      <c r="CQ31" s="646">
        <v>1.8073999999999999</v>
      </c>
      <c r="CR31" s="640">
        <v>2.0767000000000002</v>
      </c>
    </row>
    <row r="32" spans="2:96" s="466" customFormat="1" ht="15.75" customHeight="1" x14ac:dyDescent="0.25">
      <c r="B32" s="623" t="s">
        <v>137</v>
      </c>
      <c r="C32" s="624">
        <v>747.72310000000004</v>
      </c>
      <c r="D32" s="624">
        <v>658.51440000000002</v>
      </c>
      <c r="E32" s="624">
        <v>603.53959999999995</v>
      </c>
      <c r="F32" s="624">
        <v>726.67340000000002</v>
      </c>
      <c r="G32" s="624">
        <v>680.83590000000004</v>
      </c>
      <c r="H32" s="624">
        <v>851.79280000000006</v>
      </c>
      <c r="I32" s="624">
        <v>943.30769999999995</v>
      </c>
      <c r="J32" s="624">
        <v>900.63559999999995</v>
      </c>
      <c r="K32" s="624">
        <v>1127.6443999999999</v>
      </c>
      <c r="L32" s="624">
        <v>1212.0576000000001</v>
      </c>
      <c r="M32" s="624">
        <v>762.95420000000001</v>
      </c>
      <c r="N32" s="625">
        <v>772.28719999999998</v>
      </c>
      <c r="O32" s="625">
        <v>922.35419999999999</v>
      </c>
      <c r="P32" s="610">
        <v>833.02480000000003</v>
      </c>
      <c r="R32" s="623" t="s">
        <v>137</v>
      </c>
      <c r="S32" s="914">
        <v>140.51230000000001</v>
      </c>
      <c r="T32" s="914">
        <v>120.1728</v>
      </c>
      <c r="U32" s="914">
        <v>105.6271</v>
      </c>
      <c r="V32" s="914">
        <v>103.99639999999999</v>
      </c>
      <c r="W32" s="914">
        <v>95.632499999999993</v>
      </c>
      <c r="X32" s="914">
        <v>107.5423</v>
      </c>
      <c r="Y32" s="914">
        <v>115.24120000000001</v>
      </c>
      <c r="Z32" s="914">
        <v>116.1938</v>
      </c>
      <c r="AA32" s="914">
        <v>134.55680000000001</v>
      </c>
      <c r="AB32" s="914">
        <v>135.81909999999999</v>
      </c>
      <c r="AC32" s="914">
        <v>95.750100000000003</v>
      </c>
      <c r="AD32" s="915">
        <v>106.9593</v>
      </c>
      <c r="AE32" s="915">
        <v>113.3344</v>
      </c>
      <c r="AF32" s="904">
        <v>109.53959999999999</v>
      </c>
      <c r="AH32" s="623" t="s">
        <v>137</v>
      </c>
      <c r="AI32" s="641">
        <v>48.305599999999998</v>
      </c>
      <c r="AJ32" s="641">
        <v>61.688299999999998</v>
      </c>
      <c r="AK32" s="641">
        <v>67.988399999999999</v>
      </c>
      <c r="AL32" s="641">
        <v>81.628699999999995</v>
      </c>
      <c r="AM32" s="641">
        <v>76.459400000000002</v>
      </c>
      <c r="AN32" s="641">
        <v>84.193200000000004</v>
      </c>
      <c r="AO32" s="641">
        <v>79.664500000000004</v>
      </c>
      <c r="AP32" s="641">
        <v>71.077600000000004</v>
      </c>
      <c r="AQ32" s="641">
        <v>74.098299999999995</v>
      </c>
      <c r="AR32" s="641">
        <v>87.980999999999995</v>
      </c>
      <c r="AS32" s="641">
        <v>58.334000000000003</v>
      </c>
      <c r="AT32" s="647">
        <v>77.843400000000003</v>
      </c>
      <c r="AU32" s="647">
        <v>68.221500000000006</v>
      </c>
      <c r="AV32" s="642">
        <v>73.215800000000002</v>
      </c>
      <c r="AX32" s="623" t="s">
        <v>137</v>
      </c>
      <c r="AY32" s="641">
        <v>1.6613</v>
      </c>
      <c r="AZ32" s="641">
        <v>2.3597999999999999</v>
      </c>
      <c r="BA32" s="641">
        <v>2.9457</v>
      </c>
      <c r="BB32" s="641">
        <v>4.1475</v>
      </c>
      <c r="BC32" s="641">
        <v>4.1509</v>
      </c>
      <c r="BD32" s="641">
        <v>4.7931999999999997</v>
      </c>
      <c r="BE32" s="641">
        <v>4.4039000000000001</v>
      </c>
      <c r="BF32" s="641">
        <v>4.5045000000000002</v>
      </c>
      <c r="BG32" s="641">
        <v>4.3909000000000002</v>
      </c>
      <c r="BH32" s="641">
        <v>5.2084000000000001</v>
      </c>
      <c r="BI32" s="641">
        <v>3.9851000000000001</v>
      </c>
      <c r="BJ32" s="647">
        <v>3.9908999999999999</v>
      </c>
      <c r="BK32" s="647">
        <v>4.3493000000000004</v>
      </c>
      <c r="BL32" s="642">
        <v>4.1439000000000004</v>
      </c>
      <c r="BN32" s="623" t="s">
        <v>137</v>
      </c>
      <c r="BO32" s="641">
        <v>78.690799999999996</v>
      </c>
      <c r="BP32" s="641">
        <v>83.622299999999996</v>
      </c>
      <c r="BQ32" s="641">
        <v>87.100099999999998</v>
      </c>
      <c r="BR32" s="641">
        <v>89.488699999999994</v>
      </c>
      <c r="BS32" s="641">
        <v>89.511300000000006</v>
      </c>
      <c r="BT32" s="641">
        <v>90.210899999999995</v>
      </c>
      <c r="BU32" s="641">
        <v>89.001800000000003</v>
      </c>
      <c r="BV32" s="641">
        <v>91.307299999999998</v>
      </c>
      <c r="BW32" s="641">
        <v>90.222899999999996</v>
      </c>
      <c r="BX32" s="641">
        <v>91.483699999999999</v>
      </c>
      <c r="BY32" s="641">
        <v>91.443100000000001</v>
      </c>
      <c r="BZ32" s="647">
        <v>88.775400000000005</v>
      </c>
      <c r="CA32" s="647">
        <v>91.115200000000002</v>
      </c>
      <c r="CB32" s="642">
        <v>89.900700000000001</v>
      </c>
      <c r="CD32" s="623" t="s">
        <v>137</v>
      </c>
      <c r="CE32" s="641">
        <v>2.2145000000000001</v>
      </c>
      <c r="CF32" s="641">
        <v>2.1032000000000002</v>
      </c>
      <c r="CG32" s="641">
        <v>2.2528000000000001</v>
      </c>
      <c r="CH32" s="641">
        <v>2.4422000000000001</v>
      </c>
      <c r="CI32" s="641">
        <v>2.69</v>
      </c>
      <c r="CJ32" s="641">
        <v>2.4493</v>
      </c>
      <c r="CK32" s="641">
        <v>2.4899</v>
      </c>
      <c r="CL32" s="641">
        <v>2.3222999999999998</v>
      </c>
      <c r="CM32" s="641">
        <v>1.6951000000000001</v>
      </c>
      <c r="CN32" s="641">
        <v>1.589</v>
      </c>
      <c r="CO32" s="641">
        <v>1.7568999999999999</v>
      </c>
      <c r="CP32" s="647">
        <v>2.4670999999999998</v>
      </c>
      <c r="CQ32" s="647">
        <v>1.8523000000000001</v>
      </c>
      <c r="CR32" s="642">
        <v>2.1916000000000002</v>
      </c>
    </row>
    <row r="33" spans="2:96" s="572" customFormat="1" ht="15.75" customHeight="1" x14ac:dyDescent="0.25">
      <c r="B33" s="619" t="s">
        <v>63</v>
      </c>
      <c r="C33" s="620">
        <v>198.28710000000001</v>
      </c>
      <c r="D33" s="620">
        <v>318.75240000000002</v>
      </c>
      <c r="E33" s="620">
        <v>465.82859999999999</v>
      </c>
      <c r="F33" s="620">
        <v>528.33090000000004</v>
      </c>
      <c r="G33" s="620">
        <v>610.36389999999994</v>
      </c>
      <c r="H33" s="620">
        <v>648.55060000000003</v>
      </c>
      <c r="I33" s="620">
        <v>731.5222</v>
      </c>
      <c r="J33" s="620">
        <v>765.58130000000006</v>
      </c>
      <c r="K33" s="620">
        <v>523.70519999999999</v>
      </c>
      <c r="L33" s="620">
        <v>1138.9413</v>
      </c>
      <c r="M33" s="620">
        <v>760.16610000000003</v>
      </c>
      <c r="N33" s="621">
        <v>624.25909999999999</v>
      </c>
      <c r="O33" s="621">
        <v>758.90909999999997</v>
      </c>
      <c r="P33" s="622">
        <v>684.24770000000001</v>
      </c>
      <c r="R33" s="619" t="s">
        <v>63</v>
      </c>
      <c r="S33" s="911">
        <v>144.76609999999999</v>
      </c>
      <c r="T33" s="911">
        <v>51.418399999999998</v>
      </c>
      <c r="U33" s="911">
        <v>79.669799999999995</v>
      </c>
      <c r="V33" s="911">
        <v>85.772999999999996</v>
      </c>
      <c r="W33" s="911">
        <v>88.785899999999998</v>
      </c>
      <c r="X33" s="911">
        <v>88.413600000000002</v>
      </c>
      <c r="Y33" s="911">
        <v>93.627099999999999</v>
      </c>
      <c r="Z33" s="911">
        <v>111.9147</v>
      </c>
      <c r="AA33" s="911">
        <v>74.948300000000003</v>
      </c>
      <c r="AB33" s="911">
        <v>137.21340000000001</v>
      </c>
      <c r="AC33" s="911">
        <v>78.900599999999997</v>
      </c>
      <c r="AD33" s="912">
        <v>88.934200000000004</v>
      </c>
      <c r="AE33" s="912">
        <v>94.880399999999995</v>
      </c>
      <c r="AF33" s="913">
        <v>91.583399999999997</v>
      </c>
      <c r="AH33" s="619" t="s">
        <v>63</v>
      </c>
      <c r="AI33" s="639">
        <v>20.997900000000001</v>
      </c>
      <c r="AJ33" s="639">
        <v>36.643000000000001</v>
      </c>
      <c r="AK33" s="639">
        <v>62.457799999999999</v>
      </c>
      <c r="AL33" s="639">
        <v>69.529399999999995</v>
      </c>
      <c r="AM33" s="639">
        <v>69.003</v>
      </c>
      <c r="AN33" s="639">
        <v>63.7986</v>
      </c>
      <c r="AO33" s="639">
        <v>69.481800000000007</v>
      </c>
      <c r="AP33" s="639">
        <v>62.004899999999999</v>
      </c>
      <c r="AQ33" s="639">
        <v>43.0944</v>
      </c>
      <c r="AR33" s="639">
        <v>87.871700000000004</v>
      </c>
      <c r="AS33" s="639">
        <v>56.7239</v>
      </c>
      <c r="AT33" s="646">
        <v>68.078999999999994</v>
      </c>
      <c r="AU33" s="646">
        <v>59.441200000000002</v>
      </c>
      <c r="AV33" s="640">
        <v>63.518099999999997</v>
      </c>
      <c r="AX33" s="619" t="s">
        <v>63</v>
      </c>
      <c r="AY33" s="639">
        <v>1.0529999999999999</v>
      </c>
      <c r="AZ33" s="639">
        <v>1.4104000000000001</v>
      </c>
      <c r="BA33" s="639">
        <v>2.6968999999999999</v>
      </c>
      <c r="BB33" s="639">
        <v>2.8553000000000002</v>
      </c>
      <c r="BC33" s="639">
        <v>2.8062999999999998</v>
      </c>
      <c r="BD33" s="639">
        <v>2.6570999999999998</v>
      </c>
      <c r="BE33" s="639">
        <v>3.0775999999999999</v>
      </c>
      <c r="BF33" s="639">
        <v>3.0335999999999999</v>
      </c>
      <c r="BG33" s="639">
        <v>2.1972</v>
      </c>
      <c r="BH33" s="639">
        <v>5.1635999999999997</v>
      </c>
      <c r="BI33" s="639">
        <v>4.8845999999999998</v>
      </c>
      <c r="BJ33" s="646">
        <v>2.8719999999999999</v>
      </c>
      <c r="BK33" s="646">
        <v>3.6177999999999999</v>
      </c>
      <c r="BL33" s="640">
        <v>3.1978</v>
      </c>
      <c r="BN33" s="619" t="s">
        <v>63</v>
      </c>
      <c r="BO33" s="639">
        <v>95.052700000000002</v>
      </c>
      <c r="BP33" s="639">
        <v>79.043800000000005</v>
      </c>
      <c r="BQ33" s="639">
        <v>86.049099999999996</v>
      </c>
      <c r="BR33" s="639">
        <v>85.137200000000007</v>
      </c>
      <c r="BS33" s="639">
        <v>83.561300000000003</v>
      </c>
      <c r="BT33" s="639">
        <v>82.805599999999998</v>
      </c>
      <c r="BU33" s="639">
        <v>84.152100000000004</v>
      </c>
      <c r="BV33" s="639">
        <v>86.585599999999999</v>
      </c>
      <c r="BW33" s="639">
        <v>85.283000000000001</v>
      </c>
      <c r="BX33" s="639">
        <v>91.884399999999999</v>
      </c>
      <c r="BY33" s="639">
        <v>93.618300000000005</v>
      </c>
      <c r="BZ33" s="646">
        <v>84.048100000000005</v>
      </c>
      <c r="CA33" s="646">
        <v>89.706400000000002</v>
      </c>
      <c r="CB33" s="640">
        <v>87.035799999999995</v>
      </c>
      <c r="CD33" s="619" t="s">
        <v>63</v>
      </c>
      <c r="CE33" s="639">
        <v>1.6042000000000001</v>
      </c>
      <c r="CF33" s="639">
        <v>2.42</v>
      </c>
      <c r="CG33" s="639">
        <v>2.2913999999999999</v>
      </c>
      <c r="CH33" s="639">
        <v>2.3677999999999999</v>
      </c>
      <c r="CI33" s="639">
        <v>2.3186</v>
      </c>
      <c r="CJ33" s="639">
        <v>2.2403</v>
      </c>
      <c r="CK33" s="639">
        <v>2.4882</v>
      </c>
      <c r="CL33" s="639">
        <v>2.6840000000000002</v>
      </c>
      <c r="CM33" s="639">
        <v>2.194</v>
      </c>
      <c r="CN33" s="639">
        <v>1.6973</v>
      </c>
      <c r="CO33" s="639">
        <v>1.0465</v>
      </c>
      <c r="CP33" s="646">
        <v>2.3765999999999998</v>
      </c>
      <c r="CQ33" s="646">
        <v>1.8082</v>
      </c>
      <c r="CR33" s="640">
        <v>2.0956999999999999</v>
      </c>
    </row>
    <row r="34" spans="2:96" s="466" customFormat="1" ht="15.75" customHeight="1" x14ac:dyDescent="0.25">
      <c r="B34" s="623" t="s">
        <v>93</v>
      </c>
      <c r="C34" s="624">
        <v>811.25980000000004</v>
      </c>
      <c r="D34" s="624">
        <v>1378.2456999999999</v>
      </c>
      <c r="E34" s="624">
        <v>1127.7337</v>
      </c>
      <c r="F34" s="624">
        <v>1007.2451</v>
      </c>
      <c r="G34" s="624">
        <v>752.09630000000004</v>
      </c>
      <c r="H34" s="624">
        <v>807.06920000000002</v>
      </c>
      <c r="I34" s="624">
        <v>750.75729999999999</v>
      </c>
      <c r="J34" s="624">
        <v>1022.7411</v>
      </c>
      <c r="K34" s="624">
        <v>1151.1428000000001</v>
      </c>
      <c r="L34" s="624">
        <v>1907.9903999999999</v>
      </c>
      <c r="M34" s="624">
        <v>1418.9412</v>
      </c>
      <c r="N34" s="625">
        <v>830.66</v>
      </c>
      <c r="O34" s="625">
        <v>1344.9374</v>
      </c>
      <c r="P34" s="610">
        <v>1201.5220999999999</v>
      </c>
      <c r="R34" s="623" t="s">
        <v>93</v>
      </c>
      <c r="S34" s="914">
        <v>141.86699999999999</v>
      </c>
      <c r="T34" s="914">
        <v>244.78290000000001</v>
      </c>
      <c r="U34" s="914">
        <v>170.31630000000001</v>
      </c>
      <c r="V34" s="914">
        <v>144.5018</v>
      </c>
      <c r="W34" s="914">
        <v>99.438500000000005</v>
      </c>
      <c r="X34" s="914">
        <v>89.853700000000003</v>
      </c>
      <c r="Y34" s="914">
        <v>90.349900000000005</v>
      </c>
      <c r="Z34" s="914">
        <v>125.6502</v>
      </c>
      <c r="AA34" s="914">
        <v>144.00790000000001</v>
      </c>
      <c r="AB34" s="914">
        <v>241.19579999999999</v>
      </c>
      <c r="AC34" s="914">
        <v>181.2022</v>
      </c>
      <c r="AD34" s="915">
        <v>106.9712</v>
      </c>
      <c r="AE34" s="915">
        <v>169.70869999999999</v>
      </c>
      <c r="AF34" s="904">
        <v>152.2133</v>
      </c>
      <c r="AH34" s="623" t="s">
        <v>93</v>
      </c>
      <c r="AI34" s="641">
        <v>42.306800000000003</v>
      </c>
      <c r="AJ34" s="641">
        <v>76.411699999999996</v>
      </c>
      <c r="AK34" s="641">
        <v>69.055099999999996</v>
      </c>
      <c r="AL34" s="641">
        <v>74.862099999999998</v>
      </c>
      <c r="AM34" s="641">
        <v>62.867699999999999</v>
      </c>
      <c r="AN34" s="641">
        <v>66.690100000000001</v>
      </c>
      <c r="AO34" s="641">
        <v>58.2425</v>
      </c>
      <c r="AP34" s="641">
        <v>66.396199999999993</v>
      </c>
      <c r="AQ34" s="641">
        <v>71.762799999999999</v>
      </c>
      <c r="AR34" s="641">
        <v>105.2132</v>
      </c>
      <c r="AS34" s="641">
        <v>103.5459</v>
      </c>
      <c r="AT34" s="647">
        <v>64.331599999999995</v>
      </c>
      <c r="AU34" s="647">
        <v>88.254300000000001</v>
      </c>
      <c r="AV34" s="642">
        <v>82.350399999999993</v>
      </c>
      <c r="AX34" s="623" t="s">
        <v>93</v>
      </c>
      <c r="AY34" s="641">
        <v>1.6874</v>
      </c>
      <c r="AZ34" s="641">
        <v>2.7101999999999999</v>
      </c>
      <c r="BA34" s="641">
        <v>3.1766999999999999</v>
      </c>
      <c r="BB34" s="641">
        <v>3.8180999999999998</v>
      </c>
      <c r="BC34" s="641">
        <v>3.7014999999999998</v>
      </c>
      <c r="BD34" s="641">
        <v>4.2628000000000004</v>
      </c>
      <c r="BE34" s="641">
        <v>4.048</v>
      </c>
      <c r="BF34" s="641">
        <v>4.3616999999999999</v>
      </c>
      <c r="BG34" s="641">
        <v>5.3960999999999997</v>
      </c>
      <c r="BH34" s="641">
        <v>7.6470000000000002</v>
      </c>
      <c r="BI34" s="641">
        <v>9.1645000000000003</v>
      </c>
      <c r="BJ34" s="647">
        <v>3.8601999999999999</v>
      </c>
      <c r="BK34" s="647">
        <v>6.7915000000000001</v>
      </c>
      <c r="BL34" s="642">
        <v>5.9241999999999999</v>
      </c>
      <c r="BN34" s="623" t="s">
        <v>93</v>
      </c>
      <c r="BO34" s="641">
        <v>81.671499999999995</v>
      </c>
      <c r="BP34" s="641">
        <v>84.108400000000003</v>
      </c>
      <c r="BQ34" s="641">
        <v>87.265500000000003</v>
      </c>
      <c r="BR34" s="641">
        <v>89.223299999999995</v>
      </c>
      <c r="BS34" s="641">
        <v>89.589100000000002</v>
      </c>
      <c r="BT34" s="641">
        <v>89.609899999999996</v>
      </c>
      <c r="BU34" s="641">
        <v>90.703299999999999</v>
      </c>
      <c r="BV34" s="641">
        <v>91.044700000000006</v>
      </c>
      <c r="BW34" s="641">
        <v>93.755799999999994</v>
      </c>
      <c r="BX34" s="641">
        <v>97.250900000000001</v>
      </c>
      <c r="BY34" s="641">
        <v>99.963700000000003</v>
      </c>
      <c r="BZ34" s="647">
        <v>89.7316</v>
      </c>
      <c r="CA34" s="647">
        <v>96.149000000000001</v>
      </c>
      <c r="CB34" s="642">
        <v>94.565200000000004</v>
      </c>
      <c r="CD34" s="623" t="s">
        <v>93</v>
      </c>
      <c r="CE34" s="641">
        <v>1.5465</v>
      </c>
      <c r="CF34" s="641">
        <v>1.6153999999999999</v>
      </c>
      <c r="CG34" s="641">
        <v>1.9518</v>
      </c>
      <c r="CH34" s="641">
        <v>2.2229999999999999</v>
      </c>
      <c r="CI34" s="641">
        <v>2.3210999999999999</v>
      </c>
      <c r="CJ34" s="641">
        <v>2.2393999999999998</v>
      </c>
      <c r="CK34" s="641">
        <v>2.4331</v>
      </c>
      <c r="CL34" s="641">
        <v>2.3700999999999999</v>
      </c>
      <c r="CM34" s="641">
        <v>2.4258999999999999</v>
      </c>
      <c r="CN34" s="641">
        <v>2.1230000000000002</v>
      </c>
      <c r="CO34" s="641">
        <v>1.8415999999999999</v>
      </c>
      <c r="CP34" s="647">
        <v>2.2909000000000002</v>
      </c>
      <c r="CQ34" s="647">
        <v>2.1002000000000001</v>
      </c>
      <c r="CR34" s="642">
        <v>2.137</v>
      </c>
    </row>
    <row r="35" spans="2:96" s="572" customFormat="1" ht="15.75" customHeight="1" x14ac:dyDescent="0.25">
      <c r="B35" s="619" t="s">
        <v>138</v>
      </c>
      <c r="C35" s="620">
        <v>709.08</v>
      </c>
      <c r="D35" s="620">
        <v>525.97569999999996</v>
      </c>
      <c r="E35" s="620">
        <v>515.31629999999996</v>
      </c>
      <c r="F35" s="620">
        <v>486.23270000000002</v>
      </c>
      <c r="G35" s="620">
        <v>732.36829999999998</v>
      </c>
      <c r="H35" s="620">
        <v>618.23149999999998</v>
      </c>
      <c r="I35" s="620">
        <v>696.10590000000002</v>
      </c>
      <c r="J35" s="620">
        <v>859.43359999999996</v>
      </c>
      <c r="K35" s="620">
        <v>997.92949999999996</v>
      </c>
      <c r="L35" s="620">
        <v>1542.8902</v>
      </c>
      <c r="M35" s="620">
        <v>3457.0113999999999</v>
      </c>
      <c r="N35" s="621">
        <v>634.04290000000003</v>
      </c>
      <c r="O35" s="621">
        <v>1743.9637</v>
      </c>
      <c r="P35" s="622">
        <v>1574.3914</v>
      </c>
      <c r="R35" s="619" t="s">
        <v>138</v>
      </c>
      <c r="S35" s="911">
        <v>224.79400000000001</v>
      </c>
      <c r="T35" s="911">
        <v>87.652000000000001</v>
      </c>
      <c r="U35" s="911">
        <v>104.87439999999999</v>
      </c>
      <c r="V35" s="911">
        <v>71.0184</v>
      </c>
      <c r="W35" s="911">
        <v>90.816299999999998</v>
      </c>
      <c r="X35" s="911">
        <v>65.611000000000004</v>
      </c>
      <c r="Y35" s="911">
        <v>91.080699999999993</v>
      </c>
      <c r="Z35" s="911">
        <v>107.0097</v>
      </c>
      <c r="AA35" s="911">
        <v>121.3466</v>
      </c>
      <c r="AB35" s="911">
        <v>184.56139999999999</v>
      </c>
      <c r="AC35" s="911">
        <v>186.20949999999999</v>
      </c>
      <c r="AD35" s="912">
        <v>83.211200000000005</v>
      </c>
      <c r="AE35" s="912">
        <v>152.2002</v>
      </c>
      <c r="AF35" s="913">
        <v>141.6601</v>
      </c>
      <c r="AH35" s="619" t="s">
        <v>138</v>
      </c>
      <c r="AI35" s="639">
        <v>36.392200000000003</v>
      </c>
      <c r="AJ35" s="639">
        <v>53.186999999999998</v>
      </c>
      <c r="AK35" s="639">
        <v>60.7941</v>
      </c>
      <c r="AL35" s="639">
        <v>57.148400000000002</v>
      </c>
      <c r="AM35" s="639">
        <v>68.5501</v>
      </c>
      <c r="AN35" s="639">
        <v>55.930700000000002</v>
      </c>
      <c r="AO35" s="639">
        <v>54.280099999999997</v>
      </c>
      <c r="AP35" s="639">
        <v>61.557699999999997</v>
      </c>
      <c r="AQ35" s="639">
        <v>65.561499999999995</v>
      </c>
      <c r="AR35" s="639">
        <v>91.798699999999997</v>
      </c>
      <c r="AS35" s="639">
        <v>121.04510000000001</v>
      </c>
      <c r="AT35" s="646">
        <v>57.433799999999998</v>
      </c>
      <c r="AU35" s="646">
        <v>92.496899999999997</v>
      </c>
      <c r="AV35" s="640">
        <v>89.148300000000006</v>
      </c>
      <c r="AX35" s="619" t="s">
        <v>138</v>
      </c>
      <c r="AY35" s="639">
        <v>1.0042</v>
      </c>
      <c r="AZ35" s="639">
        <v>3.3736000000000002</v>
      </c>
      <c r="BA35" s="639">
        <v>3.6791</v>
      </c>
      <c r="BB35" s="639">
        <v>3.1768000000000001</v>
      </c>
      <c r="BC35" s="639">
        <v>4.0998000000000001</v>
      </c>
      <c r="BD35" s="639">
        <v>4.4021999999999997</v>
      </c>
      <c r="BE35" s="639">
        <v>3.6206</v>
      </c>
      <c r="BF35" s="639">
        <v>4.8914</v>
      </c>
      <c r="BG35" s="639">
        <v>4.9832999999999998</v>
      </c>
      <c r="BH35" s="639">
        <v>6.4699</v>
      </c>
      <c r="BI35" s="639">
        <v>20.859100000000002</v>
      </c>
      <c r="BJ35" s="646">
        <v>3.6972999999999998</v>
      </c>
      <c r="BK35" s="646">
        <v>8.7973999999999997</v>
      </c>
      <c r="BL35" s="640">
        <v>8.1090999999999998</v>
      </c>
      <c r="BN35" s="619" t="s">
        <v>138</v>
      </c>
      <c r="BO35" s="639">
        <v>74.594700000000003</v>
      </c>
      <c r="BP35" s="639">
        <v>92.395700000000005</v>
      </c>
      <c r="BQ35" s="639">
        <v>94.932199999999995</v>
      </c>
      <c r="BR35" s="639">
        <v>89.186499999999995</v>
      </c>
      <c r="BS35" s="639">
        <v>90.219099999999997</v>
      </c>
      <c r="BT35" s="639">
        <v>91.9375</v>
      </c>
      <c r="BU35" s="639">
        <v>90.790899999999993</v>
      </c>
      <c r="BV35" s="639">
        <v>93.704099999999997</v>
      </c>
      <c r="BW35" s="639">
        <v>93.247</v>
      </c>
      <c r="BX35" s="639">
        <v>94.686599999999999</v>
      </c>
      <c r="BY35" s="639">
        <v>98.700599999999994</v>
      </c>
      <c r="BZ35" s="646">
        <v>90.691699999999997</v>
      </c>
      <c r="CA35" s="646">
        <v>95.712699999999998</v>
      </c>
      <c r="CB35" s="640">
        <v>95.233099999999993</v>
      </c>
      <c r="CD35" s="619" t="s">
        <v>138</v>
      </c>
      <c r="CE35" s="639">
        <v>1.9317</v>
      </c>
      <c r="CF35" s="639">
        <v>1.3201000000000001</v>
      </c>
      <c r="CG35" s="639">
        <v>1.4615</v>
      </c>
      <c r="CH35" s="639">
        <v>1.9962</v>
      </c>
      <c r="CI35" s="639">
        <v>2.1867000000000001</v>
      </c>
      <c r="CJ35" s="639">
        <v>2.1920999999999999</v>
      </c>
      <c r="CK35" s="639">
        <v>2.2227000000000001</v>
      </c>
      <c r="CL35" s="639">
        <v>2.0266000000000002</v>
      </c>
      <c r="CM35" s="639">
        <v>2.2397999999999998</v>
      </c>
      <c r="CN35" s="639">
        <v>2.1606999999999998</v>
      </c>
      <c r="CO35" s="639">
        <v>1.6113999999999999</v>
      </c>
      <c r="CP35" s="646">
        <v>2.1442999999999999</v>
      </c>
      <c r="CQ35" s="646">
        <v>1.8929</v>
      </c>
      <c r="CR35" s="640">
        <v>1.9084000000000001</v>
      </c>
    </row>
    <row r="36" spans="2:96" s="466" customFormat="1" ht="15.75" customHeight="1" x14ac:dyDescent="0.25">
      <c r="B36" s="623" t="s">
        <v>578</v>
      </c>
      <c r="C36" s="626" t="s">
        <v>102</v>
      </c>
      <c r="D36" s="624">
        <v>635.49519999999995</v>
      </c>
      <c r="E36" s="624">
        <v>31.000800000000002</v>
      </c>
      <c r="F36" s="624">
        <v>408.92239999999998</v>
      </c>
      <c r="G36" s="624">
        <v>277.56760000000003</v>
      </c>
      <c r="H36" s="624">
        <v>624.38509999999997</v>
      </c>
      <c r="I36" s="624">
        <v>509.6825</v>
      </c>
      <c r="J36" s="624">
        <v>598.86440000000005</v>
      </c>
      <c r="K36" s="624">
        <v>875.81610000000001</v>
      </c>
      <c r="L36" s="624">
        <v>1371.2689</v>
      </c>
      <c r="M36" s="624">
        <v>1489.0173</v>
      </c>
      <c r="N36" s="625">
        <v>499.35899999999998</v>
      </c>
      <c r="O36" s="625">
        <v>1045.6489999999999</v>
      </c>
      <c r="P36" s="610">
        <v>961.05520000000001</v>
      </c>
      <c r="R36" s="623" t="s">
        <v>578</v>
      </c>
      <c r="S36" s="643" t="s">
        <v>102</v>
      </c>
      <c r="T36" s="624">
        <v>104.8826</v>
      </c>
      <c r="U36" s="624">
        <v>11.9</v>
      </c>
      <c r="V36" s="624">
        <v>52.462600000000002</v>
      </c>
      <c r="W36" s="624">
        <v>19.382899999999999</v>
      </c>
      <c r="X36" s="624">
        <v>93.895200000000003</v>
      </c>
      <c r="Y36" s="624">
        <v>54.031799999999997</v>
      </c>
      <c r="Z36" s="624">
        <v>74.734899999999996</v>
      </c>
      <c r="AA36" s="624">
        <v>90.742500000000007</v>
      </c>
      <c r="AB36" s="624">
        <v>149.72069999999999</v>
      </c>
      <c r="AC36" s="624">
        <v>108.30710000000001</v>
      </c>
      <c r="AD36" s="625">
        <v>55.613500000000002</v>
      </c>
      <c r="AE36" s="625">
        <v>107.0968</v>
      </c>
      <c r="AF36" s="610">
        <v>99.124499999999998</v>
      </c>
      <c r="AH36" s="623" t="s">
        <v>578</v>
      </c>
      <c r="AI36" s="643" t="s">
        <v>102</v>
      </c>
      <c r="AJ36" s="641">
        <v>19.362500000000001</v>
      </c>
      <c r="AK36" s="641">
        <v>0.51190000000000002</v>
      </c>
      <c r="AL36" s="641">
        <v>22.498200000000001</v>
      </c>
      <c r="AM36" s="641">
        <v>14.613200000000001</v>
      </c>
      <c r="AN36" s="641">
        <v>39.907499999999999</v>
      </c>
      <c r="AO36" s="641">
        <v>37.716299999999997</v>
      </c>
      <c r="AP36" s="641">
        <v>45.295099999999998</v>
      </c>
      <c r="AQ36" s="641">
        <v>60.932600000000001</v>
      </c>
      <c r="AR36" s="641">
        <v>95.671999999999997</v>
      </c>
      <c r="AS36" s="641">
        <v>98.457700000000003</v>
      </c>
      <c r="AT36" s="647">
        <v>34.603700000000003</v>
      </c>
      <c r="AU36" s="647">
        <v>73.625100000000003</v>
      </c>
      <c r="AV36" s="642">
        <v>67.500600000000006</v>
      </c>
      <c r="AX36" s="623" t="s">
        <v>578</v>
      </c>
      <c r="AY36" s="643" t="s">
        <v>102</v>
      </c>
      <c r="AZ36" s="641">
        <v>-0.63429999999999997</v>
      </c>
      <c r="BA36" s="641">
        <v>2.0899999999999998E-2</v>
      </c>
      <c r="BB36" s="641">
        <v>2.6943000000000001</v>
      </c>
      <c r="BC36" s="641">
        <v>1.3368</v>
      </c>
      <c r="BD36" s="641">
        <v>10.5512</v>
      </c>
      <c r="BE36" s="641">
        <v>3.5485000000000002</v>
      </c>
      <c r="BF36" s="641">
        <v>4.1779999999999999</v>
      </c>
      <c r="BG36" s="641">
        <v>7.2140000000000004</v>
      </c>
      <c r="BH36" s="641">
        <v>10.193199999999999</v>
      </c>
      <c r="BI36" s="641">
        <v>7.4721000000000002</v>
      </c>
      <c r="BJ36" s="647">
        <v>3.5381999999999998</v>
      </c>
      <c r="BK36" s="647">
        <v>7.4042000000000003</v>
      </c>
      <c r="BL36" s="642">
        <v>6.8059000000000003</v>
      </c>
      <c r="BN36" s="623" t="s">
        <v>578</v>
      </c>
      <c r="BO36" s="643" t="s">
        <v>102</v>
      </c>
      <c r="BP36" s="641">
        <v>133.36269999999999</v>
      </c>
      <c r="BQ36" s="641">
        <v>75.507400000000004</v>
      </c>
      <c r="BR36" s="641">
        <v>93.636700000000005</v>
      </c>
      <c r="BS36" s="641">
        <v>89.904600000000002</v>
      </c>
      <c r="BT36" s="641">
        <v>100.23739999999999</v>
      </c>
      <c r="BU36" s="641">
        <v>91.066599999999994</v>
      </c>
      <c r="BV36" s="641">
        <v>93.598600000000005</v>
      </c>
      <c r="BW36" s="641">
        <v>95.888300000000001</v>
      </c>
      <c r="BX36" s="641">
        <v>98.037400000000005</v>
      </c>
      <c r="BY36" s="641">
        <v>92.437399999999997</v>
      </c>
      <c r="BZ36" s="647">
        <v>92.105500000000006</v>
      </c>
      <c r="CA36" s="647">
        <v>95.532300000000006</v>
      </c>
      <c r="CB36" s="642">
        <v>94.994500000000002</v>
      </c>
      <c r="CD36" s="623" t="s">
        <v>578</v>
      </c>
      <c r="CE36" s="643" t="s">
        <v>102</v>
      </c>
      <c r="CF36" s="641">
        <v>1.8444</v>
      </c>
      <c r="CG36" s="641">
        <v>38.386000000000003</v>
      </c>
      <c r="CH36" s="641">
        <v>3.4369999999999998</v>
      </c>
      <c r="CI36" s="641">
        <v>1.2595000000000001</v>
      </c>
      <c r="CJ36" s="641">
        <v>1.8219000000000001</v>
      </c>
      <c r="CK36" s="641">
        <v>1.8548</v>
      </c>
      <c r="CL36" s="641">
        <v>1.9645999999999999</v>
      </c>
      <c r="CM36" s="641">
        <v>2.2229999999999999</v>
      </c>
      <c r="CN36" s="641">
        <v>2.1577000000000002</v>
      </c>
      <c r="CO36" s="641">
        <v>1.3218000000000001</v>
      </c>
      <c r="CP36" s="647">
        <v>1.9148000000000001</v>
      </c>
      <c r="CQ36" s="647">
        <v>1.9842</v>
      </c>
      <c r="CR36" s="642">
        <v>1.9785999999999999</v>
      </c>
    </row>
    <row r="37" spans="2:96" s="466" customFormat="1" ht="15.75" customHeight="1" x14ac:dyDescent="0.25">
      <c r="B37" s="854" t="s">
        <v>573</v>
      </c>
      <c r="C37" s="620" t="s">
        <v>102</v>
      </c>
      <c r="D37" s="620" t="s">
        <v>102</v>
      </c>
      <c r="E37" s="620" t="s">
        <v>102</v>
      </c>
      <c r="F37" s="620">
        <v>600.14120000000003</v>
      </c>
      <c r="G37" s="620">
        <v>282.47500000000002</v>
      </c>
      <c r="H37" s="620">
        <v>262.33339999999998</v>
      </c>
      <c r="I37" s="620">
        <v>550.51030000000003</v>
      </c>
      <c r="J37" s="620">
        <v>811.77250000000004</v>
      </c>
      <c r="K37" s="620">
        <v>871.58479999999997</v>
      </c>
      <c r="L37" s="620">
        <v>1084.9545000000001</v>
      </c>
      <c r="M37" s="620" t="s">
        <v>102</v>
      </c>
      <c r="N37" s="621">
        <v>509.50749999999999</v>
      </c>
      <c r="O37" s="621">
        <v>885.49210000000005</v>
      </c>
      <c r="P37" s="622">
        <v>800.33569999999997</v>
      </c>
      <c r="R37" s="854" t="s">
        <v>573</v>
      </c>
      <c r="S37" s="639" t="s">
        <v>102</v>
      </c>
      <c r="T37" s="620" t="s">
        <v>102</v>
      </c>
      <c r="U37" s="620" t="s">
        <v>102</v>
      </c>
      <c r="V37" s="620">
        <v>72.018000000000001</v>
      </c>
      <c r="W37" s="620">
        <v>28.2851</v>
      </c>
      <c r="X37" s="620">
        <v>86.183499999999995</v>
      </c>
      <c r="Y37" s="620">
        <v>68.565600000000003</v>
      </c>
      <c r="Z37" s="620">
        <v>118.1786</v>
      </c>
      <c r="AA37" s="620">
        <v>75.428200000000004</v>
      </c>
      <c r="AB37" s="620">
        <v>105.74720000000001</v>
      </c>
      <c r="AC37" s="620" t="s">
        <v>102</v>
      </c>
      <c r="AD37" s="621">
        <v>67.81</v>
      </c>
      <c r="AE37" s="621">
        <v>97.684899999999999</v>
      </c>
      <c r="AF37" s="622">
        <v>90.918499999999995</v>
      </c>
      <c r="AH37" s="854" t="s">
        <v>573</v>
      </c>
      <c r="AI37" s="639" t="s">
        <v>102</v>
      </c>
      <c r="AJ37" s="639" t="s">
        <v>102</v>
      </c>
      <c r="AK37" s="639" t="s">
        <v>102</v>
      </c>
      <c r="AL37" s="639">
        <v>27.889399999999998</v>
      </c>
      <c r="AM37" s="639">
        <v>16.643000000000001</v>
      </c>
      <c r="AN37" s="639">
        <v>15.5823</v>
      </c>
      <c r="AO37" s="639">
        <v>40.116599999999998</v>
      </c>
      <c r="AP37" s="639">
        <v>48.015900000000002</v>
      </c>
      <c r="AQ37" s="639">
        <v>54.456699999999998</v>
      </c>
      <c r="AR37" s="639">
        <v>71.017499999999998</v>
      </c>
      <c r="AS37" s="639" t="s">
        <v>102</v>
      </c>
      <c r="AT37" s="646">
        <v>34.553600000000003</v>
      </c>
      <c r="AU37" s="646">
        <v>54.546999999999997</v>
      </c>
      <c r="AV37" s="640">
        <v>50.346600000000002</v>
      </c>
      <c r="AX37" s="854" t="s">
        <v>573</v>
      </c>
      <c r="AY37" s="639" t="s">
        <v>102</v>
      </c>
      <c r="AZ37" s="639" t="s">
        <v>102</v>
      </c>
      <c r="BA37" s="639" t="s">
        <v>102</v>
      </c>
      <c r="BB37" s="639">
        <v>1.4255</v>
      </c>
      <c r="BC37" s="639">
        <v>0.8609</v>
      </c>
      <c r="BD37" s="639">
        <v>6.6154999999999999</v>
      </c>
      <c r="BE37" s="639">
        <v>3.4689999999999999</v>
      </c>
      <c r="BF37" s="639">
        <v>6.6612</v>
      </c>
      <c r="BG37" s="639">
        <v>7.13</v>
      </c>
      <c r="BH37" s="639">
        <v>10.5884</v>
      </c>
      <c r="BI37" s="639" t="s">
        <v>102</v>
      </c>
      <c r="BJ37" s="646">
        <v>2.8919000000000001</v>
      </c>
      <c r="BK37" s="646">
        <v>7.4654999999999996</v>
      </c>
      <c r="BL37" s="640">
        <v>6.0792000000000002</v>
      </c>
      <c r="BN37" s="854" t="s">
        <v>573</v>
      </c>
      <c r="BO37" s="639" t="s">
        <v>102</v>
      </c>
      <c r="BP37" s="639" t="s">
        <v>102</v>
      </c>
      <c r="BQ37" s="639" t="s">
        <v>102</v>
      </c>
      <c r="BR37" s="639">
        <v>82.998000000000005</v>
      </c>
      <c r="BS37" s="639">
        <v>82.136399999999995</v>
      </c>
      <c r="BT37" s="639">
        <v>102.1169</v>
      </c>
      <c r="BU37" s="639">
        <v>91.600200000000001</v>
      </c>
      <c r="BV37" s="639">
        <v>98.484499999999997</v>
      </c>
      <c r="BW37" s="639">
        <v>95.254199999999997</v>
      </c>
      <c r="BX37" s="639">
        <v>97.133600000000001</v>
      </c>
      <c r="BY37" s="639" t="s">
        <v>102</v>
      </c>
      <c r="BZ37" s="646">
        <v>91.169300000000007</v>
      </c>
      <c r="CA37" s="646">
        <v>96.897000000000006</v>
      </c>
      <c r="CB37" s="640">
        <v>95.693600000000004</v>
      </c>
      <c r="CD37" s="854" t="s">
        <v>573</v>
      </c>
      <c r="CE37" s="639" t="s">
        <v>102</v>
      </c>
      <c r="CF37" s="639" t="s">
        <v>102</v>
      </c>
      <c r="CG37" s="639" t="s">
        <v>102</v>
      </c>
      <c r="CH37" s="639">
        <v>2.8111000000000002</v>
      </c>
      <c r="CI37" s="639">
        <v>1.1920999999999999</v>
      </c>
      <c r="CJ37" s="639">
        <v>2.0148999999999999</v>
      </c>
      <c r="CK37" s="639">
        <v>3.0293999999999999</v>
      </c>
      <c r="CL37" s="639">
        <v>2.6646000000000001</v>
      </c>
      <c r="CM37" s="639">
        <v>2.2334999999999998</v>
      </c>
      <c r="CN37" s="639">
        <v>2.8971</v>
      </c>
      <c r="CO37" s="639" t="s">
        <v>102</v>
      </c>
      <c r="CP37" s="646">
        <v>2.8971</v>
      </c>
      <c r="CQ37" s="646">
        <v>2.5331000000000001</v>
      </c>
      <c r="CR37" s="640">
        <v>2.5855999999999999</v>
      </c>
    </row>
    <row r="38" spans="2:96" s="466" customFormat="1" ht="15.75" customHeight="1" x14ac:dyDescent="0.25">
      <c r="B38" s="855" t="s">
        <v>574</v>
      </c>
      <c r="C38" s="624" t="s">
        <v>102</v>
      </c>
      <c r="D38" s="624" t="s">
        <v>102</v>
      </c>
      <c r="E38" s="624" t="s">
        <v>102</v>
      </c>
      <c r="F38" s="624">
        <v>269.35050000000001</v>
      </c>
      <c r="G38" s="624">
        <v>268.3159</v>
      </c>
      <c r="H38" s="624">
        <v>873.04269999999997</v>
      </c>
      <c r="I38" s="624">
        <v>279.05700000000002</v>
      </c>
      <c r="J38" s="624">
        <v>533.04290000000003</v>
      </c>
      <c r="K38" s="624">
        <v>544.32709999999997</v>
      </c>
      <c r="L38" s="624">
        <v>2753.6127999999999</v>
      </c>
      <c r="M38" s="624" t="s">
        <v>102</v>
      </c>
      <c r="N38" s="625">
        <v>389.17919999999998</v>
      </c>
      <c r="O38" s="625">
        <v>1196.8951</v>
      </c>
      <c r="P38" s="610">
        <v>963.72069999999997</v>
      </c>
      <c r="R38" s="855" t="s">
        <v>574</v>
      </c>
      <c r="S38" s="641" t="s">
        <v>102</v>
      </c>
      <c r="T38" s="624" t="s">
        <v>102</v>
      </c>
      <c r="U38" s="624" t="s">
        <v>102</v>
      </c>
      <c r="V38" s="624">
        <v>25.128900000000002</v>
      </c>
      <c r="W38" s="624">
        <v>11.0617</v>
      </c>
      <c r="X38" s="624">
        <v>100.99760000000001</v>
      </c>
      <c r="Y38" s="624">
        <v>45.247399999999999</v>
      </c>
      <c r="Z38" s="624">
        <v>88.576899999999995</v>
      </c>
      <c r="AA38" s="624">
        <v>64.552199999999999</v>
      </c>
      <c r="AB38" s="624">
        <v>312.44499999999999</v>
      </c>
      <c r="AC38" s="624" t="s">
        <v>102</v>
      </c>
      <c r="AD38" s="625">
        <v>52.025199999999998</v>
      </c>
      <c r="AE38" s="625">
        <v>147.5643</v>
      </c>
      <c r="AF38" s="610">
        <v>119.9837</v>
      </c>
      <c r="AH38" s="855" t="s">
        <v>574</v>
      </c>
      <c r="AI38" s="641" t="s">
        <v>102</v>
      </c>
      <c r="AJ38" s="641" t="s">
        <v>102</v>
      </c>
      <c r="AK38" s="641" t="s">
        <v>102</v>
      </c>
      <c r="AL38" s="641">
        <v>14.301600000000001</v>
      </c>
      <c r="AM38" s="641">
        <v>17.4147</v>
      </c>
      <c r="AN38" s="641">
        <v>54.584099999999999</v>
      </c>
      <c r="AO38" s="641">
        <v>20.200199999999999</v>
      </c>
      <c r="AP38" s="641">
        <v>40.104900000000001</v>
      </c>
      <c r="AQ38" s="641">
        <v>35.159799999999997</v>
      </c>
      <c r="AR38" s="641">
        <v>141.2944</v>
      </c>
      <c r="AS38" s="641" t="s">
        <v>102</v>
      </c>
      <c r="AT38" s="647">
        <v>26.386700000000001</v>
      </c>
      <c r="AU38" s="647">
        <v>75.632800000000003</v>
      </c>
      <c r="AV38" s="642">
        <v>62.117600000000003</v>
      </c>
      <c r="AX38" s="855" t="s">
        <v>574</v>
      </c>
      <c r="AY38" s="641" t="s">
        <v>102</v>
      </c>
      <c r="AZ38" s="641" t="s">
        <v>102</v>
      </c>
      <c r="BA38" s="641" t="s">
        <v>102</v>
      </c>
      <c r="BB38" s="641">
        <v>7.3990999999999998</v>
      </c>
      <c r="BC38" s="641">
        <v>1.6960999999999999</v>
      </c>
      <c r="BD38" s="641">
        <v>13.8948</v>
      </c>
      <c r="BE38" s="641">
        <v>2.3687999999999998</v>
      </c>
      <c r="BF38" s="641">
        <v>3.6114999999999999</v>
      </c>
      <c r="BG38" s="641">
        <v>7.0495999999999999</v>
      </c>
      <c r="BH38" s="641">
        <v>-20.575299999999999</v>
      </c>
      <c r="BI38" s="641" t="s">
        <v>102</v>
      </c>
      <c r="BJ38" s="647">
        <v>3.7875999999999999</v>
      </c>
      <c r="BK38" s="647">
        <v>28.698399999999999</v>
      </c>
      <c r="BL38" s="642">
        <v>16.2438</v>
      </c>
      <c r="BN38" s="855" t="s">
        <v>574</v>
      </c>
      <c r="BO38" s="641" t="s">
        <v>102</v>
      </c>
      <c r="BP38" s="641" t="s">
        <v>102</v>
      </c>
      <c r="BQ38" s="641" t="s">
        <v>102</v>
      </c>
      <c r="BR38" s="641">
        <v>98.786000000000001</v>
      </c>
      <c r="BS38" s="641">
        <v>90.433400000000006</v>
      </c>
      <c r="BT38" s="641">
        <v>99.704899999999995</v>
      </c>
      <c r="BU38" s="641">
        <v>91.556799999999996</v>
      </c>
      <c r="BV38" s="641">
        <v>93.667500000000004</v>
      </c>
      <c r="BW38" s="641">
        <v>97.088700000000003</v>
      </c>
      <c r="BX38" s="641">
        <v>116.3379</v>
      </c>
      <c r="BY38" s="641" t="s">
        <v>102</v>
      </c>
      <c r="BZ38" s="647">
        <v>93.947500000000005</v>
      </c>
      <c r="CA38" s="647">
        <v>103.0252</v>
      </c>
      <c r="CB38" s="642">
        <v>100.5339</v>
      </c>
      <c r="CD38" s="855" t="s">
        <v>574</v>
      </c>
      <c r="CE38" s="641" t="s">
        <v>102</v>
      </c>
      <c r="CF38" s="641" t="s">
        <v>102</v>
      </c>
      <c r="CG38" s="641" t="s">
        <v>102</v>
      </c>
      <c r="CH38" s="641">
        <v>2.3633000000000002</v>
      </c>
      <c r="CI38" s="641">
        <v>9.64E-2</v>
      </c>
      <c r="CJ38" s="641">
        <v>1.5317000000000001</v>
      </c>
      <c r="CK38" s="641">
        <v>2.5773000000000001</v>
      </c>
      <c r="CL38" s="641">
        <v>2.1978</v>
      </c>
      <c r="CM38" s="641">
        <v>2.2881999999999998</v>
      </c>
      <c r="CN38" s="641">
        <v>3.0059999999999998</v>
      </c>
      <c r="CO38" s="641" t="s">
        <v>102</v>
      </c>
      <c r="CP38" s="647">
        <v>2.0261</v>
      </c>
      <c r="CQ38" s="647">
        <v>2.7637</v>
      </c>
      <c r="CR38" s="642">
        <v>2.6777000000000002</v>
      </c>
    </row>
    <row r="39" spans="2:96" s="466" customFormat="1" ht="15.75" customHeight="1" x14ac:dyDescent="0.25">
      <c r="B39" s="854" t="s">
        <v>577</v>
      </c>
      <c r="C39" s="620" t="s">
        <v>102</v>
      </c>
      <c r="D39" s="620">
        <v>635.49519999999995</v>
      </c>
      <c r="E39" s="620">
        <v>31.000800000000002</v>
      </c>
      <c r="F39" s="620">
        <v>436.26670000000001</v>
      </c>
      <c r="G39" s="620">
        <v>280.68270000000001</v>
      </c>
      <c r="H39" s="620">
        <v>148.471</v>
      </c>
      <c r="I39" s="620">
        <v>87.110200000000006</v>
      </c>
      <c r="J39" s="620">
        <v>229.65020000000001</v>
      </c>
      <c r="K39" s="620">
        <v>430.77600000000001</v>
      </c>
      <c r="L39" s="620">
        <v>554.53210000000001</v>
      </c>
      <c r="M39" s="620" t="s">
        <v>102</v>
      </c>
      <c r="N39" s="621">
        <v>181.57069999999999</v>
      </c>
      <c r="O39" s="621">
        <v>430.85789999999997</v>
      </c>
      <c r="P39" s="622">
        <v>391.1524</v>
      </c>
      <c r="R39" s="854" t="s">
        <v>577</v>
      </c>
      <c r="S39" s="639" t="s">
        <v>102</v>
      </c>
      <c r="T39" s="620">
        <v>104.8826</v>
      </c>
      <c r="U39" s="620">
        <v>11.9</v>
      </c>
      <c r="V39" s="620">
        <v>75.620900000000006</v>
      </c>
      <c r="W39" s="620">
        <v>19.3414</v>
      </c>
      <c r="X39" s="620">
        <v>75.199600000000004</v>
      </c>
      <c r="Y39" s="620">
        <v>15.634399999999999</v>
      </c>
      <c r="Z39" s="620">
        <v>34.048200000000001</v>
      </c>
      <c r="AA39" s="620">
        <v>56.263199999999998</v>
      </c>
      <c r="AB39" s="620">
        <v>74.3566</v>
      </c>
      <c r="AC39" s="620" t="s">
        <v>102</v>
      </c>
      <c r="AD39" s="621">
        <v>30.519600000000001</v>
      </c>
      <c r="AE39" s="621">
        <v>57.481999999999999</v>
      </c>
      <c r="AF39" s="622">
        <v>53.1875</v>
      </c>
      <c r="AH39" s="854" t="s">
        <v>577</v>
      </c>
      <c r="AI39" s="639" t="s">
        <v>102</v>
      </c>
      <c r="AJ39" s="639">
        <v>19.362500000000001</v>
      </c>
      <c r="AK39" s="639">
        <v>0.51190000000000002</v>
      </c>
      <c r="AL39" s="639">
        <v>31.558299999999999</v>
      </c>
      <c r="AM39" s="639">
        <v>12.3714</v>
      </c>
      <c r="AN39" s="639">
        <v>12.7051</v>
      </c>
      <c r="AO39" s="639">
        <v>8.5710999999999995</v>
      </c>
      <c r="AP39" s="639">
        <v>20.973299999999998</v>
      </c>
      <c r="AQ39" s="639">
        <v>35.490200000000002</v>
      </c>
      <c r="AR39" s="639">
        <v>38.384900000000002</v>
      </c>
      <c r="AS39" s="639" t="s">
        <v>102</v>
      </c>
      <c r="AT39" s="646">
        <v>12.994400000000001</v>
      </c>
      <c r="AU39" s="646">
        <v>34.277299999999997</v>
      </c>
      <c r="AV39" s="640">
        <v>30.5749</v>
      </c>
      <c r="AX39" s="854" t="s">
        <v>577</v>
      </c>
      <c r="AY39" s="639" t="s">
        <v>102</v>
      </c>
      <c r="AZ39" s="639">
        <v>-0.63429999999999997</v>
      </c>
      <c r="BA39" s="639">
        <v>2.0899999999999998E-2</v>
      </c>
      <c r="BB39" s="639">
        <v>6.8418000000000001</v>
      </c>
      <c r="BC39" s="639">
        <v>1.7053</v>
      </c>
      <c r="BD39" s="639">
        <v>1.8622000000000001</v>
      </c>
      <c r="BE39" s="639">
        <v>0.58389999999999997</v>
      </c>
      <c r="BF39" s="639">
        <v>3.3367</v>
      </c>
      <c r="BG39" s="639">
        <v>6.6425000000000001</v>
      </c>
      <c r="BH39" s="639">
        <v>2.4746000000000001</v>
      </c>
      <c r="BI39" s="639" t="s">
        <v>102</v>
      </c>
      <c r="BJ39" s="646">
        <v>1.2679</v>
      </c>
      <c r="BK39" s="646">
        <v>3.9506000000000001</v>
      </c>
      <c r="BL39" s="640">
        <v>3.4161999999999999</v>
      </c>
      <c r="BN39" s="854" t="s">
        <v>577</v>
      </c>
      <c r="BO39" s="639" t="s">
        <v>102</v>
      </c>
      <c r="BP39" s="639">
        <v>133.36269999999999</v>
      </c>
      <c r="BQ39" s="639">
        <v>75.507400000000004</v>
      </c>
      <c r="BR39" s="639">
        <v>99.176500000000004</v>
      </c>
      <c r="BS39" s="639">
        <v>93.344300000000004</v>
      </c>
      <c r="BT39" s="639">
        <v>98.437799999999996</v>
      </c>
      <c r="BU39" s="639">
        <v>85.088999999999999</v>
      </c>
      <c r="BV39" s="639">
        <v>96.432100000000005</v>
      </c>
      <c r="BW39" s="639">
        <v>97.760900000000007</v>
      </c>
      <c r="BX39" s="639">
        <v>88.468699999999998</v>
      </c>
      <c r="BY39" s="639" t="s">
        <v>102</v>
      </c>
      <c r="BZ39" s="646">
        <v>90.814099999999996</v>
      </c>
      <c r="CA39" s="646">
        <v>94.646299999999997</v>
      </c>
      <c r="CB39" s="640">
        <v>93.979699999999994</v>
      </c>
      <c r="CD39" s="854" t="s">
        <v>577</v>
      </c>
      <c r="CE39" s="639" t="s">
        <v>102</v>
      </c>
      <c r="CF39" s="639">
        <v>1.8444</v>
      </c>
      <c r="CG39" s="639">
        <v>38.386000000000003</v>
      </c>
      <c r="CH39" s="639">
        <v>5.3272000000000004</v>
      </c>
      <c r="CI39" s="639">
        <v>2.0503999999999998</v>
      </c>
      <c r="CJ39" s="639">
        <v>9.2454000000000001</v>
      </c>
      <c r="CK39" s="639">
        <v>2.1292</v>
      </c>
      <c r="CL39" s="639">
        <v>1.8675999999999999</v>
      </c>
      <c r="CM39" s="639">
        <v>3.3717000000000001</v>
      </c>
      <c r="CN39" s="639">
        <v>3.0388999999999999</v>
      </c>
      <c r="CO39" s="639" t="s">
        <v>102</v>
      </c>
      <c r="CP39" s="646">
        <v>3.7591999999999999</v>
      </c>
      <c r="CQ39" s="646">
        <v>3.12</v>
      </c>
      <c r="CR39" s="640">
        <v>3.1673</v>
      </c>
    </row>
    <row r="40" spans="2:96" s="466" customFormat="1" ht="15.75" customHeight="1" x14ac:dyDescent="0.25">
      <c r="B40" s="855" t="s">
        <v>575</v>
      </c>
      <c r="C40" s="624" t="s">
        <v>102</v>
      </c>
      <c r="D40" s="624" t="s">
        <v>102</v>
      </c>
      <c r="E40" s="624" t="s">
        <v>102</v>
      </c>
      <c r="F40" s="624" t="s">
        <v>102</v>
      </c>
      <c r="G40" s="624" t="s">
        <v>102</v>
      </c>
      <c r="H40" s="624" t="s">
        <v>102</v>
      </c>
      <c r="I40" s="624">
        <v>1159.1178</v>
      </c>
      <c r="J40" s="624">
        <v>1095.7588000000001</v>
      </c>
      <c r="K40" s="624">
        <v>1346.5434</v>
      </c>
      <c r="L40" s="624">
        <v>1450.8100999999999</v>
      </c>
      <c r="M40" s="624">
        <v>1489.0173</v>
      </c>
      <c r="N40" s="625">
        <v>1159.1178</v>
      </c>
      <c r="O40" s="625">
        <v>1410.8036999999999</v>
      </c>
      <c r="P40" s="610">
        <v>1397.6387999999999</v>
      </c>
      <c r="R40" s="855" t="s">
        <v>575</v>
      </c>
      <c r="S40" s="641" t="s">
        <v>102</v>
      </c>
      <c r="T40" s="624" t="s">
        <v>102</v>
      </c>
      <c r="U40" s="624" t="s">
        <v>102</v>
      </c>
      <c r="V40" s="624" t="s">
        <v>102</v>
      </c>
      <c r="W40" s="624" t="s">
        <v>102</v>
      </c>
      <c r="X40" s="624" t="s">
        <v>102</v>
      </c>
      <c r="Y40" s="624">
        <v>84.515100000000004</v>
      </c>
      <c r="Z40" s="624">
        <v>90.639099999999999</v>
      </c>
      <c r="AA40" s="624">
        <v>137.8108</v>
      </c>
      <c r="AB40" s="624">
        <v>160.27369999999999</v>
      </c>
      <c r="AC40" s="624">
        <v>108.30710000000001</v>
      </c>
      <c r="AD40" s="625">
        <v>84.515100000000004</v>
      </c>
      <c r="AE40" s="625">
        <v>133.2336</v>
      </c>
      <c r="AF40" s="610">
        <v>130.68530000000001</v>
      </c>
      <c r="AH40" s="855" t="s">
        <v>575</v>
      </c>
      <c r="AI40" s="641" t="s">
        <v>102</v>
      </c>
      <c r="AJ40" s="641" t="s">
        <v>102</v>
      </c>
      <c r="AK40" s="641" t="s">
        <v>102</v>
      </c>
      <c r="AL40" s="641" t="s">
        <v>102</v>
      </c>
      <c r="AM40" s="641" t="s">
        <v>102</v>
      </c>
      <c r="AN40" s="641" t="s">
        <v>102</v>
      </c>
      <c r="AO40" s="641">
        <v>63.872</v>
      </c>
      <c r="AP40" s="641">
        <v>75.396600000000007</v>
      </c>
      <c r="AQ40" s="641">
        <v>87.947100000000006</v>
      </c>
      <c r="AR40" s="641">
        <v>100.8617</v>
      </c>
      <c r="AS40" s="641">
        <v>98.457700000000003</v>
      </c>
      <c r="AT40" s="647">
        <v>63.872</v>
      </c>
      <c r="AU40" s="647">
        <v>94.748400000000004</v>
      </c>
      <c r="AV40" s="642">
        <v>92.802300000000002</v>
      </c>
      <c r="AX40" s="855" t="s">
        <v>575</v>
      </c>
      <c r="AY40" s="641" t="s">
        <v>102</v>
      </c>
      <c r="AZ40" s="641" t="s">
        <v>102</v>
      </c>
      <c r="BA40" s="641" t="s">
        <v>102</v>
      </c>
      <c r="BB40" s="641" t="s">
        <v>102</v>
      </c>
      <c r="BC40" s="641" t="s">
        <v>102</v>
      </c>
      <c r="BD40" s="641" t="s">
        <v>102</v>
      </c>
      <c r="BE40" s="641">
        <v>8.6765000000000008</v>
      </c>
      <c r="BF40" s="641">
        <v>4.7720000000000002</v>
      </c>
      <c r="BG40" s="641">
        <v>8.8796999999999997</v>
      </c>
      <c r="BH40" s="641">
        <v>6.8365</v>
      </c>
      <c r="BI40" s="641">
        <v>7.4721000000000002</v>
      </c>
      <c r="BJ40" s="647">
        <v>8.6765000000000008</v>
      </c>
      <c r="BK40" s="647">
        <v>7.3509000000000002</v>
      </c>
      <c r="BL40" s="642">
        <v>7.3998999999999997</v>
      </c>
      <c r="BN40" s="855" t="s">
        <v>575</v>
      </c>
      <c r="BO40" s="641" t="s">
        <v>102</v>
      </c>
      <c r="BP40" s="641" t="s">
        <v>102</v>
      </c>
      <c r="BQ40" s="641" t="s">
        <v>102</v>
      </c>
      <c r="BR40" s="641" t="s">
        <v>102</v>
      </c>
      <c r="BS40" s="641" t="s">
        <v>102</v>
      </c>
      <c r="BT40" s="641" t="s">
        <v>102</v>
      </c>
      <c r="BU40" s="641">
        <v>94.163399999999996</v>
      </c>
      <c r="BV40" s="641">
        <v>89.034400000000005</v>
      </c>
      <c r="BW40" s="641">
        <v>96.766300000000001</v>
      </c>
      <c r="BX40" s="641">
        <v>93.964500000000001</v>
      </c>
      <c r="BY40" s="641">
        <v>92.437399999999997</v>
      </c>
      <c r="BZ40" s="647">
        <v>94.163399999999996</v>
      </c>
      <c r="CA40" s="647">
        <v>94.002799999999993</v>
      </c>
      <c r="CB40" s="642">
        <v>94.013000000000005</v>
      </c>
      <c r="CD40" s="855" t="s">
        <v>575</v>
      </c>
      <c r="CE40" s="641" t="s">
        <v>102</v>
      </c>
      <c r="CF40" s="641" t="s">
        <v>102</v>
      </c>
      <c r="CG40" s="641" t="s">
        <v>102</v>
      </c>
      <c r="CH40" s="641" t="s">
        <v>102</v>
      </c>
      <c r="CI40" s="641" t="s">
        <v>102</v>
      </c>
      <c r="CJ40" s="641" t="s">
        <v>102</v>
      </c>
      <c r="CK40" s="641">
        <v>1.0678000000000001</v>
      </c>
      <c r="CL40" s="641">
        <v>1.1875</v>
      </c>
      <c r="CM40" s="641">
        <v>2.0085999999999999</v>
      </c>
      <c r="CN40" s="641">
        <v>1.6308</v>
      </c>
      <c r="CO40" s="641">
        <v>1.3218000000000001</v>
      </c>
      <c r="CP40" s="647">
        <v>1.0678000000000001</v>
      </c>
      <c r="CQ40" s="647">
        <v>1.6104000000000001</v>
      </c>
      <c r="CR40" s="642">
        <v>1.5868</v>
      </c>
    </row>
    <row r="41" spans="2:96" s="466" customFormat="1" ht="15.75" customHeight="1" x14ac:dyDescent="0.25">
      <c r="B41" s="854" t="s">
        <v>576</v>
      </c>
      <c r="C41" s="620" t="s">
        <v>102</v>
      </c>
      <c r="D41" s="620" t="s">
        <v>102</v>
      </c>
      <c r="E41" s="620" t="s">
        <v>102</v>
      </c>
      <c r="F41" s="620" t="s">
        <v>102</v>
      </c>
      <c r="G41" s="620" t="s">
        <v>102</v>
      </c>
      <c r="H41" s="620" t="s">
        <v>102</v>
      </c>
      <c r="I41" s="620">
        <v>403.62349999999998</v>
      </c>
      <c r="J41" s="620">
        <v>320.97190000000001</v>
      </c>
      <c r="K41" s="620">
        <v>146.8194</v>
      </c>
      <c r="L41" s="620">
        <v>497.8904</v>
      </c>
      <c r="M41" s="620" t="s">
        <v>102</v>
      </c>
      <c r="N41" s="621">
        <v>403.62349999999998</v>
      </c>
      <c r="O41" s="621">
        <v>354.82670000000002</v>
      </c>
      <c r="P41" s="622">
        <v>364.11239999999998</v>
      </c>
      <c r="R41" s="854" t="s">
        <v>576</v>
      </c>
      <c r="S41" s="639" t="s">
        <v>102</v>
      </c>
      <c r="T41" s="620" t="s">
        <v>102</v>
      </c>
      <c r="U41" s="620" t="s">
        <v>102</v>
      </c>
      <c r="V41" s="620" t="s">
        <v>102</v>
      </c>
      <c r="W41" s="620" t="s">
        <v>102</v>
      </c>
      <c r="X41" s="620" t="s">
        <v>102</v>
      </c>
      <c r="Y41" s="620">
        <v>37.7241</v>
      </c>
      <c r="Z41" s="620">
        <v>19.940100000000001</v>
      </c>
      <c r="AA41" s="620">
        <v>19.255700000000001</v>
      </c>
      <c r="AB41" s="620">
        <v>31.6968</v>
      </c>
      <c r="AC41" s="620" t="s">
        <v>102</v>
      </c>
      <c r="AD41" s="621">
        <v>37.7241</v>
      </c>
      <c r="AE41" s="621">
        <v>23.865200000000002</v>
      </c>
      <c r="AF41" s="622">
        <v>26.502400000000002</v>
      </c>
      <c r="AH41" s="854" t="s">
        <v>576</v>
      </c>
      <c r="AI41" s="639" t="s">
        <v>102</v>
      </c>
      <c r="AJ41" s="639" t="s">
        <v>102</v>
      </c>
      <c r="AK41" s="639" t="s">
        <v>102</v>
      </c>
      <c r="AL41" s="639" t="s">
        <v>102</v>
      </c>
      <c r="AM41" s="639" t="s">
        <v>102</v>
      </c>
      <c r="AN41" s="639" t="s">
        <v>102</v>
      </c>
      <c r="AO41" s="639">
        <v>39.468400000000003</v>
      </c>
      <c r="AP41" s="639">
        <v>34.813899999999997</v>
      </c>
      <c r="AQ41" s="639">
        <v>20.225999999999999</v>
      </c>
      <c r="AR41" s="639">
        <v>64.158000000000001</v>
      </c>
      <c r="AS41" s="639" t="s">
        <v>102</v>
      </c>
      <c r="AT41" s="646">
        <v>39.468400000000003</v>
      </c>
      <c r="AU41" s="646">
        <v>42.1524</v>
      </c>
      <c r="AV41" s="640">
        <v>41.5563</v>
      </c>
      <c r="AX41" s="854" t="s">
        <v>576</v>
      </c>
      <c r="AY41" s="639" t="s">
        <v>102</v>
      </c>
      <c r="AZ41" s="639" t="s">
        <v>102</v>
      </c>
      <c r="BA41" s="639" t="s">
        <v>102</v>
      </c>
      <c r="BB41" s="639" t="s">
        <v>102</v>
      </c>
      <c r="BC41" s="639" t="s">
        <v>102</v>
      </c>
      <c r="BD41" s="639" t="s">
        <v>102</v>
      </c>
      <c r="BE41" s="639">
        <v>2.4245999999999999</v>
      </c>
      <c r="BF41" s="639">
        <v>2.1467999999999998</v>
      </c>
      <c r="BG41" s="639">
        <v>0.61050000000000004</v>
      </c>
      <c r="BH41" s="639">
        <v>6.6680000000000001</v>
      </c>
      <c r="BI41" s="639" t="s">
        <v>102</v>
      </c>
      <c r="BJ41" s="646">
        <v>2.4245999999999999</v>
      </c>
      <c r="BK41" s="646">
        <v>2.5739000000000001</v>
      </c>
      <c r="BL41" s="640">
        <v>2.5409000000000002</v>
      </c>
      <c r="BN41" s="854" t="s">
        <v>576</v>
      </c>
      <c r="BO41" s="639" t="s">
        <v>102</v>
      </c>
      <c r="BP41" s="639" t="s">
        <v>102</v>
      </c>
      <c r="BQ41" s="639" t="s">
        <v>102</v>
      </c>
      <c r="BR41" s="639" t="s">
        <v>102</v>
      </c>
      <c r="BS41" s="639" t="s">
        <v>102</v>
      </c>
      <c r="BT41" s="639" t="s">
        <v>102</v>
      </c>
      <c r="BU41" s="639">
        <v>87.039400000000001</v>
      </c>
      <c r="BV41" s="639">
        <v>85.634399999999999</v>
      </c>
      <c r="BW41" s="639">
        <v>69.120699999999999</v>
      </c>
      <c r="BX41" s="639">
        <v>93.9041</v>
      </c>
      <c r="BY41" s="639" t="s">
        <v>102</v>
      </c>
      <c r="BZ41" s="646">
        <v>87.039400000000001</v>
      </c>
      <c r="CA41" s="646">
        <v>86.057000000000002</v>
      </c>
      <c r="CB41" s="640">
        <v>86.275199999999998</v>
      </c>
      <c r="CD41" s="854" t="s">
        <v>576</v>
      </c>
      <c r="CE41" s="639" t="s">
        <v>102</v>
      </c>
      <c r="CF41" s="639" t="s">
        <v>102</v>
      </c>
      <c r="CG41" s="639" t="s">
        <v>102</v>
      </c>
      <c r="CH41" s="639" t="s">
        <v>102</v>
      </c>
      <c r="CI41" s="639" t="s">
        <v>102</v>
      </c>
      <c r="CJ41" s="639" t="s">
        <v>102</v>
      </c>
      <c r="CK41" s="639">
        <v>0.94</v>
      </c>
      <c r="CL41" s="639">
        <v>0.89510000000000001</v>
      </c>
      <c r="CM41" s="639">
        <v>1.9824999999999999</v>
      </c>
      <c r="CN41" s="639">
        <v>0.87060000000000004</v>
      </c>
      <c r="CO41" s="639" t="s">
        <v>102</v>
      </c>
      <c r="CP41" s="646">
        <v>0.94</v>
      </c>
      <c r="CQ41" s="646">
        <v>0.95250000000000001</v>
      </c>
      <c r="CR41" s="640">
        <v>0.94989999999999997</v>
      </c>
    </row>
    <row r="42" spans="2:96" s="572" customFormat="1" ht="15.75" customHeight="1" x14ac:dyDescent="0.25">
      <c r="B42" s="856" t="s">
        <v>877</v>
      </c>
      <c r="C42" s="559"/>
      <c r="D42" s="559"/>
      <c r="E42" s="559"/>
      <c r="F42" s="559"/>
      <c r="G42" s="559"/>
      <c r="H42" s="559"/>
      <c r="I42" s="559"/>
      <c r="J42" s="559"/>
      <c r="K42" s="559"/>
      <c r="L42" s="559"/>
      <c r="M42" s="559"/>
      <c r="N42" s="560"/>
      <c r="O42" s="560"/>
      <c r="P42" s="857"/>
      <c r="R42" s="856" t="s">
        <v>877</v>
      </c>
      <c r="S42" s="559"/>
      <c r="T42" s="559"/>
      <c r="U42" s="559"/>
      <c r="V42" s="559"/>
      <c r="W42" s="559"/>
      <c r="X42" s="559"/>
      <c r="Y42" s="559"/>
      <c r="Z42" s="559"/>
      <c r="AA42" s="559"/>
      <c r="AB42" s="559"/>
      <c r="AC42" s="559"/>
      <c r="AD42" s="560"/>
      <c r="AE42" s="560"/>
      <c r="AF42" s="857"/>
      <c r="AH42" s="856" t="s">
        <v>877</v>
      </c>
      <c r="AI42" s="890"/>
      <c r="AJ42" s="890"/>
      <c r="AK42" s="890"/>
      <c r="AL42" s="890"/>
      <c r="AM42" s="890"/>
      <c r="AN42" s="890"/>
      <c r="AO42" s="890"/>
      <c r="AP42" s="890"/>
      <c r="AQ42" s="890"/>
      <c r="AR42" s="890"/>
      <c r="AS42" s="890"/>
      <c r="AT42" s="891"/>
      <c r="AU42" s="891"/>
      <c r="AV42" s="892"/>
      <c r="AX42" s="856" t="s">
        <v>877</v>
      </c>
      <c r="AY42" s="890"/>
      <c r="AZ42" s="890"/>
      <c r="BA42" s="890"/>
      <c r="BB42" s="890"/>
      <c r="BC42" s="890"/>
      <c r="BD42" s="890"/>
      <c r="BE42" s="890"/>
      <c r="BF42" s="890"/>
      <c r="BG42" s="890"/>
      <c r="BH42" s="890"/>
      <c r="BI42" s="890"/>
      <c r="BJ42" s="891"/>
      <c r="BK42" s="891"/>
      <c r="BL42" s="892"/>
      <c r="BN42" s="856" t="s">
        <v>877</v>
      </c>
      <c r="BO42" s="890"/>
      <c r="BP42" s="890"/>
      <c r="BQ42" s="890"/>
      <c r="BR42" s="890"/>
      <c r="BS42" s="890"/>
      <c r="BT42" s="890"/>
      <c r="BU42" s="890"/>
      <c r="BV42" s="890"/>
      <c r="BW42" s="890"/>
      <c r="BX42" s="890"/>
      <c r="BY42" s="890"/>
      <c r="BZ42" s="891"/>
      <c r="CA42" s="891"/>
      <c r="CB42" s="892"/>
      <c r="CD42" s="856" t="s">
        <v>877</v>
      </c>
      <c r="CE42" s="890"/>
      <c r="CF42" s="890"/>
      <c r="CG42" s="890"/>
      <c r="CH42" s="890"/>
      <c r="CI42" s="890"/>
      <c r="CJ42" s="890"/>
      <c r="CK42" s="890"/>
      <c r="CL42" s="890"/>
      <c r="CM42" s="890"/>
      <c r="CN42" s="890"/>
      <c r="CO42" s="890"/>
      <c r="CP42" s="891"/>
      <c r="CQ42" s="891"/>
      <c r="CR42" s="892"/>
    </row>
    <row r="43" spans="2:96" s="466" customFormat="1" ht="15.75" customHeight="1" x14ac:dyDescent="0.25">
      <c r="B43" s="858" t="s">
        <v>510</v>
      </c>
      <c r="C43" s="859">
        <v>176.1217</v>
      </c>
      <c r="D43" s="859">
        <v>481.59840000000003</v>
      </c>
      <c r="E43" s="859">
        <v>400.3141</v>
      </c>
      <c r="F43" s="859">
        <v>467.90050000000002</v>
      </c>
      <c r="G43" s="859">
        <v>515.43100000000004</v>
      </c>
      <c r="H43" s="859">
        <v>558.72159999999997</v>
      </c>
      <c r="I43" s="859">
        <v>649.35149999999999</v>
      </c>
      <c r="J43" s="859">
        <v>702.61559999999997</v>
      </c>
      <c r="K43" s="859">
        <v>873.31780000000003</v>
      </c>
      <c r="L43" s="859">
        <v>1426.7547999999999</v>
      </c>
      <c r="M43" s="859">
        <v>1723.6409000000001</v>
      </c>
      <c r="N43" s="860">
        <v>584.91579999999999</v>
      </c>
      <c r="O43" s="860">
        <v>1358.7963</v>
      </c>
      <c r="P43" s="861">
        <v>1241.3159000000001</v>
      </c>
      <c r="R43" s="858" t="s">
        <v>510</v>
      </c>
      <c r="S43" s="859">
        <v>28.133500000000002</v>
      </c>
      <c r="T43" s="859">
        <v>74.724199999999996</v>
      </c>
      <c r="U43" s="859">
        <v>79.844200000000001</v>
      </c>
      <c r="V43" s="859">
        <v>70.551199999999994</v>
      </c>
      <c r="W43" s="859">
        <v>76.798299999999998</v>
      </c>
      <c r="X43" s="859">
        <v>72.873500000000007</v>
      </c>
      <c r="Y43" s="859">
        <v>84.526300000000006</v>
      </c>
      <c r="Z43" s="859">
        <v>96.031099999999995</v>
      </c>
      <c r="AA43" s="859">
        <v>103.1422</v>
      </c>
      <c r="AB43" s="859">
        <v>172.77590000000001</v>
      </c>
      <c r="AC43" s="859">
        <v>141.1234</v>
      </c>
      <c r="AD43" s="860">
        <v>79.496099999999998</v>
      </c>
      <c r="AE43" s="860">
        <v>131.86770000000001</v>
      </c>
      <c r="AF43" s="861">
        <v>123.9173</v>
      </c>
      <c r="AH43" s="858" t="s">
        <v>510</v>
      </c>
      <c r="AI43" s="893">
        <v>16.366599999999998</v>
      </c>
      <c r="AJ43" s="893">
        <v>43.231999999999999</v>
      </c>
      <c r="AK43" s="893">
        <v>57.206800000000001</v>
      </c>
      <c r="AL43" s="893">
        <v>59.781199999999998</v>
      </c>
      <c r="AM43" s="893">
        <v>59.3125</v>
      </c>
      <c r="AN43" s="893">
        <v>55.578299999999999</v>
      </c>
      <c r="AO43" s="893">
        <v>56.299300000000002</v>
      </c>
      <c r="AP43" s="893">
        <v>54.214599999999997</v>
      </c>
      <c r="AQ43" s="893">
        <v>58.694299999999998</v>
      </c>
      <c r="AR43" s="893">
        <v>87.637200000000007</v>
      </c>
      <c r="AS43" s="893">
        <v>97.972200000000001</v>
      </c>
      <c r="AT43" s="894">
        <v>56.943899999999999</v>
      </c>
      <c r="AU43" s="894">
        <v>83.831699999999998</v>
      </c>
      <c r="AV43" s="895">
        <v>81.092699999999994</v>
      </c>
      <c r="AX43" s="858" t="s">
        <v>510</v>
      </c>
      <c r="AY43" s="893">
        <v>0.49990000000000001</v>
      </c>
      <c r="AZ43" s="893">
        <v>1.135</v>
      </c>
      <c r="BA43" s="893">
        <v>2.1652</v>
      </c>
      <c r="BB43" s="893">
        <v>3.0186999999999999</v>
      </c>
      <c r="BC43" s="893">
        <v>3.2387999999999999</v>
      </c>
      <c r="BD43" s="893">
        <v>3.3235000000000001</v>
      </c>
      <c r="BE43" s="893">
        <v>3.5152000000000001</v>
      </c>
      <c r="BF43" s="893">
        <v>3.7229000000000001</v>
      </c>
      <c r="BG43" s="893">
        <v>4.4797000000000002</v>
      </c>
      <c r="BH43" s="893">
        <v>6.1228999999999996</v>
      </c>
      <c r="BI43" s="893">
        <v>9.8899000000000008</v>
      </c>
      <c r="BJ43" s="894">
        <v>3.3506999999999998</v>
      </c>
      <c r="BK43" s="894">
        <v>7.1543999999999999</v>
      </c>
      <c r="BL43" s="895">
        <v>6.6170999999999998</v>
      </c>
      <c r="BN43" s="858" t="s">
        <v>510</v>
      </c>
      <c r="BO43" s="893">
        <v>69.562700000000007</v>
      </c>
      <c r="BP43" s="893">
        <v>67.950999999999993</v>
      </c>
      <c r="BQ43" s="893">
        <v>83.721000000000004</v>
      </c>
      <c r="BR43" s="893">
        <v>87.778499999999994</v>
      </c>
      <c r="BS43" s="893">
        <v>88.9482</v>
      </c>
      <c r="BT43" s="893">
        <v>88.953100000000006</v>
      </c>
      <c r="BU43" s="893">
        <v>89.635900000000007</v>
      </c>
      <c r="BV43" s="893">
        <v>91.389200000000002</v>
      </c>
      <c r="BW43" s="893">
        <v>92.4495</v>
      </c>
      <c r="BX43" s="893">
        <v>94.270099999999999</v>
      </c>
      <c r="BY43" s="893">
        <v>96.414299999999997</v>
      </c>
      <c r="BZ43" s="894">
        <v>89.129800000000003</v>
      </c>
      <c r="CA43" s="894">
        <v>94.757300000000001</v>
      </c>
      <c r="CB43" s="895">
        <v>94.184100000000001</v>
      </c>
      <c r="CD43" s="858" t="s">
        <v>510</v>
      </c>
      <c r="CE43" s="893">
        <v>1.8928</v>
      </c>
      <c r="CF43" s="893">
        <v>1.4854000000000001</v>
      </c>
      <c r="CG43" s="893">
        <v>2.0442999999999998</v>
      </c>
      <c r="CH43" s="893">
        <v>2.2694999999999999</v>
      </c>
      <c r="CI43" s="893">
        <v>2.3132000000000001</v>
      </c>
      <c r="CJ43" s="893">
        <v>2.3694999999999999</v>
      </c>
      <c r="CK43" s="893">
        <v>2.4073000000000002</v>
      </c>
      <c r="CL43" s="893">
        <v>2.3081999999999998</v>
      </c>
      <c r="CM43" s="893">
        <v>2.11</v>
      </c>
      <c r="CN43" s="893">
        <v>2.1629999999999998</v>
      </c>
      <c r="CO43" s="893">
        <v>1.6358999999999999</v>
      </c>
      <c r="CP43" s="894">
        <v>2.3679000000000001</v>
      </c>
      <c r="CQ43" s="894">
        <v>1.8340000000000001</v>
      </c>
      <c r="CR43" s="895">
        <v>1.8722000000000001</v>
      </c>
    </row>
    <row r="44" spans="2:96" s="572" customFormat="1" ht="15.75" customHeight="1" x14ac:dyDescent="0.25">
      <c r="B44" s="862" t="s">
        <v>480</v>
      </c>
      <c r="C44" s="863">
        <v>638.48040000000003</v>
      </c>
      <c r="D44" s="863">
        <v>565.21510000000001</v>
      </c>
      <c r="E44" s="863">
        <v>508.18740000000003</v>
      </c>
      <c r="F44" s="863">
        <v>544.37519999999995</v>
      </c>
      <c r="G44" s="863">
        <v>649.61009999999999</v>
      </c>
      <c r="H44" s="863">
        <v>702.44410000000005</v>
      </c>
      <c r="I44" s="863">
        <v>765.92409999999995</v>
      </c>
      <c r="J44" s="863">
        <v>837.15599999999995</v>
      </c>
      <c r="K44" s="863">
        <v>1102.9571000000001</v>
      </c>
      <c r="L44" s="863">
        <v>1297.1865</v>
      </c>
      <c r="M44" s="863">
        <v>1145.8489</v>
      </c>
      <c r="N44" s="864">
        <v>652.755</v>
      </c>
      <c r="O44" s="864">
        <v>1082.4545000000001</v>
      </c>
      <c r="P44" s="865">
        <v>890.49369999999999</v>
      </c>
      <c r="R44" s="862" t="s">
        <v>480</v>
      </c>
      <c r="S44" s="863">
        <v>134.8586</v>
      </c>
      <c r="T44" s="863">
        <v>108.3484</v>
      </c>
      <c r="U44" s="863">
        <v>85.627399999999994</v>
      </c>
      <c r="V44" s="863">
        <v>82.7</v>
      </c>
      <c r="W44" s="863">
        <v>91.195099999999996</v>
      </c>
      <c r="X44" s="863">
        <v>89</v>
      </c>
      <c r="Y44" s="863">
        <v>97.917000000000002</v>
      </c>
      <c r="Z44" s="863">
        <v>108.79170000000001</v>
      </c>
      <c r="AA44" s="863">
        <v>134.1413</v>
      </c>
      <c r="AB44" s="863">
        <v>156.01769999999999</v>
      </c>
      <c r="AC44" s="863">
        <v>129.70750000000001</v>
      </c>
      <c r="AD44" s="864">
        <v>90.295100000000005</v>
      </c>
      <c r="AE44" s="864">
        <v>132.45529999999999</v>
      </c>
      <c r="AF44" s="865">
        <v>113.621</v>
      </c>
      <c r="AH44" s="862" t="s">
        <v>480</v>
      </c>
      <c r="AI44" s="890">
        <v>46.309899999999999</v>
      </c>
      <c r="AJ44" s="890">
        <v>62.389499999999998</v>
      </c>
      <c r="AK44" s="890">
        <v>68.8429</v>
      </c>
      <c r="AL44" s="890">
        <v>71.588700000000003</v>
      </c>
      <c r="AM44" s="890">
        <v>72.825999999999993</v>
      </c>
      <c r="AN44" s="890">
        <v>68.384299999999996</v>
      </c>
      <c r="AO44" s="890">
        <v>66.138900000000007</v>
      </c>
      <c r="AP44" s="890">
        <v>63.039299999999997</v>
      </c>
      <c r="AQ44" s="890">
        <v>78.024799999999999</v>
      </c>
      <c r="AR44" s="890">
        <v>86.741799999999998</v>
      </c>
      <c r="AS44" s="890">
        <v>77.8245</v>
      </c>
      <c r="AT44" s="891">
        <v>69.087599999999995</v>
      </c>
      <c r="AU44" s="891">
        <v>76.5398</v>
      </c>
      <c r="AV44" s="892">
        <v>73.9285</v>
      </c>
      <c r="AX44" s="862" t="s">
        <v>480</v>
      </c>
      <c r="AY44" s="890">
        <v>1.6539999999999999</v>
      </c>
      <c r="AZ44" s="890">
        <v>2.4649999999999999</v>
      </c>
      <c r="BA44" s="890">
        <v>3.1865000000000001</v>
      </c>
      <c r="BB44" s="890">
        <v>3.5329000000000002</v>
      </c>
      <c r="BC44" s="890">
        <v>3.6692</v>
      </c>
      <c r="BD44" s="890">
        <v>3.8664999999999998</v>
      </c>
      <c r="BE44" s="890">
        <v>3.8513000000000002</v>
      </c>
      <c r="BF44" s="890">
        <v>4.2043999999999997</v>
      </c>
      <c r="BG44" s="890">
        <v>5.3080999999999996</v>
      </c>
      <c r="BH44" s="890">
        <v>6.2145999999999999</v>
      </c>
      <c r="BI44" s="890">
        <v>5.4610000000000003</v>
      </c>
      <c r="BJ44" s="891">
        <v>3.6831999999999998</v>
      </c>
      <c r="BK44" s="891">
        <v>5.2573999999999996</v>
      </c>
      <c r="BL44" s="892">
        <v>4.6119000000000003</v>
      </c>
      <c r="BN44" s="862" t="s">
        <v>480</v>
      </c>
      <c r="BO44" s="890">
        <v>80.959900000000005</v>
      </c>
      <c r="BP44" s="890">
        <v>85.433000000000007</v>
      </c>
      <c r="BQ44" s="890">
        <v>88.478800000000007</v>
      </c>
      <c r="BR44" s="890">
        <v>88.754499999999993</v>
      </c>
      <c r="BS44" s="890">
        <v>88.281499999999994</v>
      </c>
      <c r="BT44" s="890">
        <v>88.864800000000002</v>
      </c>
      <c r="BU44" s="890">
        <v>89.2029</v>
      </c>
      <c r="BV44" s="890">
        <v>91.431100000000001</v>
      </c>
      <c r="BW44" s="890">
        <v>92.761300000000006</v>
      </c>
      <c r="BX44" s="890">
        <v>94.528599999999997</v>
      </c>
      <c r="BY44" s="890">
        <v>92.976100000000002</v>
      </c>
      <c r="BZ44" s="891">
        <v>88.796700000000001</v>
      </c>
      <c r="CA44" s="891">
        <v>92.890299999999996</v>
      </c>
      <c r="CB44" s="892">
        <v>91.4559</v>
      </c>
      <c r="CD44" s="862" t="s">
        <v>480</v>
      </c>
      <c r="CE44" s="890">
        <v>1.6424000000000001</v>
      </c>
      <c r="CF44" s="890">
        <v>1.798</v>
      </c>
      <c r="CG44" s="890">
        <v>2.0377000000000001</v>
      </c>
      <c r="CH44" s="890">
        <v>2.2523</v>
      </c>
      <c r="CI44" s="890">
        <v>2.3561000000000001</v>
      </c>
      <c r="CJ44" s="890">
        <v>2.3010000000000002</v>
      </c>
      <c r="CK44" s="890">
        <v>2.2921</v>
      </c>
      <c r="CL44" s="890">
        <v>2.1951000000000001</v>
      </c>
      <c r="CM44" s="890">
        <v>2.1036000000000001</v>
      </c>
      <c r="CN44" s="890">
        <v>1.8424</v>
      </c>
      <c r="CO44" s="890">
        <v>1.7744</v>
      </c>
      <c r="CP44" s="891">
        <v>2.2818000000000001</v>
      </c>
      <c r="CQ44" s="891">
        <v>2.0274000000000001</v>
      </c>
      <c r="CR44" s="892">
        <v>2.1107</v>
      </c>
    </row>
    <row r="45" spans="2:96" s="466" customFormat="1" ht="15.75" customHeight="1" x14ac:dyDescent="0.25">
      <c r="B45" s="871" t="s">
        <v>97</v>
      </c>
      <c r="C45" s="859">
        <v>668.10429999999997</v>
      </c>
      <c r="D45" s="859">
        <v>607.79520000000002</v>
      </c>
      <c r="E45" s="859">
        <v>532.85649999999998</v>
      </c>
      <c r="F45" s="859">
        <v>611.41719999999998</v>
      </c>
      <c r="G45" s="859">
        <v>697.68690000000004</v>
      </c>
      <c r="H45" s="859">
        <v>767.16279999999995</v>
      </c>
      <c r="I45" s="859">
        <v>858.48199999999997</v>
      </c>
      <c r="J45" s="859">
        <v>925.50580000000002</v>
      </c>
      <c r="K45" s="859">
        <v>846.22339999999997</v>
      </c>
      <c r="L45" s="872" t="s">
        <v>102</v>
      </c>
      <c r="M45" s="872" t="s">
        <v>102</v>
      </c>
      <c r="N45" s="860">
        <v>678.38459999999998</v>
      </c>
      <c r="O45" s="860">
        <v>913.88139999999999</v>
      </c>
      <c r="P45" s="861">
        <v>703.50319999999999</v>
      </c>
      <c r="R45" s="871" t="s">
        <v>97</v>
      </c>
      <c r="S45" s="859">
        <v>122.9776</v>
      </c>
      <c r="T45" s="859">
        <v>107.5562</v>
      </c>
      <c r="U45" s="859">
        <v>90.507400000000004</v>
      </c>
      <c r="V45" s="859">
        <v>91.293800000000005</v>
      </c>
      <c r="W45" s="859">
        <v>94.091700000000003</v>
      </c>
      <c r="X45" s="859">
        <v>103.6855</v>
      </c>
      <c r="Y45" s="859">
        <v>111.1623</v>
      </c>
      <c r="Z45" s="859">
        <v>115.4239</v>
      </c>
      <c r="AA45" s="859">
        <v>124.35129999999999</v>
      </c>
      <c r="AB45" s="872" t="s">
        <v>102</v>
      </c>
      <c r="AC45" s="872" t="s">
        <v>102</v>
      </c>
      <c r="AD45" s="860">
        <v>97.329499999999996</v>
      </c>
      <c r="AE45" s="860">
        <v>116.7328</v>
      </c>
      <c r="AF45" s="861">
        <v>99.399100000000004</v>
      </c>
      <c r="AH45" s="871" t="s">
        <v>97</v>
      </c>
      <c r="AI45" s="893">
        <v>49.705800000000004</v>
      </c>
      <c r="AJ45" s="893">
        <v>62.678800000000003</v>
      </c>
      <c r="AK45" s="893">
        <v>67.3215</v>
      </c>
      <c r="AL45" s="893">
        <v>75.751800000000003</v>
      </c>
      <c r="AM45" s="893">
        <v>75.023099999999999</v>
      </c>
      <c r="AN45" s="893">
        <v>73.657499999999999</v>
      </c>
      <c r="AO45" s="893">
        <v>74.621099999999998</v>
      </c>
      <c r="AP45" s="893">
        <v>72.817800000000005</v>
      </c>
      <c r="AQ45" s="893">
        <v>65.852699999999999</v>
      </c>
      <c r="AR45" s="896" t="s">
        <v>102</v>
      </c>
      <c r="AS45" s="896" t="s">
        <v>102</v>
      </c>
      <c r="AT45" s="894">
        <v>73.522099999999995</v>
      </c>
      <c r="AU45" s="894">
        <v>71.787000000000006</v>
      </c>
      <c r="AV45" s="895">
        <v>73.276700000000005</v>
      </c>
      <c r="AX45" s="871" t="s">
        <v>97</v>
      </c>
      <c r="AY45" s="893">
        <v>1.6974</v>
      </c>
      <c r="AZ45" s="893">
        <v>2.4053</v>
      </c>
      <c r="BA45" s="893">
        <v>3.0434000000000001</v>
      </c>
      <c r="BB45" s="893">
        <v>3.6535000000000002</v>
      </c>
      <c r="BC45" s="893">
        <v>3.5916000000000001</v>
      </c>
      <c r="BD45" s="893">
        <v>3.7126000000000001</v>
      </c>
      <c r="BE45" s="893">
        <v>3.8757999999999999</v>
      </c>
      <c r="BF45" s="893">
        <v>4.4848999999999997</v>
      </c>
      <c r="BG45" s="893">
        <v>5.5003000000000002</v>
      </c>
      <c r="BH45" s="896" t="s">
        <v>102</v>
      </c>
      <c r="BI45" s="896" t="s">
        <v>102</v>
      </c>
      <c r="BJ45" s="894">
        <v>3.5449999999999999</v>
      </c>
      <c r="BK45" s="894">
        <v>4.6002000000000001</v>
      </c>
      <c r="BL45" s="895">
        <v>3.6614</v>
      </c>
      <c r="BN45" s="871" t="s">
        <v>97</v>
      </c>
      <c r="BO45" s="893">
        <v>78.740200000000002</v>
      </c>
      <c r="BP45" s="893">
        <v>83.708699999999993</v>
      </c>
      <c r="BQ45" s="893">
        <v>87.820999999999998</v>
      </c>
      <c r="BR45" s="893">
        <v>88.618600000000001</v>
      </c>
      <c r="BS45" s="893">
        <v>87.003900000000002</v>
      </c>
      <c r="BT45" s="893">
        <v>87.718599999999995</v>
      </c>
      <c r="BU45" s="893">
        <v>88.119799999999998</v>
      </c>
      <c r="BV45" s="893">
        <v>90.6447</v>
      </c>
      <c r="BW45" s="893">
        <v>95.880200000000002</v>
      </c>
      <c r="BX45" s="896" t="s">
        <v>102</v>
      </c>
      <c r="BY45" s="896" t="s">
        <v>102</v>
      </c>
      <c r="BZ45" s="894">
        <v>87.753600000000006</v>
      </c>
      <c r="CA45" s="894">
        <v>91.419600000000003</v>
      </c>
      <c r="CB45" s="895">
        <v>88.272099999999995</v>
      </c>
      <c r="CD45" s="871" t="s">
        <v>97</v>
      </c>
      <c r="CE45" s="893">
        <v>2.0110999999999999</v>
      </c>
      <c r="CF45" s="893">
        <v>1.9596</v>
      </c>
      <c r="CG45" s="893">
        <v>2.0427</v>
      </c>
      <c r="CH45" s="893">
        <v>2.2780999999999998</v>
      </c>
      <c r="CI45" s="893">
        <v>2.4356</v>
      </c>
      <c r="CJ45" s="893">
        <v>2.5019</v>
      </c>
      <c r="CK45" s="893">
        <v>2.3609</v>
      </c>
      <c r="CL45" s="893">
        <v>2.2252000000000001</v>
      </c>
      <c r="CM45" s="893">
        <v>2.4296000000000002</v>
      </c>
      <c r="CN45" s="896" t="s">
        <v>102</v>
      </c>
      <c r="CO45" s="896" t="s">
        <v>102</v>
      </c>
      <c r="CP45" s="894">
        <v>2.3201000000000001</v>
      </c>
      <c r="CQ45" s="894">
        <v>2.2528999999999999</v>
      </c>
      <c r="CR45" s="895">
        <v>2.3108</v>
      </c>
    </row>
    <row r="46" spans="2:96" s="572" customFormat="1" ht="15.75" customHeight="1" x14ac:dyDescent="0.25">
      <c r="B46" s="866" t="s">
        <v>96</v>
      </c>
      <c r="C46" s="867">
        <v>613.79589999999996</v>
      </c>
      <c r="D46" s="867">
        <v>602.98329999999999</v>
      </c>
      <c r="E46" s="867">
        <v>599.96519999999998</v>
      </c>
      <c r="F46" s="867">
        <v>718.46069999999997</v>
      </c>
      <c r="G46" s="867">
        <v>938.56500000000005</v>
      </c>
      <c r="H46" s="867">
        <v>947.61109999999996</v>
      </c>
      <c r="I46" s="867">
        <v>1091.9111</v>
      </c>
      <c r="J46" s="867">
        <v>826.16390000000001</v>
      </c>
      <c r="K46" s="867" t="s">
        <v>102</v>
      </c>
      <c r="L46" s="868" t="s">
        <v>102</v>
      </c>
      <c r="M46" s="868" t="s">
        <v>102</v>
      </c>
      <c r="N46" s="869">
        <v>784.1644</v>
      </c>
      <c r="O46" s="869">
        <v>826.16390000000001</v>
      </c>
      <c r="P46" s="870">
        <v>786.48209999999995</v>
      </c>
      <c r="R46" s="866" t="s">
        <v>96</v>
      </c>
      <c r="S46" s="867">
        <v>108.82599999999999</v>
      </c>
      <c r="T46" s="867">
        <v>104.6335</v>
      </c>
      <c r="U46" s="867">
        <v>105.346</v>
      </c>
      <c r="V46" s="867">
        <v>100.5629</v>
      </c>
      <c r="W46" s="867">
        <v>137.24639999999999</v>
      </c>
      <c r="X46" s="867">
        <v>123.24379999999999</v>
      </c>
      <c r="Y46" s="867">
        <v>127.1948</v>
      </c>
      <c r="Z46" s="867">
        <v>103.61409999999999</v>
      </c>
      <c r="AA46" s="867" t="s">
        <v>102</v>
      </c>
      <c r="AB46" s="868" t="s">
        <v>102</v>
      </c>
      <c r="AC46" s="868" t="s">
        <v>102</v>
      </c>
      <c r="AD46" s="869">
        <v>112.0061</v>
      </c>
      <c r="AE46" s="869">
        <v>103.61409999999999</v>
      </c>
      <c r="AF46" s="870">
        <v>111.54300000000001</v>
      </c>
      <c r="AH46" s="866" t="s">
        <v>96</v>
      </c>
      <c r="AI46" s="897">
        <v>46.524500000000003</v>
      </c>
      <c r="AJ46" s="897">
        <v>63.542099999999998</v>
      </c>
      <c r="AK46" s="897">
        <v>67.798000000000002</v>
      </c>
      <c r="AL46" s="897">
        <v>68.923500000000004</v>
      </c>
      <c r="AM46" s="897">
        <v>73.787000000000006</v>
      </c>
      <c r="AN46" s="897">
        <v>68.311099999999996</v>
      </c>
      <c r="AO46" s="897">
        <v>77.685500000000005</v>
      </c>
      <c r="AP46" s="897">
        <v>59.4099</v>
      </c>
      <c r="AQ46" s="897" t="s">
        <v>102</v>
      </c>
      <c r="AR46" s="898" t="s">
        <v>102</v>
      </c>
      <c r="AS46" s="898" t="s">
        <v>102</v>
      </c>
      <c r="AT46" s="899">
        <v>70.049000000000007</v>
      </c>
      <c r="AU46" s="899">
        <v>59.4099</v>
      </c>
      <c r="AV46" s="900">
        <v>69.329300000000003</v>
      </c>
      <c r="AX46" s="866" t="s">
        <v>96</v>
      </c>
      <c r="AY46" s="897">
        <v>1.6002000000000001</v>
      </c>
      <c r="AZ46" s="897">
        <v>2.3106</v>
      </c>
      <c r="BA46" s="897">
        <v>2.6398000000000001</v>
      </c>
      <c r="BB46" s="897">
        <v>3.0264000000000002</v>
      </c>
      <c r="BC46" s="897">
        <v>4.2778999999999998</v>
      </c>
      <c r="BD46" s="897">
        <v>3.7307999999999999</v>
      </c>
      <c r="BE46" s="897">
        <v>4.0355999999999996</v>
      </c>
      <c r="BF46" s="897">
        <v>3.7631000000000001</v>
      </c>
      <c r="BG46" s="897" t="s">
        <v>102</v>
      </c>
      <c r="BH46" s="898" t="s">
        <v>102</v>
      </c>
      <c r="BI46" s="898" t="s">
        <v>102</v>
      </c>
      <c r="BJ46" s="899">
        <v>3.2176999999999998</v>
      </c>
      <c r="BK46" s="899">
        <v>3.7631000000000001</v>
      </c>
      <c r="BL46" s="900">
        <v>3.2448999999999999</v>
      </c>
      <c r="BN46" s="866" t="s">
        <v>96</v>
      </c>
      <c r="BO46" s="897">
        <v>78.2547</v>
      </c>
      <c r="BP46" s="897">
        <v>82.178399999999996</v>
      </c>
      <c r="BQ46" s="897">
        <v>84.561199999999999</v>
      </c>
      <c r="BR46" s="897">
        <v>85.000699999999995</v>
      </c>
      <c r="BS46" s="897">
        <v>91.379099999999994</v>
      </c>
      <c r="BT46" s="897">
        <v>88.761700000000005</v>
      </c>
      <c r="BU46" s="897">
        <v>87.250299999999996</v>
      </c>
      <c r="BV46" s="897">
        <v>89.687700000000007</v>
      </c>
      <c r="BW46" s="897" t="s">
        <v>102</v>
      </c>
      <c r="BX46" s="898" t="s">
        <v>102</v>
      </c>
      <c r="BY46" s="898" t="s">
        <v>102</v>
      </c>
      <c r="BZ46" s="899">
        <v>86.295199999999994</v>
      </c>
      <c r="CA46" s="899">
        <v>89.687700000000007</v>
      </c>
      <c r="CB46" s="900">
        <v>86.524699999999996</v>
      </c>
      <c r="CD46" s="866" t="s">
        <v>96</v>
      </c>
      <c r="CE46" s="897">
        <v>1.9380999999999999</v>
      </c>
      <c r="CF46" s="897">
        <v>2.0244</v>
      </c>
      <c r="CG46" s="897">
        <v>2.3256999999999999</v>
      </c>
      <c r="CH46" s="897">
        <v>2.4620000000000002</v>
      </c>
      <c r="CI46" s="897">
        <v>2.3774999999999999</v>
      </c>
      <c r="CJ46" s="897">
        <v>1.9867999999999999</v>
      </c>
      <c r="CK46" s="897">
        <v>2.5625</v>
      </c>
      <c r="CL46" s="897">
        <v>2.7307000000000001</v>
      </c>
      <c r="CM46" s="897" t="s">
        <v>102</v>
      </c>
      <c r="CN46" s="898" t="s">
        <v>102</v>
      </c>
      <c r="CO46" s="898" t="s">
        <v>102</v>
      </c>
      <c r="CP46" s="899">
        <v>2.3712</v>
      </c>
      <c r="CQ46" s="899">
        <v>2.7307000000000001</v>
      </c>
      <c r="CR46" s="900">
        <v>2.3921000000000001</v>
      </c>
    </row>
    <row r="47" spans="2:96" s="169" customFormat="1" x14ac:dyDescent="0.2">
      <c r="B47" s="38" t="s">
        <v>273</v>
      </c>
      <c r="C47" s="652"/>
      <c r="D47" s="652"/>
      <c r="E47" s="652"/>
      <c r="F47" s="652"/>
      <c r="G47" s="652"/>
      <c r="H47" s="652"/>
      <c r="I47" s="652"/>
      <c r="J47" s="652"/>
      <c r="K47" s="652"/>
      <c r="L47" s="652"/>
      <c r="M47" s="652"/>
      <c r="N47" s="652"/>
      <c r="O47" s="652"/>
      <c r="P47" s="653"/>
      <c r="R47" s="38" t="s">
        <v>273</v>
      </c>
      <c r="S47" s="652"/>
      <c r="T47" s="652"/>
      <c r="U47" s="652"/>
      <c r="V47" s="652"/>
      <c r="W47" s="652"/>
      <c r="X47" s="652"/>
      <c r="Y47" s="652"/>
      <c r="Z47" s="652"/>
      <c r="AA47" s="652"/>
      <c r="AB47" s="652"/>
      <c r="AC47" s="652"/>
      <c r="AD47" s="652"/>
      <c r="AE47" s="652"/>
      <c r="AF47" s="653"/>
      <c r="AH47" s="38" t="s">
        <v>273</v>
      </c>
      <c r="AI47" s="652"/>
      <c r="AJ47" s="652"/>
      <c r="AK47" s="652"/>
      <c r="AL47" s="652"/>
      <c r="AM47" s="652"/>
      <c r="AN47" s="652"/>
      <c r="AO47" s="652"/>
      <c r="AP47" s="652"/>
      <c r="AQ47" s="652"/>
      <c r="AR47" s="652"/>
      <c r="AS47" s="652"/>
      <c r="AT47" s="652"/>
      <c r="AU47" s="652"/>
      <c r="AV47" s="653"/>
      <c r="AX47" s="38" t="s">
        <v>273</v>
      </c>
      <c r="AY47" s="652"/>
      <c r="AZ47" s="652"/>
      <c r="BA47" s="652"/>
      <c r="BB47" s="652"/>
      <c r="BC47" s="652"/>
      <c r="BD47" s="652"/>
      <c r="BE47" s="652"/>
      <c r="BF47" s="652"/>
      <c r="BG47" s="652"/>
      <c r="BH47" s="652"/>
      <c r="BI47" s="652"/>
      <c r="BJ47" s="652"/>
      <c r="BK47" s="652"/>
      <c r="BL47" s="653"/>
      <c r="BN47" s="38" t="s">
        <v>273</v>
      </c>
      <c r="BO47" s="652"/>
      <c r="BP47" s="652"/>
      <c r="BQ47" s="652"/>
      <c r="BR47" s="652"/>
      <c r="BS47" s="652"/>
      <c r="BT47" s="652"/>
      <c r="BU47" s="652"/>
      <c r="BV47" s="652"/>
      <c r="BW47" s="652"/>
      <c r="BX47" s="652"/>
      <c r="BY47" s="652"/>
      <c r="BZ47" s="652"/>
      <c r="CA47" s="652"/>
      <c r="CB47" s="653"/>
      <c r="CD47" s="38" t="s">
        <v>273</v>
      </c>
      <c r="CE47" s="652"/>
      <c r="CF47" s="652"/>
      <c r="CG47" s="652"/>
      <c r="CH47" s="652"/>
      <c r="CI47" s="652"/>
      <c r="CJ47" s="652"/>
      <c r="CK47" s="652"/>
      <c r="CL47" s="652"/>
      <c r="CM47" s="652"/>
      <c r="CN47" s="652"/>
      <c r="CO47" s="652"/>
      <c r="CP47" s="652"/>
      <c r="CQ47" s="652"/>
      <c r="CR47" s="653"/>
    </row>
    <row r="48" spans="2:96" s="38" customFormat="1" x14ac:dyDescent="0.2">
      <c r="B48" s="38" t="s">
        <v>511</v>
      </c>
      <c r="C48" s="652"/>
      <c r="D48" s="652"/>
      <c r="E48" s="652"/>
      <c r="F48" s="652"/>
      <c r="G48" s="652"/>
      <c r="H48" s="652"/>
      <c r="I48" s="652"/>
      <c r="J48" s="652"/>
      <c r="K48" s="652"/>
      <c r="L48" s="652"/>
      <c r="M48" s="652"/>
      <c r="N48" s="652"/>
      <c r="O48" s="652"/>
      <c r="P48" s="653"/>
      <c r="R48" s="38" t="s">
        <v>511</v>
      </c>
      <c r="S48" s="652"/>
      <c r="T48" s="652"/>
      <c r="U48" s="652"/>
      <c r="V48" s="652"/>
      <c r="W48" s="652"/>
      <c r="X48" s="652"/>
      <c r="Y48" s="652"/>
      <c r="Z48" s="652"/>
      <c r="AA48" s="652"/>
      <c r="AB48" s="652"/>
      <c r="AC48" s="652"/>
      <c r="AD48" s="652"/>
      <c r="AE48" s="652"/>
      <c r="AF48" s="653"/>
      <c r="AH48" s="38" t="s">
        <v>511</v>
      </c>
      <c r="AI48" s="652"/>
      <c r="AJ48" s="652"/>
      <c r="AK48" s="652"/>
      <c r="AL48" s="652"/>
      <c r="AM48" s="652"/>
      <c r="AN48" s="652"/>
      <c r="AO48" s="652"/>
      <c r="AP48" s="652"/>
      <c r="AQ48" s="652"/>
      <c r="AR48" s="652"/>
      <c r="AS48" s="652"/>
      <c r="AT48" s="652"/>
      <c r="AU48" s="652"/>
      <c r="AV48" s="653"/>
      <c r="AX48" s="38" t="s">
        <v>511</v>
      </c>
      <c r="AY48" s="652"/>
      <c r="AZ48" s="652"/>
      <c r="BA48" s="652"/>
      <c r="BB48" s="652"/>
      <c r="BC48" s="652"/>
      <c r="BD48" s="652"/>
      <c r="BE48" s="652"/>
      <c r="BF48" s="652"/>
      <c r="BG48" s="652"/>
      <c r="BH48" s="652"/>
      <c r="BI48" s="652"/>
      <c r="BJ48" s="652"/>
      <c r="BK48" s="652"/>
      <c r="BL48" s="653"/>
      <c r="BN48" s="38" t="s">
        <v>511</v>
      </c>
      <c r="BO48" s="652"/>
      <c r="BP48" s="652"/>
      <c r="BQ48" s="652"/>
      <c r="BR48" s="652"/>
      <c r="BS48" s="652"/>
      <c r="BT48" s="652"/>
      <c r="BU48" s="652"/>
      <c r="BV48" s="652"/>
      <c r="BW48" s="652"/>
      <c r="BX48" s="652"/>
      <c r="BY48" s="652"/>
      <c r="BZ48" s="652"/>
      <c r="CA48" s="652"/>
      <c r="CB48" s="653"/>
      <c r="CD48" s="38" t="s">
        <v>511</v>
      </c>
      <c r="CE48" s="652"/>
      <c r="CF48" s="652"/>
      <c r="CG48" s="652"/>
      <c r="CH48" s="652"/>
      <c r="CI48" s="652"/>
      <c r="CJ48" s="652"/>
      <c r="CK48" s="652"/>
      <c r="CL48" s="652"/>
      <c r="CM48" s="652"/>
      <c r="CN48" s="652"/>
      <c r="CO48" s="652"/>
      <c r="CP48" s="652"/>
      <c r="CQ48" s="652"/>
      <c r="CR48" s="653"/>
    </row>
    <row r="49" spans="2:96" s="38" customFormat="1" x14ac:dyDescent="0.2">
      <c r="B49" s="38" t="s">
        <v>481</v>
      </c>
      <c r="C49" s="655"/>
      <c r="D49" s="655"/>
      <c r="E49" s="655"/>
      <c r="F49" s="655"/>
      <c r="G49" s="655"/>
      <c r="H49" s="655"/>
      <c r="I49" s="655"/>
      <c r="J49" s="655"/>
      <c r="K49" s="655"/>
      <c r="L49" s="655"/>
      <c r="M49" s="655"/>
      <c r="N49" s="655"/>
      <c r="O49" s="655"/>
      <c r="P49" s="656"/>
      <c r="R49" s="38" t="s">
        <v>481</v>
      </c>
      <c r="S49" s="655"/>
      <c r="T49" s="655"/>
      <c r="U49" s="655"/>
      <c r="V49" s="655"/>
      <c r="W49" s="655"/>
      <c r="X49" s="655"/>
      <c r="Y49" s="655"/>
      <c r="Z49" s="655"/>
      <c r="AA49" s="655"/>
      <c r="AB49" s="655"/>
      <c r="AC49" s="655"/>
      <c r="AD49" s="655"/>
      <c r="AE49" s="655"/>
      <c r="AF49" s="656"/>
      <c r="AH49" s="38" t="s">
        <v>481</v>
      </c>
      <c r="AI49" s="655"/>
      <c r="AJ49" s="655"/>
      <c r="AK49" s="655"/>
      <c r="AL49" s="655"/>
      <c r="AM49" s="655"/>
      <c r="AN49" s="655"/>
      <c r="AO49" s="655"/>
      <c r="AP49" s="655"/>
      <c r="AQ49" s="655"/>
      <c r="AR49" s="655"/>
      <c r="AS49" s="655"/>
      <c r="AT49" s="655"/>
      <c r="AU49" s="655"/>
      <c r="AV49" s="656"/>
      <c r="AX49" s="38" t="s">
        <v>481</v>
      </c>
      <c r="AY49" s="655"/>
      <c r="AZ49" s="655"/>
      <c r="BA49" s="655"/>
      <c r="BB49" s="655"/>
      <c r="BC49" s="655"/>
      <c r="BD49" s="655"/>
      <c r="BE49" s="655"/>
      <c r="BF49" s="655"/>
      <c r="BG49" s="655"/>
      <c r="BH49" s="655"/>
      <c r="BI49" s="655"/>
      <c r="BJ49" s="655"/>
      <c r="BK49" s="655"/>
      <c r="BL49" s="656"/>
      <c r="BN49" s="38" t="s">
        <v>481</v>
      </c>
      <c r="BO49" s="655"/>
      <c r="BP49" s="655"/>
      <c r="BQ49" s="655"/>
      <c r="BR49" s="655"/>
      <c r="BS49" s="655"/>
      <c r="BT49" s="655"/>
      <c r="BU49" s="655"/>
      <c r="BV49" s="655"/>
      <c r="BW49" s="655"/>
      <c r="BX49" s="655"/>
      <c r="BY49" s="655"/>
      <c r="BZ49" s="655"/>
      <c r="CA49" s="655"/>
      <c r="CB49" s="656"/>
      <c r="CD49" s="38" t="s">
        <v>481</v>
      </c>
      <c r="CE49" s="655"/>
      <c r="CF49" s="655"/>
      <c r="CG49" s="655"/>
      <c r="CH49" s="655"/>
      <c r="CI49" s="655"/>
      <c r="CJ49" s="655"/>
      <c r="CK49" s="655"/>
      <c r="CL49" s="655"/>
      <c r="CM49" s="655"/>
      <c r="CN49" s="655"/>
      <c r="CO49" s="655"/>
      <c r="CP49" s="655"/>
      <c r="CQ49" s="655"/>
      <c r="CR49" s="656"/>
    </row>
    <row r="50" spans="2:96" s="38" customFormat="1" x14ac:dyDescent="0.2">
      <c r="B50" s="627" t="s">
        <v>791</v>
      </c>
      <c r="P50" s="658"/>
      <c r="R50" s="627" t="s">
        <v>791</v>
      </c>
      <c r="AF50" s="658"/>
      <c r="AH50" s="627" t="s">
        <v>791</v>
      </c>
      <c r="AV50" s="658"/>
      <c r="AX50" s="627" t="s">
        <v>791</v>
      </c>
      <c r="BL50" s="658"/>
      <c r="BN50" s="627" t="s">
        <v>791</v>
      </c>
      <c r="BO50" s="655"/>
      <c r="BP50" s="655"/>
      <c r="BQ50" s="655"/>
      <c r="BR50" s="655"/>
      <c r="BS50" s="655"/>
      <c r="BT50" s="655"/>
      <c r="BU50" s="655"/>
      <c r="BV50" s="655"/>
      <c r="BW50" s="655"/>
      <c r="BX50" s="655"/>
      <c r="BY50" s="655"/>
      <c r="BZ50" s="655"/>
      <c r="CA50" s="655"/>
      <c r="CB50" s="656"/>
      <c r="CD50" s="627" t="s">
        <v>791</v>
      </c>
      <c r="CR50" s="658"/>
    </row>
    <row r="51" spans="2:96" x14ac:dyDescent="0.2">
      <c r="BO51" s="54"/>
      <c r="BP51" s="54"/>
      <c r="BQ51" s="54"/>
      <c r="BR51" s="54"/>
      <c r="BS51" s="54"/>
      <c r="BT51" s="54"/>
      <c r="BU51" s="54"/>
      <c r="BV51" s="54"/>
      <c r="BW51" s="54"/>
      <c r="BX51" s="54"/>
      <c r="BY51" s="54"/>
      <c r="BZ51" s="54"/>
      <c r="CA51" s="54"/>
      <c r="CB51" s="91"/>
    </row>
    <row r="52" spans="2:96" x14ac:dyDescent="0.2">
      <c r="AV52"/>
    </row>
    <row r="53" spans="2:96" x14ac:dyDescent="0.2">
      <c r="AV53"/>
    </row>
    <row r="54" spans="2:96" x14ac:dyDescent="0.2">
      <c r="AV54"/>
    </row>
    <row r="55" spans="2:96" x14ac:dyDescent="0.2">
      <c r="AV55"/>
    </row>
    <row r="56" spans="2:96" x14ac:dyDescent="0.2">
      <c r="AV56"/>
    </row>
    <row r="57" spans="2:96" x14ac:dyDescent="0.2">
      <c r="AV57"/>
    </row>
    <row r="58" spans="2:96" x14ac:dyDescent="0.2">
      <c r="AV58"/>
    </row>
    <row r="59" spans="2:96" x14ac:dyDescent="0.2">
      <c r="AV59"/>
    </row>
    <row r="60" spans="2:96" x14ac:dyDescent="0.2">
      <c r="AV60"/>
    </row>
    <row r="61" spans="2:96" x14ac:dyDescent="0.2">
      <c r="AV61"/>
    </row>
    <row r="62" spans="2:96" x14ac:dyDescent="0.2">
      <c r="AV62"/>
    </row>
    <row r="63" spans="2:96" x14ac:dyDescent="0.2">
      <c r="AV63"/>
    </row>
    <row r="64" spans="2:96" x14ac:dyDescent="0.2">
      <c r="AV64"/>
    </row>
    <row r="65" spans="48:48" x14ac:dyDescent="0.2">
      <c r="AV65"/>
    </row>
    <row r="66" spans="48:48" x14ac:dyDescent="0.2">
      <c r="AV66"/>
    </row>
    <row r="67" spans="48:48" x14ac:dyDescent="0.2">
      <c r="AV67"/>
    </row>
    <row r="68" spans="48:48" x14ac:dyDescent="0.2">
      <c r="AV68"/>
    </row>
    <row r="69" spans="48:48" x14ac:dyDescent="0.2">
      <c r="AV69"/>
    </row>
    <row r="70" spans="48:48" x14ac:dyDescent="0.2">
      <c r="AV70"/>
    </row>
    <row r="71" spans="48:48" x14ac:dyDescent="0.2">
      <c r="AV71"/>
    </row>
    <row r="72" spans="48:48" x14ac:dyDescent="0.2">
      <c r="AV72"/>
    </row>
    <row r="73" spans="48:48" x14ac:dyDescent="0.2">
      <c r="AV73"/>
    </row>
    <row r="74" spans="48:48" x14ac:dyDescent="0.2">
      <c r="AV74"/>
    </row>
    <row r="75" spans="48:48" x14ac:dyDescent="0.2">
      <c r="AV75"/>
    </row>
    <row r="76" spans="48:48" x14ac:dyDescent="0.2">
      <c r="AV76"/>
    </row>
    <row r="77" spans="48:48" x14ac:dyDescent="0.2">
      <c r="AV77"/>
    </row>
    <row r="78" spans="48:48" x14ac:dyDescent="0.2">
      <c r="AV78"/>
    </row>
    <row r="79" spans="48:48" x14ac:dyDescent="0.2">
      <c r="AV79"/>
    </row>
    <row r="80" spans="48:48" x14ac:dyDescent="0.2">
      <c r="AV80"/>
    </row>
    <row r="81" spans="48:48" x14ac:dyDescent="0.2">
      <c r="AV81"/>
    </row>
    <row r="82" spans="48:48" x14ac:dyDescent="0.2">
      <c r="AV82"/>
    </row>
    <row r="83" spans="48:48" x14ac:dyDescent="0.2">
      <c r="AV83"/>
    </row>
    <row r="84" spans="48:48" x14ac:dyDescent="0.2">
      <c r="AV84"/>
    </row>
    <row r="85" spans="48:48" x14ac:dyDescent="0.2">
      <c r="AV85"/>
    </row>
    <row r="86" spans="48:48" x14ac:dyDescent="0.2">
      <c r="AV86"/>
    </row>
    <row r="87" spans="48:48" x14ac:dyDescent="0.2">
      <c r="AV87"/>
    </row>
    <row r="88" spans="48:48" x14ac:dyDescent="0.2">
      <c r="AV88"/>
    </row>
    <row r="89" spans="48:48" x14ac:dyDescent="0.2">
      <c r="AV89"/>
    </row>
    <row r="90" spans="48:48" x14ac:dyDescent="0.2">
      <c r="AV90"/>
    </row>
    <row r="91" spans="48:48" x14ac:dyDescent="0.2">
      <c r="AV91"/>
    </row>
    <row r="92" spans="48:48" x14ac:dyDescent="0.2">
      <c r="AV92"/>
    </row>
    <row r="93" spans="48:48" x14ac:dyDescent="0.2">
      <c r="AV93"/>
    </row>
    <row r="94" spans="48:48" x14ac:dyDescent="0.2">
      <c r="AV94"/>
    </row>
    <row r="95" spans="48:48" x14ac:dyDescent="0.2">
      <c r="AV95"/>
    </row>
    <row r="96" spans="48:48" x14ac:dyDescent="0.2">
      <c r="AV96"/>
    </row>
    <row r="97" spans="48:48" x14ac:dyDescent="0.2">
      <c r="AV97"/>
    </row>
    <row r="98" spans="48:48" x14ac:dyDescent="0.2">
      <c r="AV98"/>
    </row>
    <row r="99" spans="48:48" x14ac:dyDescent="0.2">
      <c r="AV99"/>
    </row>
    <row r="100" spans="48:48" x14ac:dyDescent="0.2">
      <c r="AV100"/>
    </row>
    <row r="101" spans="48:48" x14ac:dyDescent="0.2">
      <c r="AV101"/>
    </row>
    <row r="102" spans="48:48" x14ac:dyDescent="0.2">
      <c r="AV102"/>
    </row>
    <row r="103" spans="48:48" x14ac:dyDescent="0.2">
      <c r="AV103"/>
    </row>
    <row r="104" spans="48:48" x14ac:dyDescent="0.2">
      <c r="AV104"/>
    </row>
    <row r="105" spans="48:48" x14ac:dyDescent="0.2">
      <c r="AV105"/>
    </row>
    <row r="106" spans="48:48" x14ac:dyDescent="0.2">
      <c r="AV106"/>
    </row>
    <row r="107" spans="48:48" x14ac:dyDescent="0.2">
      <c r="AV107"/>
    </row>
    <row r="108" spans="48:48" x14ac:dyDescent="0.2">
      <c r="AV108"/>
    </row>
    <row r="109" spans="48:48" x14ac:dyDescent="0.2">
      <c r="AV109"/>
    </row>
  </sheetData>
  <pageMargins left="0.59055118110236227" right="0.59055118110236227" top="0.78740157480314965" bottom="0.78740157480314965" header="0.39370078740157483" footer="0.39370078740157483"/>
  <pageSetup paperSize="9" scale="64" firstPageNumber="93" fitToWidth="6" fitToHeight="0" orientation="landscape" useFirstPageNumber="1" r:id="rId1"/>
  <headerFooter alignWithMargins="0">
    <oddHeader>&amp;R&amp;12Les finances des communes en 2021</oddHeader>
    <oddFooter>&amp;L&amp;12Direction Générale des Collectivités Locales / DESL&amp;C&amp;12&amp;P&amp;R&amp;12Mise en ligne : février 2023</oddFooter>
  </headerFooter>
  <colBreaks count="5" manualBreakCount="5">
    <brk id="16" max="45" man="1"/>
    <brk id="32" max="45" man="1"/>
    <brk id="48" max="45" man="1"/>
    <brk id="64" max="45" man="1"/>
    <brk id="80" max="4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21"/>
  <sheetViews>
    <sheetView zoomScaleNormal="100" workbookViewId="0"/>
  </sheetViews>
  <sheetFormatPr baseColWidth="10" defaultRowHeight="12.75" x14ac:dyDescent="0.2"/>
  <cols>
    <col min="1" max="1" width="81.42578125" customWidth="1"/>
    <col min="2" max="7" width="17.28515625" customWidth="1"/>
    <col min="8" max="8" width="19.140625" customWidth="1"/>
    <col min="9" max="9" width="17.28515625" customWidth="1"/>
    <col min="10" max="10" width="18.28515625" customWidth="1"/>
  </cols>
  <sheetData>
    <row r="1" spans="1:11" ht="18" x14ac:dyDescent="0.25">
      <c r="A1" s="10" t="s">
        <v>936</v>
      </c>
    </row>
    <row r="2" spans="1:11" ht="12.75" customHeight="1" x14ac:dyDescent="0.25">
      <c r="A2" s="10"/>
    </row>
    <row r="3" spans="1:11" ht="15.75" customHeight="1" x14ac:dyDescent="0.25">
      <c r="A3" s="109" t="s">
        <v>935</v>
      </c>
    </row>
    <row r="4" spans="1:11" ht="13.5" thickBot="1" x14ac:dyDescent="0.25">
      <c r="A4" s="232"/>
      <c r="J4" s="655" t="s">
        <v>530</v>
      </c>
    </row>
    <row r="5" spans="1:11" ht="12.75" customHeight="1" x14ac:dyDescent="0.2">
      <c r="A5" s="231" t="s">
        <v>531</v>
      </c>
      <c r="B5" s="764" t="s">
        <v>38</v>
      </c>
      <c r="C5" s="764" t="s">
        <v>39</v>
      </c>
      <c r="D5" s="764" t="s">
        <v>128</v>
      </c>
      <c r="E5" s="764" t="s">
        <v>129</v>
      </c>
      <c r="F5" s="764" t="s">
        <v>130</v>
      </c>
      <c r="G5" s="765">
        <v>100000</v>
      </c>
      <c r="H5" s="766" t="s">
        <v>232</v>
      </c>
      <c r="I5" s="766" t="s">
        <v>231</v>
      </c>
      <c r="J5" s="766" t="s">
        <v>223</v>
      </c>
    </row>
    <row r="6" spans="1:11" ht="12.75" customHeight="1" x14ac:dyDescent="0.2">
      <c r="A6" s="230"/>
      <c r="B6" s="767" t="s">
        <v>40</v>
      </c>
      <c r="C6" s="767" t="s">
        <v>40</v>
      </c>
      <c r="D6" s="767" t="s">
        <v>40</v>
      </c>
      <c r="E6" s="767" t="s">
        <v>40</v>
      </c>
      <c r="F6" s="767" t="s">
        <v>40</v>
      </c>
      <c r="G6" s="767" t="s">
        <v>43</v>
      </c>
      <c r="H6" s="768" t="s">
        <v>532</v>
      </c>
      <c r="I6" s="768" t="s">
        <v>141</v>
      </c>
      <c r="J6" s="768" t="s">
        <v>145</v>
      </c>
    </row>
    <row r="7" spans="1:11" ht="12.75" customHeight="1" thickBot="1" x14ac:dyDescent="0.25">
      <c r="A7" s="233"/>
      <c r="B7" s="769" t="s">
        <v>46</v>
      </c>
      <c r="C7" s="769" t="s">
        <v>42</v>
      </c>
      <c r="D7" s="769" t="s">
        <v>131</v>
      </c>
      <c r="E7" s="769" t="s">
        <v>132</v>
      </c>
      <c r="F7" s="769" t="s">
        <v>133</v>
      </c>
      <c r="G7" s="769" t="s">
        <v>134</v>
      </c>
      <c r="H7" s="770" t="s">
        <v>141</v>
      </c>
      <c r="I7" s="770" t="s">
        <v>134</v>
      </c>
      <c r="J7" s="770" t="s">
        <v>630</v>
      </c>
    </row>
    <row r="8" spans="1:11" ht="12.75" customHeight="1" x14ac:dyDescent="0.2"/>
    <row r="9" spans="1:11" s="8" customFormat="1" ht="14.25" customHeight="1" x14ac:dyDescent="0.2">
      <c r="A9" s="771" t="s">
        <v>888</v>
      </c>
      <c r="B9" s="772">
        <v>1591.9638070000001</v>
      </c>
      <c r="C9" s="772">
        <v>3115.3956349999999</v>
      </c>
      <c r="D9" s="772">
        <v>2881.5529529999999</v>
      </c>
      <c r="E9" s="772">
        <v>4295.4397870000003</v>
      </c>
      <c r="F9" s="772">
        <v>2518.102304</v>
      </c>
      <c r="G9" s="772">
        <v>3444.7294139999999</v>
      </c>
      <c r="H9" s="773">
        <f>SUM(B9:C9)</f>
        <v>4707.3594419999999</v>
      </c>
      <c r="I9" s="773">
        <f>SUM(D9:G9)</f>
        <v>13139.824457999999</v>
      </c>
      <c r="J9" s="773">
        <f>SUM(H9:I9)</f>
        <v>17847.1839</v>
      </c>
      <c r="K9" s="817"/>
    </row>
    <row r="10" spans="1:11" ht="14.25" customHeight="1" x14ac:dyDescent="0.2">
      <c r="A10" s="774" t="s">
        <v>889</v>
      </c>
      <c r="B10" s="775">
        <v>179.32774900000001</v>
      </c>
      <c r="C10" s="775">
        <v>152.49945199999999</v>
      </c>
      <c r="D10" s="775">
        <v>130.011662</v>
      </c>
      <c r="E10" s="775">
        <v>109.21294</v>
      </c>
      <c r="F10" s="775">
        <v>61.394855999999997</v>
      </c>
      <c r="G10" s="775">
        <v>77.849618000000007</v>
      </c>
      <c r="H10" s="317">
        <f t="shared" ref="H10:H70" si="0">SUM(B10:C10)</f>
        <v>331.827201</v>
      </c>
      <c r="I10" s="317">
        <f t="shared" ref="I10:I70" si="1">SUM(D10:G10)</f>
        <v>378.46907600000003</v>
      </c>
      <c r="J10" s="317">
        <f t="shared" ref="J10:J70" si="2">SUM(H10:I10)</f>
        <v>710.29627700000003</v>
      </c>
    </row>
    <row r="11" spans="1:11" ht="14.25" customHeight="1" x14ac:dyDescent="0.2">
      <c r="A11" s="776" t="s">
        <v>533</v>
      </c>
      <c r="B11" s="777">
        <v>1365.5271090000001</v>
      </c>
      <c r="C11" s="777">
        <v>2863.9291509999998</v>
      </c>
      <c r="D11" s="777">
        <v>2646.6896700000002</v>
      </c>
      <c r="E11" s="777">
        <v>4062.3341380000002</v>
      </c>
      <c r="F11" s="777">
        <v>2379.3660730000001</v>
      </c>
      <c r="G11" s="777">
        <v>3222.5327600000001</v>
      </c>
      <c r="H11" s="778">
        <f t="shared" si="0"/>
        <v>4229.4562599999999</v>
      </c>
      <c r="I11" s="778">
        <f t="shared" si="1"/>
        <v>12310.922640999999</v>
      </c>
      <c r="J11" s="778">
        <f t="shared" si="2"/>
        <v>16540.378901</v>
      </c>
    </row>
    <row r="12" spans="1:11" ht="14.25" customHeight="1" x14ac:dyDescent="0.2">
      <c r="A12" s="774" t="s">
        <v>890</v>
      </c>
      <c r="B12" s="775">
        <v>47.086725000000001</v>
      </c>
      <c r="C12" s="775">
        <v>98.568894999999998</v>
      </c>
      <c r="D12" s="775">
        <v>104.328659</v>
      </c>
      <c r="E12" s="775">
        <v>122.947346</v>
      </c>
      <c r="F12" s="775">
        <v>76.761510000000001</v>
      </c>
      <c r="G12" s="775">
        <v>131.276352</v>
      </c>
      <c r="H12" s="317">
        <f t="shared" si="0"/>
        <v>145.65562</v>
      </c>
      <c r="I12" s="317">
        <f t="shared" si="1"/>
        <v>435.31386699999996</v>
      </c>
      <c r="J12" s="317">
        <f t="shared" si="2"/>
        <v>580.96948699999996</v>
      </c>
    </row>
    <row r="13" spans="1:11" s="8" customFormat="1" ht="14.25" customHeight="1" x14ac:dyDescent="0.2">
      <c r="A13" s="776" t="s">
        <v>891</v>
      </c>
      <c r="B13" s="777">
        <v>2.2221999999999999E-2</v>
      </c>
      <c r="C13" s="777">
        <v>0.39813500000000002</v>
      </c>
      <c r="D13" s="777">
        <v>0.52295999999999998</v>
      </c>
      <c r="E13" s="777">
        <v>0.94536200000000004</v>
      </c>
      <c r="F13" s="777">
        <v>0.57986400000000005</v>
      </c>
      <c r="G13" s="777">
        <v>13.070683000000001</v>
      </c>
      <c r="H13" s="778">
        <f t="shared" si="0"/>
        <v>0.42035700000000004</v>
      </c>
      <c r="I13" s="778">
        <f t="shared" si="1"/>
        <v>15.118869</v>
      </c>
      <c r="J13" s="778">
        <f t="shared" si="2"/>
        <v>15.539225999999999</v>
      </c>
    </row>
    <row r="14" spans="1:11" s="69" customFormat="1" ht="14.25" customHeight="1" x14ac:dyDescent="0.2">
      <c r="A14" s="783" t="s">
        <v>534</v>
      </c>
      <c r="B14" s="784">
        <v>119.395776</v>
      </c>
      <c r="C14" s="784">
        <v>314.72384099999999</v>
      </c>
      <c r="D14" s="784">
        <v>359.87585000000001</v>
      </c>
      <c r="E14" s="784">
        <v>583.86714800000004</v>
      </c>
      <c r="F14" s="784">
        <v>421.79024800000002</v>
      </c>
      <c r="G14" s="784">
        <v>1014.157439</v>
      </c>
      <c r="H14" s="785">
        <f t="shared" si="0"/>
        <v>434.11961700000001</v>
      </c>
      <c r="I14" s="785">
        <f t="shared" si="1"/>
        <v>2379.690685</v>
      </c>
      <c r="J14" s="785">
        <f t="shared" si="2"/>
        <v>2813.8103019999999</v>
      </c>
    </row>
    <row r="15" spans="1:11" ht="14.25" customHeight="1" x14ac:dyDescent="0.2">
      <c r="A15" s="776" t="s">
        <v>892</v>
      </c>
      <c r="B15" s="777">
        <v>16.232783999999999</v>
      </c>
      <c r="C15" s="777">
        <v>22.988417999999999</v>
      </c>
      <c r="D15" s="777">
        <v>16.429749999999999</v>
      </c>
      <c r="E15" s="777">
        <v>37.861953</v>
      </c>
      <c r="F15" s="777">
        <v>28.461113000000001</v>
      </c>
      <c r="G15" s="777">
        <v>79.724151000000006</v>
      </c>
      <c r="H15" s="778">
        <f t="shared" si="0"/>
        <v>39.221201999999998</v>
      </c>
      <c r="I15" s="778">
        <f t="shared" si="1"/>
        <v>162.476967</v>
      </c>
      <c r="J15" s="778">
        <f t="shared" si="2"/>
        <v>201.69816900000001</v>
      </c>
    </row>
    <row r="16" spans="1:11" ht="14.25" customHeight="1" x14ac:dyDescent="0.2">
      <c r="A16" s="774" t="s">
        <v>893</v>
      </c>
      <c r="B16" s="775">
        <v>63.125931999999999</v>
      </c>
      <c r="C16" s="775">
        <v>194.99123599999999</v>
      </c>
      <c r="D16" s="775">
        <v>246.29761099999999</v>
      </c>
      <c r="E16" s="775">
        <v>380.60221300000001</v>
      </c>
      <c r="F16" s="775">
        <v>236.93506600000001</v>
      </c>
      <c r="G16" s="775">
        <v>439.28798499999999</v>
      </c>
      <c r="H16" s="317">
        <f t="shared" si="0"/>
        <v>258.11716799999999</v>
      </c>
      <c r="I16" s="317">
        <f t="shared" si="1"/>
        <v>1303.122875</v>
      </c>
      <c r="J16" s="317">
        <f t="shared" si="2"/>
        <v>1561.240043</v>
      </c>
    </row>
    <row r="17" spans="1:12" ht="14.25" customHeight="1" x14ac:dyDescent="0.2">
      <c r="A17" s="782" t="s">
        <v>894</v>
      </c>
      <c r="B17" s="777">
        <v>30.304494999999999</v>
      </c>
      <c r="C17" s="777">
        <v>69.656244000000001</v>
      </c>
      <c r="D17" s="777">
        <v>76.534080000000003</v>
      </c>
      <c r="E17" s="777">
        <v>124.174227</v>
      </c>
      <c r="F17" s="777">
        <v>113.33833799999999</v>
      </c>
      <c r="G17" s="777">
        <v>292.36586699999998</v>
      </c>
      <c r="H17" s="778">
        <f t="shared" si="0"/>
        <v>99.960739000000004</v>
      </c>
      <c r="I17" s="778">
        <f t="shared" si="1"/>
        <v>606.41251199999999</v>
      </c>
      <c r="J17" s="778">
        <f t="shared" si="2"/>
        <v>706.37325099999998</v>
      </c>
    </row>
    <row r="18" spans="1:12" s="8" customFormat="1" ht="14.25" customHeight="1" x14ac:dyDescent="0.2">
      <c r="A18" s="774" t="s">
        <v>535</v>
      </c>
      <c r="B18" s="775">
        <v>5.8834419999999996</v>
      </c>
      <c r="C18" s="775">
        <v>16.917591000000002</v>
      </c>
      <c r="D18" s="775">
        <v>10.311731</v>
      </c>
      <c r="E18" s="775">
        <v>24.552631999999999</v>
      </c>
      <c r="F18" s="775">
        <v>27.369689000000001</v>
      </c>
      <c r="G18" s="775">
        <v>34.289816999999999</v>
      </c>
      <c r="H18" s="317">
        <f t="shared" si="0"/>
        <v>22.801033</v>
      </c>
      <c r="I18" s="317">
        <f t="shared" si="1"/>
        <v>96.523868999999991</v>
      </c>
      <c r="J18" s="317">
        <f t="shared" si="2"/>
        <v>119.32490199999999</v>
      </c>
    </row>
    <row r="19" spans="1:12" s="8" customFormat="1" ht="14.25" customHeight="1" x14ac:dyDescent="0.2">
      <c r="A19" s="776" t="s">
        <v>895</v>
      </c>
      <c r="B19" s="777">
        <v>3.8491200000000001</v>
      </c>
      <c r="C19" s="777">
        <v>10.170351</v>
      </c>
      <c r="D19" s="777">
        <v>10.302675000000001</v>
      </c>
      <c r="E19" s="777">
        <v>16.676121999999999</v>
      </c>
      <c r="F19" s="777">
        <v>15.686038999999999</v>
      </c>
      <c r="G19" s="777">
        <v>168.48961600000001</v>
      </c>
      <c r="H19" s="778">
        <f t="shared" si="0"/>
        <v>14.019470999999999</v>
      </c>
      <c r="I19" s="778">
        <f t="shared" si="1"/>
        <v>211.15445200000002</v>
      </c>
      <c r="J19" s="778">
        <f t="shared" si="2"/>
        <v>225.17392300000003</v>
      </c>
    </row>
    <row r="20" spans="1:12" s="69" customFormat="1" ht="14.25" customHeight="1" x14ac:dyDescent="0.2">
      <c r="A20" s="783" t="s">
        <v>536</v>
      </c>
      <c r="B20" s="784">
        <v>539.96366599999999</v>
      </c>
      <c r="C20" s="784">
        <v>1289.067391</v>
      </c>
      <c r="D20" s="784">
        <v>1386.1504460000001</v>
      </c>
      <c r="E20" s="784">
        <v>2149.7544590000002</v>
      </c>
      <c r="F20" s="784">
        <v>1289.176164</v>
      </c>
      <c r="G20" s="784">
        <v>2468.0746530000001</v>
      </c>
      <c r="H20" s="785">
        <f t="shared" si="0"/>
        <v>1829.0310570000001</v>
      </c>
      <c r="I20" s="785">
        <f t="shared" si="1"/>
        <v>7293.1557219999995</v>
      </c>
      <c r="J20" s="785">
        <f t="shared" si="2"/>
        <v>9122.1867789999997</v>
      </c>
    </row>
    <row r="21" spans="1:12" ht="14.25" customHeight="1" x14ac:dyDescent="0.2">
      <c r="A21" s="782" t="s">
        <v>896</v>
      </c>
      <c r="B21" s="777">
        <v>101.665627</v>
      </c>
      <c r="C21" s="777">
        <v>173.601212</v>
      </c>
      <c r="D21" s="777">
        <v>178.20260500000001</v>
      </c>
      <c r="E21" s="777">
        <v>353.555452</v>
      </c>
      <c r="F21" s="777">
        <v>193.988966</v>
      </c>
      <c r="G21" s="777">
        <v>399.30256100000003</v>
      </c>
      <c r="H21" s="778">
        <f t="shared" si="0"/>
        <v>275.266839</v>
      </c>
      <c r="I21" s="778">
        <f t="shared" si="1"/>
        <v>1125.0495840000001</v>
      </c>
      <c r="J21" s="778">
        <f t="shared" si="2"/>
        <v>1400.3164230000002</v>
      </c>
    </row>
    <row r="22" spans="1:12" ht="14.25" customHeight="1" x14ac:dyDescent="0.2">
      <c r="A22" s="774" t="s">
        <v>537</v>
      </c>
      <c r="B22" s="775">
        <v>249.503209</v>
      </c>
      <c r="C22" s="775">
        <v>644.81330700000001</v>
      </c>
      <c r="D22" s="775">
        <v>705.713436</v>
      </c>
      <c r="E22" s="775">
        <v>1065.101686</v>
      </c>
      <c r="F22" s="775">
        <v>701.83466299999998</v>
      </c>
      <c r="G22" s="775">
        <v>1343.309121</v>
      </c>
      <c r="H22" s="317">
        <f t="shared" si="0"/>
        <v>894.31651599999998</v>
      </c>
      <c r="I22" s="317">
        <f t="shared" si="1"/>
        <v>3815.9589059999998</v>
      </c>
      <c r="J22" s="317">
        <f t="shared" si="2"/>
        <v>4710.2754219999997</v>
      </c>
    </row>
    <row r="23" spans="1:12" ht="14.25" customHeight="1" x14ac:dyDescent="0.2">
      <c r="A23" s="776" t="s">
        <v>538</v>
      </c>
      <c r="B23" s="777">
        <v>1.6962740000000001</v>
      </c>
      <c r="C23" s="777">
        <v>3.4204340000000002</v>
      </c>
      <c r="D23" s="777">
        <v>3.5081980000000001</v>
      </c>
      <c r="E23" s="777">
        <v>3.3922970000000001</v>
      </c>
      <c r="F23" s="777">
        <v>3.239941</v>
      </c>
      <c r="G23" s="777">
        <v>75.012654999999995</v>
      </c>
      <c r="H23" s="778">
        <f t="shared" si="0"/>
        <v>5.116708</v>
      </c>
      <c r="I23" s="778">
        <f t="shared" si="1"/>
        <v>85.153090999999989</v>
      </c>
      <c r="J23" s="778">
        <f t="shared" si="2"/>
        <v>90.269798999999992</v>
      </c>
      <c r="L23" s="949"/>
    </row>
    <row r="24" spans="1:12" ht="14.25" customHeight="1" x14ac:dyDescent="0.2">
      <c r="A24" s="774" t="s">
        <v>897</v>
      </c>
      <c r="B24" s="775">
        <v>1.0372889999999999</v>
      </c>
      <c r="C24" s="775">
        <v>1.6732089999999999</v>
      </c>
      <c r="D24" s="775">
        <v>2.5463249999999999</v>
      </c>
      <c r="E24" s="775">
        <v>7.1687659999999997</v>
      </c>
      <c r="F24" s="775">
        <v>9.5915269999999992</v>
      </c>
      <c r="G24" s="775">
        <v>88.126132999999996</v>
      </c>
      <c r="H24" s="317">
        <f t="shared" si="0"/>
        <v>2.7104979999999999</v>
      </c>
      <c r="I24" s="317">
        <f t="shared" si="1"/>
        <v>107.432751</v>
      </c>
      <c r="J24" s="317">
        <f t="shared" si="2"/>
        <v>110.143249</v>
      </c>
    </row>
    <row r="25" spans="1:12" s="8" customFormat="1" ht="14.25" customHeight="1" x14ac:dyDescent="0.2">
      <c r="A25" s="776" t="s">
        <v>898</v>
      </c>
      <c r="B25" s="777">
        <v>173.877543</v>
      </c>
      <c r="C25" s="777">
        <v>420.61963400000002</v>
      </c>
      <c r="D25" s="777">
        <v>439.479467</v>
      </c>
      <c r="E25" s="777">
        <v>612.85703599999999</v>
      </c>
      <c r="F25" s="777">
        <v>339.39802700000001</v>
      </c>
      <c r="G25" s="777">
        <v>437.780731</v>
      </c>
      <c r="H25" s="778">
        <f t="shared" si="0"/>
        <v>594.49717699999997</v>
      </c>
      <c r="I25" s="778">
        <f t="shared" si="1"/>
        <v>1829.515261</v>
      </c>
      <c r="J25" s="778">
        <f t="shared" si="2"/>
        <v>2424.0124379999997</v>
      </c>
    </row>
    <row r="26" spans="1:12" s="8" customFormat="1" ht="14.25" customHeight="1" x14ac:dyDescent="0.2">
      <c r="A26" s="786" t="s">
        <v>539</v>
      </c>
      <c r="B26" s="787">
        <v>12.183721</v>
      </c>
      <c r="C26" s="787">
        <v>44.939593000000002</v>
      </c>
      <c r="D26" s="787">
        <v>56.700412</v>
      </c>
      <c r="E26" s="787">
        <v>107.679219</v>
      </c>
      <c r="F26" s="787">
        <v>41.123036999999997</v>
      </c>
      <c r="G26" s="787">
        <v>124.54345000000001</v>
      </c>
      <c r="H26" s="386">
        <f t="shared" si="0"/>
        <v>57.123314000000001</v>
      </c>
      <c r="I26" s="386">
        <f t="shared" si="1"/>
        <v>330.04611800000004</v>
      </c>
      <c r="J26" s="386">
        <f t="shared" si="2"/>
        <v>387.16943200000003</v>
      </c>
    </row>
    <row r="27" spans="1:12" s="69" customFormat="1" ht="14.25" customHeight="1" x14ac:dyDescent="0.2">
      <c r="A27" s="779" t="s">
        <v>899</v>
      </c>
      <c r="B27" s="780">
        <v>406.30976099999998</v>
      </c>
      <c r="C27" s="780">
        <v>1183.9652490000001</v>
      </c>
      <c r="D27" s="780">
        <v>1464.5417090000001</v>
      </c>
      <c r="E27" s="780">
        <v>2447.2046150000001</v>
      </c>
      <c r="F27" s="780">
        <v>1550.159917</v>
      </c>
      <c r="G27" s="780">
        <v>2673.2280139999998</v>
      </c>
      <c r="H27" s="781">
        <f t="shared" si="0"/>
        <v>1590.2750100000001</v>
      </c>
      <c r="I27" s="781">
        <f t="shared" si="1"/>
        <v>8135.1342550000008</v>
      </c>
      <c r="J27" s="781">
        <f t="shared" si="2"/>
        <v>9725.4092650000002</v>
      </c>
    </row>
    <row r="28" spans="1:12" ht="14.25" customHeight="1" x14ac:dyDescent="0.2">
      <c r="A28" s="786" t="s">
        <v>900</v>
      </c>
      <c r="B28" s="787">
        <v>45.217953999999999</v>
      </c>
      <c r="C28" s="787">
        <v>116.19573099999999</v>
      </c>
      <c r="D28" s="787">
        <v>164.25203200000001</v>
      </c>
      <c r="E28" s="787">
        <v>314.99975599999999</v>
      </c>
      <c r="F28" s="787">
        <v>199.72873999999999</v>
      </c>
      <c r="G28" s="787">
        <v>366.692001</v>
      </c>
      <c r="H28" s="386">
        <f t="shared" si="0"/>
        <v>161.41368499999999</v>
      </c>
      <c r="I28" s="386">
        <f t="shared" si="1"/>
        <v>1045.6725289999999</v>
      </c>
      <c r="J28" s="386">
        <f t="shared" si="2"/>
        <v>1207.0862139999999</v>
      </c>
    </row>
    <row r="29" spans="1:12" s="8" customFormat="1" ht="14.25" customHeight="1" x14ac:dyDescent="0.2">
      <c r="A29" s="776" t="s">
        <v>540</v>
      </c>
      <c r="B29" s="777">
        <v>140.60201799999999</v>
      </c>
      <c r="C29" s="777">
        <v>456.76454699999999</v>
      </c>
      <c r="D29" s="777">
        <v>591.70712100000003</v>
      </c>
      <c r="E29" s="777">
        <v>941.65809400000001</v>
      </c>
      <c r="F29" s="777">
        <v>563.420344</v>
      </c>
      <c r="G29" s="777">
        <v>1427.808008</v>
      </c>
      <c r="H29" s="778">
        <f t="shared" si="0"/>
        <v>597.36656500000004</v>
      </c>
      <c r="I29" s="778">
        <f t="shared" si="1"/>
        <v>3524.5935669999999</v>
      </c>
      <c r="J29" s="778">
        <f t="shared" si="2"/>
        <v>4121.9601320000002</v>
      </c>
    </row>
    <row r="30" spans="1:12" s="8" customFormat="1" ht="14.25" customHeight="1" x14ac:dyDescent="0.2">
      <c r="A30" s="774" t="s">
        <v>901</v>
      </c>
      <c r="B30" s="775">
        <v>85.446605000000005</v>
      </c>
      <c r="C30" s="775">
        <v>302.20451300000002</v>
      </c>
      <c r="D30" s="775">
        <v>405.77347099999997</v>
      </c>
      <c r="E30" s="775">
        <v>630.94840499999998</v>
      </c>
      <c r="F30" s="775">
        <v>360.31415600000003</v>
      </c>
      <c r="G30" s="775">
        <v>863.34116300000005</v>
      </c>
      <c r="H30" s="317">
        <f t="shared" si="0"/>
        <v>387.651118</v>
      </c>
      <c r="I30" s="317">
        <f t="shared" si="1"/>
        <v>2260.377195</v>
      </c>
      <c r="J30" s="317">
        <f t="shared" si="2"/>
        <v>2648.0283129999998</v>
      </c>
    </row>
    <row r="31" spans="1:12" s="69" customFormat="1" ht="14.25" customHeight="1" x14ac:dyDescent="0.2">
      <c r="A31" s="776" t="s">
        <v>902</v>
      </c>
      <c r="B31" s="777">
        <v>55.155413000000003</v>
      </c>
      <c r="C31" s="777">
        <v>154.560033</v>
      </c>
      <c r="D31" s="777">
        <v>185.93365</v>
      </c>
      <c r="E31" s="777">
        <v>310.70968800000003</v>
      </c>
      <c r="F31" s="777">
        <v>203.10618700000001</v>
      </c>
      <c r="G31" s="777">
        <v>564.46684500000003</v>
      </c>
      <c r="H31" s="778">
        <f t="shared" si="0"/>
        <v>209.71544600000001</v>
      </c>
      <c r="I31" s="778">
        <f t="shared" si="1"/>
        <v>1264.2163700000001</v>
      </c>
      <c r="J31" s="778">
        <f t="shared" si="2"/>
        <v>1473.931816</v>
      </c>
    </row>
    <row r="32" spans="1:12" s="69" customFormat="1" ht="14.25" customHeight="1" x14ac:dyDescent="0.2">
      <c r="A32" s="774" t="s">
        <v>541</v>
      </c>
      <c r="B32" s="775">
        <v>94.357894999999999</v>
      </c>
      <c r="C32" s="775">
        <v>248.11784900000001</v>
      </c>
      <c r="D32" s="775">
        <v>301.09703000000002</v>
      </c>
      <c r="E32" s="775">
        <v>458.671289</v>
      </c>
      <c r="F32" s="775">
        <v>299.96570700000001</v>
      </c>
      <c r="G32" s="775">
        <v>461.90508599999998</v>
      </c>
      <c r="H32" s="317">
        <f t="shared" si="0"/>
        <v>342.47574400000002</v>
      </c>
      <c r="I32" s="317">
        <f t="shared" si="1"/>
        <v>1521.6391120000001</v>
      </c>
      <c r="J32" s="317">
        <f t="shared" si="2"/>
        <v>1864.1148560000001</v>
      </c>
    </row>
    <row r="33" spans="1:10" s="8" customFormat="1" ht="14.25" customHeight="1" x14ac:dyDescent="0.2">
      <c r="A33" s="776" t="s">
        <v>542</v>
      </c>
      <c r="B33" s="777">
        <v>126.13189300000001</v>
      </c>
      <c r="C33" s="777">
        <v>362.88711999999998</v>
      </c>
      <c r="D33" s="777">
        <v>407.485524</v>
      </c>
      <c r="E33" s="777">
        <v>731.87547500000005</v>
      </c>
      <c r="F33" s="777">
        <v>487.04512499999998</v>
      </c>
      <c r="G33" s="777">
        <v>416.82291700000002</v>
      </c>
      <c r="H33" s="778">
        <f t="shared" si="0"/>
        <v>489.01901299999997</v>
      </c>
      <c r="I33" s="778">
        <f t="shared" si="1"/>
        <v>2043.2290410000001</v>
      </c>
      <c r="J33" s="778">
        <f t="shared" si="2"/>
        <v>2532.2480540000001</v>
      </c>
    </row>
    <row r="34" spans="1:10" ht="14.25" customHeight="1" x14ac:dyDescent="0.2">
      <c r="A34" s="783" t="s">
        <v>903</v>
      </c>
      <c r="B34" s="784">
        <v>163.48185100000001</v>
      </c>
      <c r="C34" s="784">
        <v>642.12920999999994</v>
      </c>
      <c r="D34" s="784">
        <v>829.72519699999998</v>
      </c>
      <c r="E34" s="784">
        <v>1577.0089820000001</v>
      </c>
      <c r="F34" s="784">
        <v>1035.7977559999999</v>
      </c>
      <c r="G34" s="784">
        <v>3535.9885370000002</v>
      </c>
      <c r="H34" s="785">
        <f t="shared" si="0"/>
        <v>805.61106099999995</v>
      </c>
      <c r="I34" s="785">
        <f t="shared" si="1"/>
        <v>6978.5204720000002</v>
      </c>
      <c r="J34" s="785">
        <f t="shared" si="2"/>
        <v>7784.1315329999998</v>
      </c>
    </row>
    <row r="35" spans="1:10" s="8" customFormat="1" ht="14.25" customHeight="1" x14ac:dyDescent="0.2">
      <c r="A35" s="776" t="s">
        <v>904</v>
      </c>
      <c r="B35" s="777">
        <v>4.1368879999999999</v>
      </c>
      <c r="C35" s="777">
        <v>14.100275999999999</v>
      </c>
      <c r="D35" s="777">
        <v>2.578859</v>
      </c>
      <c r="E35" s="777">
        <v>0.18243400000000001</v>
      </c>
      <c r="F35" s="777">
        <v>0.254384</v>
      </c>
      <c r="G35" s="777">
        <v>589.82805900000005</v>
      </c>
      <c r="H35" s="778">
        <f t="shared" si="0"/>
        <v>18.237164</v>
      </c>
      <c r="I35" s="778">
        <f t="shared" si="1"/>
        <v>592.84373600000004</v>
      </c>
      <c r="J35" s="778">
        <f t="shared" si="2"/>
        <v>611.08090000000004</v>
      </c>
    </row>
    <row r="36" spans="1:10" s="69" customFormat="1" ht="14.25" customHeight="1" x14ac:dyDescent="0.2">
      <c r="A36" s="786" t="s">
        <v>543</v>
      </c>
      <c r="B36" s="787">
        <v>6.6130890000000004</v>
      </c>
      <c r="C36" s="787">
        <v>15.738204</v>
      </c>
      <c r="D36" s="787">
        <v>23.548508999999999</v>
      </c>
      <c r="E36" s="787">
        <v>97.775963000000004</v>
      </c>
      <c r="F36" s="787">
        <v>107.91878199999999</v>
      </c>
      <c r="G36" s="787">
        <v>174.09553600000001</v>
      </c>
      <c r="H36" s="386">
        <f t="shared" si="0"/>
        <v>22.351292999999998</v>
      </c>
      <c r="I36" s="386">
        <f t="shared" si="1"/>
        <v>403.33879000000002</v>
      </c>
      <c r="J36" s="386">
        <f t="shared" si="2"/>
        <v>425.69008300000002</v>
      </c>
    </row>
    <row r="37" spans="1:10" ht="14.25" customHeight="1" x14ac:dyDescent="0.2">
      <c r="A37" s="788" t="s">
        <v>905</v>
      </c>
      <c r="B37" s="777">
        <v>152.731874</v>
      </c>
      <c r="C37" s="777">
        <v>612.29072900000006</v>
      </c>
      <c r="D37" s="777">
        <v>803.59782800000005</v>
      </c>
      <c r="E37" s="777">
        <v>1479.0505840000001</v>
      </c>
      <c r="F37" s="777">
        <v>927.62459000000001</v>
      </c>
      <c r="G37" s="777">
        <v>2772.0649410000001</v>
      </c>
      <c r="H37" s="778">
        <f t="shared" si="0"/>
        <v>765.02260300000012</v>
      </c>
      <c r="I37" s="778">
        <f t="shared" si="1"/>
        <v>5982.3379430000005</v>
      </c>
      <c r="J37" s="778">
        <f t="shared" si="2"/>
        <v>6747.3605460000008</v>
      </c>
    </row>
    <row r="38" spans="1:10" ht="14.25" customHeight="1" x14ac:dyDescent="0.2">
      <c r="A38" s="786" t="s">
        <v>906</v>
      </c>
      <c r="B38" s="775">
        <v>31.496739999999999</v>
      </c>
      <c r="C38" s="775">
        <v>168.42919599999999</v>
      </c>
      <c r="D38" s="775">
        <v>281.515828</v>
      </c>
      <c r="E38" s="775">
        <v>489.24240099999997</v>
      </c>
      <c r="F38" s="775">
        <v>303.98463600000002</v>
      </c>
      <c r="G38" s="775">
        <v>386.89111700000001</v>
      </c>
      <c r="H38" s="317">
        <f t="shared" si="0"/>
        <v>199.92593599999998</v>
      </c>
      <c r="I38" s="317">
        <f t="shared" si="1"/>
        <v>1461.6339820000003</v>
      </c>
      <c r="J38" s="317">
        <f t="shared" si="2"/>
        <v>1661.5599180000004</v>
      </c>
    </row>
    <row r="39" spans="1:10" ht="14.25" customHeight="1" x14ac:dyDescent="0.2">
      <c r="A39" s="788" t="s">
        <v>907</v>
      </c>
      <c r="B39" s="789">
        <v>104.95323</v>
      </c>
      <c r="C39" s="789">
        <v>389.86498999999998</v>
      </c>
      <c r="D39" s="789">
        <v>449.96067099999999</v>
      </c>
      <c r="E39" s="789">
        <v>849.91618900000003</v>
      </c>
      <c r="F39" s="789">
        <v>523.40548999999999</v>
      </c>
      <c r="G39" s="789">
        <v>1424.288914</v>
      </c>
      <c r="H39" s="790">
        <f t="shared" si="0"/>
        <v>494.81822</v>
      </c>
      <c r="I39" s="790">
        <f t="shared" si="1"/>
        <v>3247.5712640000002</v>
      </c>
      <c r="J39" s="790">
        <f t="shared" si="2"/>
        <v>3742.3894840000003</v>
      </c>
    </row>
    <row r="40" spans="1:10" s="8" customFormat="1" ht="14.25" customHeight="1" x14ac:dyDescent="0.2">
      <c r="A40" s="786" t="s">
        <v>908</v>
      </c>
      <c r="B40" s="787">
        <v>7.1514699999999998</v>
      </c>
      <c r="C40" s="787">
        <v>24.309535</v>
      </c>
      <c r="D40" s="787">
        <v>32.565018000000002</v>
      </c>
      <c r="E40" s="787">
        <v>67.53322</v>
      </c>
      <c r="F40" s="787">
        <v>37.812074000000003</v>
      </c>
      <c r="G40" s="787">
        <v>155.65545299999999</v>
      </c>
      <c r="H40" s="386">
        <f t="shared" si="0"/>
        <v>31.461005</v>
      </c>
      <c r="I40" s="386">
        <f t="shared" si="1"/>
        <v>293.565765</v>
      </c>
      <c r="J40" s="386">
        <f t="shared" si="2"/>
        <v>325.02677</v>
      </c>
    </row>
    <row r="41" spans="1:10" ht="14.25" customHeight="1" x14ac:dyDescent="0.2">
      <c r="A41" s="788" t="s">
        <v>909</v>
      </c>
      <c r="B41" s="789">
        <v>0.54330299999999998</v>
      </c>
      <c r="C41" s="789">
        <v>1.47651</v>
      </c>
      <c r="D41" s="789">
        <v>1.4156359999999999</v>
      </c>
      <c r="E41" s="789">
        <v>2.8279420000000002</v>
      </c>
      <c r="F41" s="789">
        <v>4.702439</v>
      </c>
      <c r="G41" s="789">
        <v>254.70465300000001</v>
      </c>
      <c r="H41" s="790">
        <f t="shared" si="0"/>
        <v>2.0198130000000001</v>
      </c>
      <c r="I41" s="790">
        <f t="shared" si="1"/>
        <v>263.65066999999999</v>
      </c>
      <c r="J41" s="790">
        <f t="shared" si="2"/>
        <v>265.67048299999999</v>
      </c>
    </row>
    <row r="42" spans="1:10" ht="14.25" customHeight="1" x14ac:dyDescent="0.2">
      <c r="A42" s="786" t="s">
        <v>910</v>
      </c>
      <c r="B42" s="787">
        <v>8.5871289999999991</v>
      </c>
      <c r="C42" s="787">
        <v>28.210495000000002</v>
      </c>
      <c r="D42" s="787">
        <v>38.140673999999997</v>
      </c>
      <c r="E42" s="787">
        <v>69.530831000000006</v>
      </c>
      <c r="F42" s="787">
        <v>57.719948000000002</v>
      </c>
      <c r="G42" s="787">
        <v>550.52480200000002</v>
      </c>
      <c r="H42" s="386">
        <f t="shared" si="0"/>
        <v>36.797623999999999</v>
      </c>
      <c r="I42" s="386">
        <f t="shared" si="1"/>
        <v>715.91625500000009</v>
      </c>
      <c r="J42" s="386">
        <f t="shared" si="2"/>
        <v>752.71387900000013</v>
      </c>
    </row>
    <row r="43" spans="1:10" s="8" customFormat="1" ht="14.25" customHeight="1" x14ac:dyDescent="0.2">
      <c r="A43" s="794" t="s">
        <v>911</v>
      </c>
      <c r="B43" s="795">
        <v>283.96688899999998</v>
      </c>
      <c r="C43" s="795">
        <v>658.72575099999995</v>
      </c>
      <c r="D43" s="795">
        <v>626.44023000000004</v>
      </c>
      <c r="E43" s="795">
        <v>830.5299</v>
      </c>
      <c r="F43" s="795">
        <v>435.34301099999999</v>
      </c>
      <c r="G43" s="795">
        <v>753.11396999999999</v>
      </c>
      <c r="H43" s="796">
        <f t="shared" si="0"/>
        <v>942.69263999999998</v>
      </c>
      <c r="I43" s="796">
        <f t="shared" si="1"/>
        <v>2645.427111</v>
      </c>
      <c r="J43" s="796">
        <f t="shared" si="2"/>
        <v>3588.1197510000002</v>
      </c>
    </row>
    <row r="44" spans="1:10" s="8" customFormat="1" ht="14.25" customHeight="1" x14ac:dyDescent="0.2">
      <c r="A44" s="786" t="s">
        <v>912</v>
      </c>
      <c r="B44" s="787">
        <v>3.3310000000000002E-3</v>
      </c>
      <c r="C44" s="787">
        <v>0.46468599999999999</v>
      </c>
      <c r="D44" s="787">
        <v>0.64692799999999995</v>
      </c>
      <c r="E44" s="787">
        <v>0.453204</v>
      </c>
      <c r="F44" s="787">
        <v>2.1043609999999999</v>
      </c>
      <c r="G44" s="787">
        <v>36.264567</v>
      </c>
      <c r="H44" s="386">
        <f t="shared" si="0"/>
        <v>0.46801699999999996</v>
      </c>
      <c r="I44" s="386">
        <f t="shared" si="1"/>
        <v>39.469059999999999</v>
      </c>
      <c r="J44" s="386">
        <f t="shared" si="2"/>
        <v>39.937077000000002</v>
      </c>
    </row>
    <row r="45" spans="1:10" s="69" customFormat="1" ht="14.25" customHeight="1" x14ac:dyDescent="0.2">
      <c r="A45" s="788" t="s">
        <v>913</v>
      </c>
      <c r="B45" s="789">
        <v>264.53787799999998</v>
      </c>
      <c r="C45" s="789">
        <v>627.568354</v>
      </c>
      <c r="D45" s="789">
        <v>603.20972300000005</v>
      </c>
      <c r="E45" s="789">
        <v>785.76841400000001</v>
      </c>
      <c r="F45" s="789">
        <v>406.22652399999998</v>
      </c>
      <c r="G45" s="789">
        <v>662.05852400000003</v>
      </c>
      <c r="H45" s="790">
        <f t="shared" si="0"/>
        <v>892.10623199999998</v>
      </c>
      <c r="I45" s="790">
        <f t="shared" si="1"/>
        <v>2457.2631849999998</v>
      </c>
      <c r="J45" s="790">
        <f t="shared" si="2"/>
        <v>3349.3694169999999</v>
      </c>
    </row>
    <row r="46" spans="1:10" s="69" customFormat="1" ht="14.25" customHeight="1" x14ac:dyDescent="0.2">
      <c r="A46" s="786" t="s">
        <v>914</v>
      </c>
      <c r="B46" s="787">
        <v>115.99866400000001</v>
      </c>
      <c r="C46" s="787">
        <v>315.13376299999999</v>
      </c>
      <c r="D46" s="787">
        <v>359.55167999999998</v>
      </c>
      <c r="E46" s="787">
        <v>468.30093900000003</v>
      </c>
      <c r="F46" s="787">
        <v>273.10116199999999</v>
      </c>
      <c r="G46" s="787">
        <v>404.55331200000001</v>
      </c>
      <c r="H46" s="386">
        <f t="shared" si="0"/>
        <v>431.13242700000001</v>
      </c>
      <c r="I46" s="386">
        <f t="shared" si="1"/>
        <v>1505.5070929999999</v>
      </c>
      <c r="J46" s="386">
        <f t="shared" si="2"/>
        <v>1936.6395199999999</v>
      </c>
    </row>
    <row r="47" spans="1:10" s="8" customFormat="1" ht="14.25" customHeight="1" x14ac:dyDescent="0.2">
      <c r="A47" s="788" t="s">
        <v>915</v>
      </c>
      <c r="B47" s="789">
        <v>43.387835000000003</v>
      </c>
      <c r="C47" s="789">
        <v>105.162773</v>
      </c>
      <c r="D47" s="789">
        <v>108.266682</v>
      </c>
      <c r="E47" s="789">
        <v>145.30652699999999</v>
      </c>
      <c r="F47" s="789">
        <v>80.596782000000005</v>
      </c>
      <c r="G47" s="789">
        <v>100.95298099999999</v>
      </c>
      <c r="H47" s="790">
        <f t="shared" si="0"/>
        <v>148.55060800000001</v>
      </c>
      <c r="I47" s="790">
        <f t="shared" si="1"/>
        <v>435.122972</v>
      </c>
      <c r="J47" s="790">
        <f t="shared" si="2"/>
        <v>583.67358000000002</v>
      </c>
    </row>
    <row r="48" spans="1:10" s="69" customFormat="1" ht="14.25" customHeight="1" x14ac:dyDescent="0.2">
      <c r="A48" s="774" t="s">
        <v>916</v>
      </c>
      <c r="B48" s="775">
        <v>105.15137799999999</v>
      </c>
      <c r="C48" s="775">
        <v>207.271817</v>
      </c>
      <c r="D48" s="775">
        <v>135.39135899999999</v>
      </c>
      <c r="E48" s="775">
        <v>172.16094699999999</v>
      </c>
      <c r="F48" s="775">
        <v>52.528579000000001</v>
      </c>
      <c r="G48" s="775">
        <v>156.55222900000001</v>
      </c>
      <c r="H48" s="317">
        <f t="shared" si="0"/>
        <v>312.42319499999996</v>
      </c>
      <c r="I48" s="317">
        <f t="shared" si="1"/>
        <v>516.63311399999998</v>
      </c>
      <c r="J48" s="317">
        <f t="shared" si="2"/>
        <v>829.05630899999994</v>
      </c>
    </row>
    <row r="49" spans="1:10" ht="14.25" customHeight="1" x14ac:dyDescent="0.2">
      <c r="A49" s="776" t="s">
        <v>917</v>
      </c>
      <c r="B49" s="777">
        <v>19.425678999999999</v>
      </c>
      <c r="C49" s="777">
        <v>30.692709000000001</v>
      </c>
      <c r="D49" s="777">
        <v>22.583577999999999</v>
      </c>
      <c r="E49" s="777">
        <v>44.308281000000001</v>
      </c>
      <c r="F49" s="777">
        <v>27.012125000000001</v>
      </c>
      <c r="G49" s="777">
        <v>54.790877999999999</v>
      </c>
      <c r="H49" s="778">
        <f t="shared" si="0"/>
        <v>50.118387999999996</v>
      </c>
      <c r="I49" s="778">
        <f t="shared" si="1"/>
        <v>148.694862</v>
      </c>
      <c r="J49" s="778">
        <f t="shared" si="2"/>
        <v>198.81324999999998</v>
      </c>
    </row>
    <row r="50" spans="1:10" s="8" customFormat="1" ht="14.25" customHeight="1" x14ac:dyDescent="0.2">
      <c r="A50" s="783" t="s">
        <v>918</v>
      </c>
      <c r="B50" s="784">
        <v>110.75018799999999</v>
      </c>
      <c r="C50" s="784">
        <v>228.091374</v>
      </c>
      <c r="D50" s="784">
        <v>194.36820599999999</v>
      </c>
      <c r="E50" s="784">
        <v>319.21689800000001</v>
      </c>
      <c r="F50" s="784">
        <v>254.55428900000001</v>
      </c>
      <c r="G50" s="784">
        <v>874.86992599999996</v>
      </c>
      <c r="H50" s="785">
        <f t="shared" si="0"/>
        <v>338.84156200000001</v>
      </c>
      <c r="I50" s="785">
        <f t="shared" si="1"/>
        <v>1643.009319</v>
      </c>
      <c r="J50" s="785">
        <f t="shared" si="2"/>
        <v>1981.8508810000001</v>
      </c>
    </row>
    <row r="51" spans="1:10" ht="14.25" customHeight="1" x14ac:dyDescent="0.2">
      <c r="A51" s="776" t="s">
        <v>919</v>
      </c>
      <c r="B51" s="777">
        <v>67.188148999999996</v>
      </c>
      <c r="C51" s="777">
        <v>107.227328</v>
      </c>
      <c r="D51" s="777">
        <v>30.939606999999999</v>
      </c>
      <c r="E51" s="777">
        <v>32.902115999999999</v>
      </c>
      <c r="F51" s="777">
        <v>19.301476999999998</v>
      </c>
      <c r="G51" s="777">
        <v>98.252409999999998</v>
      </c>
      <c r="H51" s="778">
        <f t="shared" si="0"/>
        <v>174.41547700000001</v>
      </c>
      <c r="I51" s="778">
        <f t="shared" si="1"/>
        <v>181.39561</v>
      </c>
      <c r="J51" s="778">
        <f t="shared" si="2"/>
        <v>355.81108700000004</v>
      </c>
    </row>
    <row r="52" spans="1:10" ht="14.25" customHeight="1" x14ac:dyDescent="0.2">
      <c r="A52" s="774" t="s">
        <v>920</v>
      </c>
      <c r="B52" s="775">
        <v>2.1158640000000002</v>
      </c>
      <c r="C52" s="775">
        <v>7.7347460000000003</v>
      </c>
      <c r="D52" s="775">
        <v>8.8900819999999996</v>
      </c>
      <c r="E52" s="775">
        <v>15.418896</v>
      </c>
      <c r="F52" s="775">
        <v>18.845433</v>
      </c>
      <c r="G52" s="775">
        <v>511.59403700000001</v>
      </c>
      <c r="H52" s="317">
        <f t="shared" si="0"/>
        <v>9.8506099999999996</v>
      </c>
      <c r="I52" s="317">
        <f t="shared" si="1"/>
        <v>554.74844800000005</v>
      </c>
      <c r="J52" s="317">
        <f t="shared" si="2"/>
        <v>564.59905800000001</v>
      </c>
    </row>
    <row r="53" spans="1:10" ht="14.25" customHeight="1" x14ac:dyDescent="0.2">
      <c r="A53" s="776" t="s">
        <v>921</v>
      </c>
      <c r="B53" s="777">
        <v>20.877345999999999</v>
      </c>
      <c r="C53" s="777">
        <v>62.773488</v>
      </c>
      <c r="D53" s="777">
        <v>113.442711</v>
      </c>
      <c r="E53" s="777">
        <v>223.06935300000001</v>
      </c>
      <c r="F53" s="777">
        <v>188.054959</v>
      </c>
      <c r="G53" s="777">
        <v>199.80273099999999</v>
      </c>
      <c r="H53" s="778">
        <f t="shared" si="0"/>
        <v>83.650834000000003</v>
      </c>
      <c r="I53" s="778">
        <f t="shared" si="1"/>
        <v>724.36975400000006</v>
      </c>
      <c r="J53" s="778">
        <f t="shared" si="2"/>
        <v>808.02058800000009</v>
      </c>
    </row>
    <row r="54" spans="1:10" s="8" customFormat="1" ht="14.25" customHeight="1" x14ac:dyDescent="0.2">
      <c r="A54" s="774" t="s">
        <v>922</v>
      </c>
      <c r="B54" s="775">
        <v>8.4925420000000003</v>
      </c>
      <c r="C54" s="775">
        <v>18.394138000000002</v>
      </c>
      <c r="D54" s="775">
        <v>14.376607</v>
      </c>
      <c r="E54" s="775">
        <v>9.4648040000000009</v>
      </c>
      <c r="F54" s="775">
        <v>12.682169</v>
      </c>
      <c r="G54" s="775">
        <v>39.668489000000001</v>
      </c>
      <c r="H54" s="317">
        <f t="shared" si="0"/>
        <v>26.886680000000002</v>
      </c>
      <c r="I54" s="317">
        <f t="shared" si="1"/>
        <v>76.192069000000004</v>
      </c>
      <c r="J54" s="317">
        <f t="shared" si="2"/>
        <v>103.078749</v>
      </c>
    </row>
    <row r="55" spans="1:10" s="69" customFormat="1" ht="14.25" customHeight="1" x14ac:dyDescent="0.2">
      <c r="A55" s="788" t="s">
        <v>923</v>
      </c>
      <c r="B55" s="789">
        <v>12.076286</v>
      </c>
      <c r="C55" s="789">
        <v>31.961673000000001</v>
      </c>
      <c r="D55" s="789">
        <v>26.719196</v>
      </c>
      <c r="E55" s="789">
        <v>38.361725999999997</v>
      </c>
      <c r="F55" s="789">
        <v>15.670249</v>
      </c>
      <c r="G55" s="789">
        <v>25.552257999999998</v>
      </c>
      <c r="H55" s="790">
        <f t="shared" si="0"/>
        <v>44.037959000000001</v>
      </c>
      <c r="I55" s="790">
        <f t="shared" si="1"/>
        <v>106.30342899999999</v>
      </c>
      <c r="J55" s="790">
        <f t="shared" si="2"/>
        <v>150.34138799999999</v>
      </c>
    </row>
    <row r="56" spans="1:10" s="69" customFormat="1" ht="14.25" customHeight="1" x14ac:dyDescent="0.2">
      <c r="A56" s="791" t="s">
        <v>924</v>
      </c>
      <c r="B56" s="792">
        <v>171.27326199999999</v>
      </c>
      <c r="C56" s="792">
        <v>398.432275</v>
      </c>
      <c r="D56" s="792">
        <v>385.30804899999998</v>
      </c>
      <c r="E56" s="792">
        <v>550.976181</v>
      </c>
      <c r="F56" s="792">
        <v>322.88595199999997</v>
      </c>
      <c r="G56" s="792">
        <v>812.68436599999995</v>
      </c>
      <c r="H56" s="793">
        <f t="shared" si="0"/>
        <v>569.70553700000005</v>
      </c>
      <c r="I56" s="793">
        <f t="shared" si="1"/>
        <v>2071.8545479999998</v>
      </c>
      <c r="J56" s="793">
        <f t="shared" si="2"/>
        <v>2641.5600850000001</v>
      </c>
    </row>
    <row r="57" spans="1:10" ht="14.25" customHeight="1" x14ac:dyDescent="0.2">
      <c r="A57" s="788" t="s">
        <v>925</v>
      </c>
      <c r="B57" s="789">
        <v>49.434429999999999</v>
      </c>
      <c r="C57" s="789">
        <v>116.872128</v>
      </c>
      <c r="D57" s="789">
        <v>120.716401</v>
      </c>
      <c r="E57" s="789">
        <v>152.76876200000001</v>
      </c>
      <c r="F57" s="789">
        <v>96.915251999999995</v>
      </c>
      <c r="G57" s="789">
        <v>68.391660999999999</v>
      </c>
      <c r="H57" s="790">
        <f t="shared" si="0"/>
        <v>166.306558</v>
      </c>
      <c r="I57" s="790">
        <f t="shared" si="1"/>
        <v>438.79207600000001</v>
      </c>
      <c r="J57" s="790">
        <f t="shared" si="2"/>
        <v>605.09863399999995</v>
      </c>
    </row>
    <row r="58" spans="1:10" ht="14.25" customHeight="1" x14ac:dyDescent="0.2">
      <c r="A58" s="786" t="s">
        <v>544</v>
      </c>
      <c r="B58" s="787">
        <v>4.7769180000000002</v>
      </c>
      <c r="C58" s="787">
        <v>14.721579999999999</v>
      </c>
      <c r="D58" s="787">
        <v>11.864839</v>
      </c>
      <c r="E58" s="787">
        <v>14.691383999999999</v>
      </c>
      <c r="F58" s="787">
        <v>3.1724079999999999</v>
      </c>
      <c r="G58" s="787">
        <v>1.9677500000000001</v>
      </c>
      <c r="H58" s="386">
        <f t="shared" si="0"/>
        <v>19.498497999999998</v>
      </c>
      <c r="I58" s="386">
        <f t="shared" si="1"/>
        <v>31.696380999999999</v>
      </c>
      <c r="J58" s="386">
        <f t="shared" si="2"/>
        <v>51.194879</v>
      </c>
    </row>
    <row r="59" spans="1:10" ht="14.25" customHeight="1" x14ac:dyDescent="0.2">
      <c r="A59" s="797" t="s">
        <v>926</v>
      </c>
      <c r="B59" s="777">
        <v>3.453487</v>
      </c>
      <c r="C59" s="777">
        <v>7.903289</v>
      </c>
      <c r="D59" s="777">
        <v>16.005998999999999</v>
      </c>
      <c r="E59" s="777">
        <v>13.155635999999999</v>
      </c>
      <c r="F59" s="777">
        <v>5.8570820000000001</v>
      </c>
      <c r="G59" s="777">
        <v>468.63987100000003</v>
      </c>
      <c r="H59" s="778">
        <f t="shared" si="0"/>
        <v>11.356776</v>
      </c>
      <c r="I59" s="778">
        <f t="shared" si="1"/>
        <v>503.65858800000001</v>
      </c>
      <c r="J59" s="778">
        <f t="shared" si="2"/>
        <v>515.01536399999998</v>
      </c>
    </row>
    <row r="60" spans="1:10" s="8" customFormat="1" ht="14.25" customHeight="1" x14ac:dyDescent="0.2">
      <c r="A60" s="774" t="s">
        <v>927</v>
      </c>
      <c r="B60" s="775">
        <v>99.411980999999997</v>
      </c>
      <c r="C60" s="775">
        <v>231.96553</v>
      </c>
      <c r="D60" s="775">
        <v>212.46901299999999</v>
      </c>
      <c r="E60" s="775">
        <v>302.83630399999998</v>
      </c>
      <c r="F60" s="775">
        <v>179.632148</v>
      </c>
      <c r="G60" s="775">
        <v>222.89734999999999</v>
      </c>
      <c r="H60" s="317">
        <f t="shared" si="0"/>
        <v>331.37751100000003</v>
      </c>
      <c r="I60" s="317">
        <f t="shared" si="1"/>
        <v>917.83481499999994</v>
      </c>
      <c r="J60" s="317">
        <f t="shared" si="2"/>
        <v>1249.2123259999998</v>
      </c>
    </row>
    <row r="61" spans="1:10" s="8" customFormat="1" ht="14.25" customHeight="1" x14ac:dyDescent="0.2">
      <c r="A61" s="776" t="s">
        <v>928</v>
      </c>
      <c r="B61" s="777">
        <v>14.196444</v>
      </c>
      <c r="C61" s="777">
        <v>26.969746000000001</v>
      </c>
      <c r="D61" s="777">
        <v>24.251795000000001</v>
      </c>
      <c r="E61" s="777">
        <v>67.524094000000005</v>
      </c>
      <c r="F61" s="777">
        <v>37.309060000000002</v>
      </c>
      <c r="G61" s="777">
        <v>50.787731999999998</v>
      </c>
      <c r="H61" s="778">
        <f t="shared" si="0"/>
        <v>41.16619</v>
      </c>
      <c r="I61" s="778">
        <f t="shared" si="1"/>
        <v>179.872681</v>
      </c>
      <c r="J61" s="778">
        <f t="shared" si="2"/>
        <v>221.038871</v>
      </c>
    </row>
    <row r="62" spans="1:10" s="69" customFormat="1" ht="14.25" customHeight="1" x14ac:dyDescent="0.2">
      <c r="A62" s="783" t="s">
        <v>929</v>
      </c>
      <c r="B62" s="784">
        <v>38.135173000000002</v>
      </c>
      <c r="C62" s="784">
        <v>63.800466999999998</v>
      </c>
      <c r="D62" s="784">
        <v>81.455374000000006</v>
      </c>
      <c r="E62" s="784">
        <v>124.375899</v>
      </c>
      <c r="F62" s="784">
        <v>85.226859000000005</v>
      </c>
      <c r="G62" s="784">
        <v>161.955691</v>
      </c>
      <c r="H62" s="785">
        <f t="shared" si="0"/>
        <v>101.93564000000001</v>
      </c>
      <c r="I62" s="785">
        <f t="shared" si="1"/>
        <v>453.013823</v>
      </c>
      <c r="J62" s="785">
        <f t="shared" si="2"/>
        <v>554.94946300000004</v>
      </c>
    </row>
    <row r="63" spans="1:10" s="8" customFormat="1" ht="14.25" customHeight="1" x14ac:dyDescent="0.2">
      <c r="A63" s="788" t="s">
        <v>930</v>
      </c>
      <c r="B63" s="789">
        <v>7.7741749999999996</v>
      </c>
      <c r="C63" s="789">
        <v>17.540811000000001</v>
      </c>
      <c r="D63" s="789">
        <v>29.757182</v>
      </c>
      <c r="E63" s="789">
        <v>48.593811000000002</v>
      </c>
      <c r="F63" s="789">
        <v>41.486680999999997</v>
      </c>
      <c r="G63" s="789">
        <v>87.905688999999995</v>
      </c>
      <c r="H63" s="790">
        <f t="shared" si="0"/>
        <v>25.314986000000001</v>
      </c>
      <c r="I63" s="790">
        <f t="shared" si="1"/>
        <v>207.74336299999999</v>
      </c>
      <c r="J63" s="790">
        <f t="shared" si="2"/>
        <v>233.05834899999999</v>
      </c>
    </row>
    <row r="64" spans="1:10" s="69" customFormat="1" ht="14.25" customHeight="1" x14ac:dyDescent="0.2">
      <c r="A64" s="786" t="s">
        <v>545</v>
      </c>
      <c r="B64" s="787">
        <v>2.7875830000000001</v>
      </c>
      <c r="C64" s="787">
        <v>7.6091829999999998</v>
      </c>
      <c r="D64" s="787">
        <v>10.948931</v>
      </c>
      <c r="E64" s="787">
        <v>22.375565000000002</v>
      </c>
      <c r="F64" s="787">
        <v>17.215043000000001</v>
      </c>
      <c r="G64" s="787">
        <v>20.727611</v>
      </c>
      <c r="H64" s="386">
        <f t="shared" si="0"/>
        <v>10.396766</v>
      </c>
      <c r="I64" s="386">
        <f t="shared" si="1"/>
        <v>71.267150000000001</v>
      </c>
      <c r="J64" s="386">
        <f t="shared" si="2"/>
        <v>81.663916</v>
      </c>
    </row>
    <row r="65" spans="1:10" ht="14.25" customHeight="1" x14ac:dyDescent="0.2">
      <c r="A65" s="788" t="s">
        <v>931</v>
      </c>
      <c r="B65" s="789">
        <v>1.737975</v>
      </c>
      <c r="C65" s="789">
        <v>1.677935</v>
      </c>
      <c r="D65" s="789">
        <v>0.89644000000000001</v>
      </c>
      <c r="E65" s="789">
        <v>3.0969790000000001</v>
      </c>
      <c r="F65" s="789">
        <v>0.84756399999999998</v>
      </c>
      <c r="G65" s="789">
        <v>6.8271800000000002</v>
      </c>
      <c r="H65" s="790">
        <f t="shared" si="0"/>
        <v>3.4159100000000002</v>
      </c>
      <c r="I65" s="790">
        <f t="shared" si="1"/>
        <v>11.668163</v>
      </c>
      <c r="J65" s="790">
        <f t="shared" si="2"/>
        <v>15.084073</v>
      </c>
    </row>
    <row r="66" spans="1:10" ht="14.25" customHeight="1" x14ac:dyDescent="0.2">
      <c r="A66" s="786" t="s">
        <v>932</v>
      </c>
      <c r="B66" s="787">
        <v>2.2380089999999999</v>
      </c>
      <c r="C66" s="787">
        <v>5.4158780000000002</v>
      </c>
      <c r="D66" s="787">
        <v>12.41015</v>
      </c>
      <c r="E66" s="787">
        <v>24.619693000000002</v>
      </c>
      <c r="F66" s="787">
        <v>13.702285</v>
      </c>
      <c r="G66" s="787">
        <v>26.748363000000001</v>
      </c>
      <c r="H66" s="386">
        <f t="shared" si="0"/>
        <v>7.6538870000000001</v>
      </c>
      <c r="I66" s="386">
        <f t="shared" si="1"/>
        <v>77.480491000000001</v>
      </c>
      <c r="J66" s="386">
        <f t="shared" si="2"/>
        <v>85.134377999999998</v>
      </c>
    </row>
    <row r="67" spans="1:10" s="8" customFormat="1" ht="14.25" customHeight="1" x14ac:dyDescent="0.2">
      <c r="A67" s="797" t="s">
        <v>933</v>
      </c>
      <c r="B67" s="777">
        <v>23.597427</v>
      </c>
      <c r="C67" s="777">
        <v>31.556657999999999</v>
      </c>
      <c r="D67" s="777">
        <v>27.442668999999999</v>
      </c>
      <c r="E67" s="777">
        <v>25.689848999999999</v>
      </c>
      <c r="F67" s="777">
        <v>11.975284</v>
      </c>
      <c r="G67" s="777">
        <v>19.746846000000001</v>
      </c>
      <c r="H67" s="778">
        <f t="shared" si="0"/>
        <v>55.154084999999995</v>
      </c>
      <c r="I67" s="778">
        <f t="shared" si="1"/>
        <v>84.854647999999997</v>
      </c>
      <c r="J67" s="778">
        <f t="shared" si="2"/>
        <v>140.00873300000001</v>
      </c>
    </row>
    <row r="68" spans="1:10" ht="14.25" customHeight="1" x14ac:dyDescent="0.2">
      <c r="A68" s="941" t="s">
        <v>934</v>
      </c>
      <c r="B68" s="942">
        <v>3.9251000000000001E-2</v>
      </c>
      <c r="C68" s="942">
        <v>0.49251499999999998</v>
      </c>
      <c r="D68" s="942">
        <v>0.23380000000000001</v>
      </c>
      <c r="E68" s="942">
        <v>1.7286919999999999</v>
      </c>
      <c r="F68" s="942">
        <v>2.864538</v>
      </c>
      <c r="G68" s="942">
        <v>1.7548000000000001E-2</v>
      </c>
      <c r="H68" s="942">
        <f t="shared" si="0"/>
        <v>0.53176599999999996</v>
      </c>
      <c r="I68" s="942">
        <f t="shared" si="1"/>
        <v>4.8445779999999994</v>
      </c>
      <c r="J68" s="942">
        <f t="shared" si="2"/>
        <v>5.3763439999999996</v>
      </c>
    </row>
    <row r="69" spans="1:10" ht="14.25" customHeight="1" x14ac:dyDescent="0.2">
      <c r="A69" s="976" t="s">
        <v>546</v>
      </c>
      <c r="B69" s="977">
        <v>3425.2796290000001</v>
      </c>
      <c r="C69" s="977">
        <v>7894.8237129999998</v>
      </c>
      <c r="D69" s="977">
        <v>8209.6518169999999</v>
      </c>
      <c r="E69" s="977">
        <v>12880.102566</v>
      </c>
      <c r="F69" s="977">
        <v>7915.9010420000004</v>
      </c>
      <c r="G69" s="977">
        <v>15738.819562999999</v>
      </c>
      <c r="H69" s="978">
        <f t="shared" si="0"/>
        <v>11320.103342</v>
      </c>
      <c r="I69" s="978">
        <f t="shared" si="1"/>
        <v>44744.474988000002</v>
      </c>
      <c r="J69" s="978">
        <f t="shared" si="2"/>
        <v>56064.578330000004</v>
      </c>
    </row>
    <row r="70" spans="1:10" ht="14.25" customHeight="1" x14ac:dyDescent="0.2">
      <c r="A70" s="974" t="s">
        <v>166</v>
      </c>
      <c r="B70" s="975">
        <v>73.983082999999993</v>
      </c>
      <c r="C70" s="975">
        <v>163.021433</v>
      </c>
      <c r="D70" s="975">
        <v>153.55702600000001</v>
      </c>
      <c r="E70" s="975">
        <v>238.59577899999999</v>
      </c>
      <c r="F70" s="975">
        <v>174.44662</v>
      </c>
      <c r="G70" s="975">
        <v>318.202046</v>
      </c>
      <c r="H70" s="383">
        <f t="shared" si="0"/>
        <v>237.004516</v>
      </c>
      <c r="I70" s="383">
        <f t="shared" si="1"/>
        <v>884.80147099999999</v>
      </c>
      <c r="J70" s="383">
        <f t="shared" si="2"/>
        <v>1121.805987</v>
      </c>
    </row>
    <row r="71" spans="1:10" ht="15" customHeight="1" x14ac:dyDescent="0.2">
      <c r="A71" s="798" t="s">
        <v>670</v>
      </c>
      <c r="B71" s="3"/>
      <c r="C71" s="3"/>
      <c r="D71" s="246"/>
      <c r="E71" s="3"/>
      <c r="F71" s="3"/>
      <c r="G71" s="246"/>
      <c r="H71" s="3"/>
      <c r="I71" s="3"/>
      <c r="J71" s="917"/>
    </row>
    <row r="72" spans="1:10" ht="15" customHeight="1" x14ac:dyDescent="0.2">
      <c r="A72" s="798" t="s">
        <v>319</v>
      </c>
      <c r="B72" s="3"/>
      <c r="C72" s="3"/>
      <c r="D72" s="246"/>
      <c r="E72" s="3"/>
      <c r="F72" s="3"/>
      <c r="G72" s="246"/>
      <c r="H72" s="3"/>
      <c r="I72" s="3"/>
      <c r="J72" s="917"/>
    </row>
    <row r="73" spans="1:10" ht="15" customHeight="1" x14ac:dyDescent="0.2">
      <c r="A73" s="38" t="s">
        <v>995</v>
      </c>
      <c r="B73" s="3"/>
      <c r="C73" s="3"/>
      <c r="D73" s="246"/>
      <c r="E73" s="3"/>
      <c r="F73" s="3"/>
      <c r="G73" s="246"/>
      <c r="H73" s="3"/>
      <c r="I73" s="3"/>
      <c r="J73" s="917"/>
    </row>
    <row r="74" spans="1:10" x14ac:dyDescent="0.2">
      <c r="A74" s="287" t="s">
        <v>887</v>
      </c>
      <c r="B74" s="3"/>
      <c r="C74" s="3"/>
      <c r="D74" s="246"/>
      <c r="E74" s="3"/>
      <c r="F74" s="3"/>
      <c r="G74" s="246"/>
      <c r="H74" s="3"/>
      <c r="I74" s="3"/>
      <c r="J74" s="3"/>
    </row>
    <row r="75" spans="1:10" x14ac:dyDescent="0.2">
      <c r="B75" s="3"/>
      <c r="C75" s="3"/>
      <c r="D75" s="3"/>
      <c r="E75" s="3"/>
      <c r="F75" s="3"/>
      <c r="G75" s="3"/>
      <c r="H75" s="3"/>
      <c r="I75" s="3"/>
      <c r="J75" s="3"/>
    </row>
    <row r="76" spans="1:10" ht="16.5" x14ac:dyDescent="0.25">
      <c r="A76" s="109" t="s">
        <v>937</v>
      </c>
    </row>
    <row r="77" spans="1:10" ht="13.5" thickBot="1" x14ac:dyDescent="0.25">
      <c r="A77" s="232"/>
      <c r="J77" s="655" t="s">
        <v>23</v>
      </c>
    </row>
    <row r="78" spans="1:10" x14ac:dyDescent="0.2">
      <c r="A78" s="231" t="s">
        <v>531</v>
      </c>
      <c r="B78" s="764" t="s">
        <v>38</v>
      </c>
      <c r="C78" s="764" t="s">
        <v>39</v>
      </c>
      <c r="D78" s="764" t="s">
        <v>128</v>
      </c>
      <c r="E78" s="764" t="s">
        <v>129</v>
      </c>
      <c r="F78" s="764" t="s">
        <v>130</v>
      </c>
      <c r="G78" s="765">
        <v>100000</v>
      </c>
      <c r="H78" s="766" t="s">
        <v>232</v>
      </c>
      <c r="I78" s="766" t="s">
        <v>231</v>
      </c>
      <c r="J78" s="766" t="s">
        <v>223</v>
      </c>
    </row>
    <row r="79" spans="1:10" x14ac:dyDescent="0.2">
      <c r="A79" s="230"/>
      <c r="B79" s="767" t="s">
        <v>40</v>
      </c>
      <c r="C79" s="767" t="s">
        <v>40</v>
      </c>
      <c r="D79" s="767" t="s">
        <v>40</v>
      </c>
      <c r="E79" s="767" t="s">
        <v>40</v>
      </c>
      <c r="F79" s="767" t="s">
        <v>40</v>
      </c>
      <c r="G79" s="767" t="s">
        <v>43</v>
      </c>
      <c r="H79" s="768" t="s">
        <v>532</v>
      </c>
      <c r="I79" s="768" t="s">
        <v>141</v>
      </c>
      <c r="J79" s="768" t="s">
        <v>145</v>
      </c>
    </row>
    <row r="80" spans="1:10" ht="13.5" thickBot="1" x14ac:dyDescent="0.25">
      <c r="A80" s="233"/>
      <c r="B80" s="769" t="s">
        <v>46</v>
      </c>
      <c r="C80" s="769" t="s">
        <v>42</v>
      </c>
      <c r="D80" s="769" t="s">
        <v>131</v>
      </c>
      <c r="E80" s="769" t="s">
        <v>132</v>
      </c>
      <c r="F80" s="769" t="s">
        <v>133</v>
      </c>
      <c r="G80" s="769" t="s">
        <v>134</v>
      </c>
      <c r="H80" s="770" t="s">
        <v>141</v>
      </c>
      <c r="I80" s="770" t="s">
        <v>134</v>
      </c>
      <c r="J80" s="770" t="s">
        <v>630</v>
      </c>
    </row>
    <row r="82" spans="1:10" x14ac:dyDescent="0.2">
      <c r="A82" s="771" t="s">
        <v>888</v>
      </c>
      <c r="B82" s="799">
        <f>IF(B9="-","-",B9/B$69)</f>
        <v>0.46476900557890188</v>
      </c>
      <c r="C82" s="799">
        <f t="shared" ref="C82:J82" si="3">IF(C9="-","-",C9/C$69)</f>
        <v>0.39461243825749248</v>
      </c>
      <c r="D82" s="799">
        <f t="shared" si="3"/>
        <v>0.35099575685208378</v>
      </c>
      <c r="E82" s="799">
        <f t="shared" si="3"/>
        <v>0.33349422219189495</v>
      </c>
      <c r="F82" s="799">
        <f t="shared" si="3"/>
        <v>0.31810684477225176</v>
      </c>
      <c r="G82" s="799">
        <f t="shared" si="3"/>
        <v>0.21886834652441972</v>
      </c>
      <c r="H82" s="800">
        <f t="shared" si="3"/>
        <v>0.41584067740218339</v>
      </c>
      <c r="I82" s="800">
        <f t="shared" si="3"/>
        <v>0.29366361906188332</v>
      </c>
      <c r="J82" s="800">
        <f t="shared" si="3"/>
        <v>0.3183326162724392</v>
      </c>
    </row>
    <row r="83" spans="1:10" x14ac:dyDescent="0.2">
      <c r="A83" s="774" t="s">
        <v>889</v>
      </c>
      <c r="B83" s="801">
        <f t="shared" ref="B83:J83" si="4">IF(B10="-","-",B10/B$69)</f>
        <v>5.2354192481608927E-2</v>
      </c>
      <c r="C83" s="801">
        <f t="shared" si="4"/>
        <v>1.9316384702661189E-2</v>
      </c>
      <c r="D83" s="801">
        <f t="shared" si="4"/>
        <v>1.5836440435973244E-2</v>
      </c>
      <c r="E83" s="801">
        <f t="shared" si="4"/>
        <v>8.4791980064112798E-3</v>
      </c>
      <c r="F83" s="801">
        <f t="shared" si="4"/>
        <v>7.7558897811193725E-3</v>
      </c>
      <c r="G83" s="801">
        <f t="shared" si="4"/>
        <v>4.9463441453395113E-3</v>
      </c>
      <c r="H83" s="352">
        <f t="shared" si="4"/>
        <v>2.9313089375151747E-2</v>
      </c>
      <c r="I83" s="352">
        <f t="shared" si="4"/>
        <v>8.4584538337191678E-3</v>
      </c>
      <c r="J83" s="352">
        <f t="shared" si="4"/>
        <v>1.2669252104584588E-2</v>
      </c>
    </row>
    <row r="84" spans="1:10" x14ac:dyDescent="0.2">
      <c r="A84" s="776" t="s">
        <v>533</v>
      </c>
      <c r="B84" s="802">
        <f t="shared" ref="B84:J84" si="5">IF(B11="-","-",B11/B$69)</f>
        <v>0.39866149830186609</v>
      </c>
      <c r="C84" s="802">
        <f t="shared" si="5"/>
        <v>0.3627603674397587</v>
      </c>
      <c r="D84" s="802">
        <f t="shared" si="5"/>
        <v>0.32238756636662858</v>
      </c>
      <c r="E84" s="802">
        <f t="shared" si="5"/>
        <v>0.31539610163691301</v>
      </c>
      <c r="F84" s="802">
        <f t="shared" si="5"/>
        <v>0.30058057325067811</v>
      </c>
      <c r="G84" s="802">
        <f t="shared" si="5"/>
        <v>0.20475060071060047</v>
      </c>
      <c r="H84" s="803">
        <f t="shared" si="5"/>
        <v>0.37362346722647083</v>
      </c>
      <c r="I84" s="803">
        <f t="shared" si="5"/>
        <v>0.27513838623208026</v>
      </c>
      <c r="J84" s="803">
        <f t="shared" si="5"/>
        <v>0.29502369220797808</v>
      </c>
    </row>
    <row r="85" spans="1:10" x14ac:dyDescent="0.2">
      <c r="A85" s="774" t="s">
        <v>890</v>
      </c>
      <c r="B85" s="801">
        <f t="shared" ref="B85:J85" si="6">IF(B12="-","-",B12/B$69)</f>
        <v>1.3746826566024575E-2</v>
      </c>
      <c r="C85" s="801">
        <f t="shared" si="6"/>
        <v>1.2485255983321283E-2</v>
      </c>
      <c r="D85" s="801">
        <f t="shared" si="6"/>
        <v>1.2708049174992192E-2</v>
      </c>
      <c r="E85" s="801">
        <f t="shared" si="6"/>
        <v>9.5455253845996429E-3</v>
      </c>
      <c r="F85" s="801">
        <f t="shared" si="6"/>
        <v>9.6971285508397082E-3</v>
      </c>
      <c r="G85" s="801">
        <f t="shared" si="6"/>
        <v>8.340927442145301E-3</v>
      </c>
      <c r="H85" s="352">
        <f t="shared" si="6"/>
        <v>1.2866986775605356E-2</v>
      </c>
      <c r="I85" s="352">
        <f t="shared" si="6"/>
        <v>9.7288853454364273E-3</v>
      </c>
      <c r="J85" s="352">
        <f t="shared" si="6"/>
        <v>1.0362505244940454E-2</v>
      </c>
    </row>
    <row r="86" spans="1:10" s="8" customFormat="1" x14ac:dyDescent="0.2">
      <c r="A86" s="776" t="s">
        <v>891</v>
      </c>
      <c r="B86" s="802">
        <f t="shared" ref="B86:J86" si="7">IF(B13="-","-",B13/B$69)</f>
        <v>6.4876455083720108E-6</v>
      </c>
      <c r="C86" s="802">
        <f t="shared" si="7"/>
        <v>5.0429878420769752E-5</v>
      </c>
      <c r="D86" s="802">
        <f t="shared" si="7"/>
        <v>6.3700630874148552E-5</v>
      </c>
      <c r="E86" s="802">
        <f t="shared" si="7"/>
        <v>7.339708633186672E-5</v>
      </c>
      <c r="F86" s="802">
        <f t="shared" si="7"/>
        <v>7.3253063286588777E-5</v>
      </c>
      <c r="G86" s="802">
        <f t="shared" si="7"/>
        <v>8.304741627972879E-4</v>
      </c>
      <c r="H86" s="803">
        <f t="shared" si="7"/>
        <v>3.7133671601776442E-5</v>
      </c>
      <c r="I86" s="803">
        <f t="shared" si="7"/>
        <v>3.3789353890183583E-4</v>
      </c>
      <c r="J86" s="803">
        <f t="shared" si="7"/>
        <v>2.7716655440686695E-4</v>
      </c>
    </row>
    <row r="87" spans="1:10" s="8" customFormat="1" x14ac:dyDescent="0.2">
      <c r="A87" s="783" t="s">
        <v>534</v>
      </c>
      <c r="B87" s="806">
        <f t="shared" ref="B87:J87" si="8">IF(B14="-","-",B14/B$69)</f>
        <v>3.4857234717171753E-2</v>
      </c>
      <c r="C87" s="806">
        <f t="shared" si="8"/>
        <v>3.9864581204233918E-2</v>
      </c>
      <c r="D87" s="806">
        <f t="shared" si="8"/>
        <v>4.383570193011025E-2</v>
      </c>
      <c r="E87" s="806">
        <f t="shared" si="8"/>
        <v>4.5330939331279241E-2</v>
      </c>
      <c r="F87" s="806">
        <f t="shared" si="8"/>
        <v>5.3283921282248896E-2</v>
      </c>
      <c r="G87" s="806">
        <f t="shared" si="8"/>
        <v>6.4436690117736506E-2</v>
      </c>
      <c r="H87" s="807">
        <f t="shared" si="8"/>
        <v>3.8349439389773372E-2</v>
      </c>
      <c r="I87" s="807">
        <f t="shared" si="8"/>
        <v>5.3184011783314208E-2</v>
      </c>
      <c r="J87" s="807">
        <f t="shared" si="8"/>
        <v>5.0188735665462725E-2</v>
      </c>
    </row>
    <row r="88" spans="1:10" x14ac:dyDescent="0.2">
      <c r="A88" s="776" t="s">
        <v>892</v>
      </c>
      <c r="B88" s="802">
        <f t="shared" ref="B88:J88" si="9">IF(B15="-","-",B15/B$69)</f>
        <v>4.7391120603893907E-3</v>
      </c>
      <c r="C88" s="802">
        <f t="shared" si="9"/>
        <v>2.9118342392048797E-3</v>
      </c>
      <c r="D88" s="802">
        <f t="shared" si="9"/>
        <v>2.001272449335594E-3</v>
      </c>
      <c r="E88" s="802">
        <f t="shared" si="9"/>
        <v>2.9395692158496745E-3</v>
      </c>
      <c r="F88" s="802">
        <f t="shared" si="9"/>
        <v>3.5954356742197383E-3</v>
      </c>
      <c r="G88" s="802">
        <f t="shared" si="9"/>
        <v>5.0654466607789024E-3</v>
      </c>
      <c r="H88" s="803">
        <f t="shared" si="9"/>
        <v>3.4647388645721072E-3</v>
      </c>
      <c r="I88" s="803">
        <f t="shared" si="9"/>
        <v>3.6312185368936527E-3</v>
      </c>
      <c r="J88" s="803">
        <f t="shared" si="9"/>
        <v>3.5976043164507644E-3</v>
      </c>
    </row>
    <row r="89" spans="1:10" x14ac:dyDescent="0.2">
      <c r="A89" s="774" t="s">
        <v>893</v>
      </c>
      <c r="B89" s="801">
        <f t="shared" ref="B89:J89" si="10">IF(B16="-","-",B16/B$69)</f>
        <v>1.8429424408315947E-2</v>
      </c>
      <c r="C89" s="801">
        <f t="shared" si="10"/>
        <v>2.4698618118466402E-2</v>
      </c>
      <c r="D89" s="801">
        <f t="shared" si="10"/>
        <v>3.0000981343689059E-2</v>
      </c>
      <c r="E89" s="801">
        <f t="shared" si="10"/>
        <v>2.9549625948219332E-2</v>
      </c>
      <c r="F89" s="801">
        <f t="shared" si="10"/>
        <v>2.9931534608994673E-2</v>
      </c>
      <c r="G89" s="801">
        <f t="shared" si="10"/>
        <v>2.7911113869855349E-2</v>
      </c>
      <c r="H89" s="352">
        <f t="shared" si="10"/>
        <v>2.2801661804829131E-2</v>
      </c>
      <c r="I89" s="352">
        <f t="shared" si="10"/>
        <v>2.9123659968062737E-2</v>
      </c>
      <c r="J89" s="352">
        <f t="shared" si="10"/>
        <v>2.7847173554225856E-2</v>
      </c>
    </row>
    <row r="90" spans="1:10" x14ac:dyDescent="0.2">
      <c r="A90" s="782" t="s">
        <v>894</v>
      </c>
      <c r="B90" s="802">
        <f t="shared" ref="B90:J90" si="11">IF(B17="-","-",B17/B$69)</f>
        <v>8.8473054122145661E-3</v>
      </c>
      <c r="C90" s="802">
        <f t="shared" si="11"/>
        <v>8.8230271545266612E-3</v>
      </c>
      <c r="D90" s="802">
        <f t="shared" si="11"/>
        <v>9.3224513908760822E-3</v>
      </c>
      <c r="E90" s="802">
        <f t="shared" si="11"/>
        <v>9.6407793620981331E-3</v>
      </c>
      <c r="F90" s="802">
        <f t="shared" si="11"/>
        <v>1.4317806324087697E-2</v>
      </c>
      <c r="G90" s="802">
        <f t="shared" si="11"/>
        <v>1.8576098787441191E-2</v>
      </c>
      <c r="H90" s="803">
        <f t="shared" si="11"/>
        <v>8.8303733614448834E-3</v>
      </c>
      <c r="I90" s="803">
        <f t="shared" si="11"/>
        <v>1.3552790867758164E-2</v>
      </c>
      <c r="J90" s="803">
        <f t="shared" si="11"/>
        <v>1.2599278761042988E-2</v>
      </c>
    </row>
    <row r="91" spans="1:10" s="8" customFormat="1" x14ac:dyDescent="0.2">
      <c r="A91" s="774" t="s">
        <v>535</v>
      </c>
      <c r="B91" s="801">
        <f t="shared" ref="B91:J91" si="12">IF(B18="-","-",B18/B$69)</f>
        <v>1.7176530494585204E-3</v>
      </c>
      <c r="C91" s="801">
        <f t="shared" si="12"/>
        <v>2.1428712806015764E-3</v>
      </c>
      <c r="D91" s="801">
        <f t="shared" si="12"/>
        <v>1.2560497363173374E-3</v>
      </c>
      <c r="E91" s="801">
        <f t="shared" si="12"/>
        <v>1.9062450686388424E-3</v>
      </c>
      <c r="F91" s="801">
        <f t="shared" si="12"/>
        <v>3.4575582558173169E-3</v>
      </c>
      <c r="G91" s="801">
        <f t="shared" si="12"/>
        <v>2.1786778139709462E-3</v>
      </c>
      <c r="H91" s="352">
        <f t="shared" si="12"/>
        <v>2.0142071420322905E-3</v>
      </c>
      <c r="I91" s="352">
        <f t="shared" si="12"/>
        <v>2.157224305925741E-3</v>
      </c>
      <c r="J91" s="352">
        <f t="shared" si="12"/>
        <v>2.128347444221293E-3</v>
      </c>
    </row>
    <row r="92" spans="1:10" x14ac:dyDescent="0.2">
      <c r="A92" s="776" t="s">
        <v>895</v>
      </c>
      <c r="B92" s="802">
        <f t="shared" ref="B92:J92" si="13">IF(B19="-","-",B19/B$69)</f>
        <v>1.1237389109524289E-3</v>
      </c>
      <c r="C92" s="802">
        <f t="shared" si="13"/>
        <v>1.2882302847691211E-3</v>
      </c>
      <c r="D92" s="802">
        <f t="shared" si="13"/>
        <v>1.2549466444686371E-3</v>
      </c>
      <c r="E92" s="802">
        <f t="shared" si="13"/>
        <v>1.2947196588341205E-3</v>
      </c>
      <c r="F92" s="802">
        <f t="shared" si="13"/>
        <v>1.9815860401454469E-3</v>
      </c>
      <c r="G92" s="802">
        <f t="shared" si="13"/>
        <v>1.0705352795078614E-2</v>
      </c>
      <c r="H92" s="803">
        <f t="shared" si="13"/>
        <v>1.2384578635412954E-3</v>
      </c>
      <c r="I92" s="803">
        <f t="shared" si="13"/>
        <v>4.7191178811826356E-3</v>
      </c>
      <c r="J92" s="803">
        <f t="shared" si="13"/>
        <v>4.0163313398097937E-3</v>
      </c>
    </row>
    <row r="93" spans="1:10" s="8" customFormat="1" x14ac:dyDescent="0.2">
      <c r="A93" s="783" t="s">
        <v>536</v>
      </c>
      <c r="B93" s="806">
        <f t="shared" ref="B93:J93" si="14">IF(B20="-","-",B20/B$69)</f>
        <v>0.15764075476595199</v>
      </c>
      <c r="C93" s="806">
        <f t="shared" si="14"/>
        <v>0.16328007285043733</v>
      </c>
      <c r="D93" s="806">
        <f t="shared" si="14"/>
        <v>0.16884399934351077</v>
      </c>
      <c r="E93" s="806">
        <f t="shared" si="14"/>
        <v>0.16690507299800336</v>
      </c>
      <c r="F93" s="806">
        <f t="shared" si="14"/>
        <v>0.162859055104393</v>
      </c>
      <c r="G93" s="806">
        <f t="shared" si="14"/>
        <v>0.15681447030513876</v>
      </c>
      <c r="H93" s="807">
        <f t="shared" si="14"/>
        <v>0.16157370668286256</v>
      </c>
      <c r="I93" s="807">
        <f t="shared" si="14"/>
        <v>0.16299567095056869</v>
      </c>
      <c r="J93" s="807">
        <f t="shared" si="14"/>
        <v>0.16270855949912214</v>
      </c>
    </row>
    <row r="94" spans="1:10" x14ac:dyDescent="0.2">
      <c r="A94" s="782" t="s">
        <v>896</v>
      </c>
      <c r="B94" s="802">
        <f t="shared" ref="B94:J94" si="15">IF(B21="-","-",B21/B$69)</f>
        <v>2.9680971486021702E-2</v>
      </c>
      <c r="C94" s="802">
        <f t="shared" si="15"/>
        <v>2.1989244891452084E-2</v>
      </c>
      <c r="D94" s="802">
        <f t="shared" si="15"/>
        <v>2.1706475374630375E-2</v>
      </c>
      <c r="E94" s="802">
        <f t="shared" si="15"/>
        <v>2.7449738865689716E-2</v>
      </c>
      <c r="F94" s="802">
        <f t="shared" si="15"/>
        <v>2.4506239399752213E-2</v>
      </c>
      <c r="G94" s="802">
        <f t="shared" si="15"/>
        <v>2.5370553325276726E-2</v>
      </c>
      <c r="H94" s="803">
        <f t="shared" si="15"/>
        <v>2.4316636578634514E-2</v>
      </c>
      <c r="I94" s="803">
        <f t="shared" si="15"/>
        <v>2.5143877189345201E-2</v>
      </c>
      <c r="J94" s="803">
        <f t="shared" si="15"/>
        <v>2.4976847498212516E-2</v>
      </c>
    </row>
    <row r="95" spans="1:10" x14ac:dyDescent="0.2">
      <c r="A95" s="774" t="s">
        <v>537</v>
      </c>
      <c r="B95" s="801">
        <f t="shared" ref="B95:J95" si="16">IF(B22="-","-",B22/B$69)</f>
        <v>7.2841705210748495E-2</v>
      </c>
      <c r="C95" s="801">
        <f t="shared" si="16"/>
        <v>8.167545349216844E-2</v>
      </c>
      <c r="D95" s="801">
        <f t="shared" si="16"/>
        <v>8.59614331680493E-2</v>
      </c>
      <c r="E95" s="801">
        <f t="shared" si="16"/>
        <v>8.2693571774155081E-2</v>
      </c>
      <c r="F95" s="801">
        <f t="shared" si="16"/>
        <v>8.8661374021254458E-2</v>
      </c>
      <c r="G95" s="801">
        <f t="shared" si="16"/>
        <v>8.5350055359802973E-2</v>
      </c>
      <c r="H95" s="352">
        <f t="shared" si="16"/>
        <v>7.9002504569184867E-2</v>
      </c>
      <c r="I95" s="352">
        <f t="shared" si="16"/>
        <v>8.5283354135307202E-2</v>
      </c>
      <c r="J95" s="352">
        <f t="shared" si="16"/>
        <v>8.4015176111287088E-2</v>
      </c>
    </row>
    <row r="96" spans="1:10" x14ac:dyDescent="0.2">
      <c r="A96" s="776" t="s">
        <v>538</v>
      </c>
      <c r="B96" s="802">
        <f t="shared" ref="B96:J96" si="17">IF(B23="-","-",B23/B$69)</f>
        <v>4.9522205008857101E-4</v>
      </c>
      <c r="C96" s="802">
        <f t="shared" si="17"/>
        <v>4.3325020600114826E-4</v>
      </c>
      <c r="D96" s="802">
        <f t="shared" si="17"/>
        <v>4.2732603991017711E-4</v>
      </c>
      <c r="E96" s="802">
        <f t="shared" si="17"/>
        <v>2.6337499896582735E-4</v>
      </c>
      <c r="F96" s="802">
        <f t="shared" si="17"/>
        <v>4.0929528840868496E-4</v>
      </c>
      <c r="G96" s="802">
        <f t="shared" si="17"/>
        <v>4.7660915546897421E-3</v>
      </c>
      <c r="H96" s="803">
        <f t="shared" si="17"/>
        <v>4.5200188067329042E-4</v>
      </c>
      <c r="I96" s="803">
        <f t="shared" si="17"/>
        <v>1.9030973326391058E-3</v>
      </c>
      <c r="J96" s="803">
        <f t="shared" si="17"/>
        <v>1.6101039495680443E-3</v>
      </c>
    </row>
    <row r="97" spans="1:10" x14ac:dyDescent="0.2">
      <c r="A97" s="774" t="s">
        <v>897</v>
      </c>
      <c r="B97" s="801">
        <f t="shared" ref="B97:J97" si="18">IF(B24="-","-",B24/B$69)</f>
        <v>3.028333778117944E-4</v>
      </c>
      <c r="C97" s="801">
        <f t="shared" si="18"/>
        <v>2.1193747458158094E-4</v>
      </c>
      <c r="D97" s="801">
        <f t="shared" si="18"/>
        <v>3.1016236215124736E-4</v>
      </c>
      <c r="E97" s="801">
        <f t="shared" si="18"/>
        <v>5.5657677904860875E-4</v>
      </c>
      <c r="F97" s="801">
        <f t="shared" si="18"/>
        <v>1.2116784872763697E-3</v>
      </c>
      <c r="G97" s="801">
        <f t="shared" si="18"/>
        <v>5.599284790529878E-3</v>
      </c>
      <c r="H97" s="352">
        <f t="shared" si="18"/>
        <v>2.3944110032489486E-4</v>
      </c>
      <c r="I97" s="352">
        <f t="shared" si="18"/>
        <v>2.4010283063732969E-3</v>
      </c>
      <c r="J97" s="352">
        <f t="shared" si="18"/>
        <v>1.9645782110709756E-3</v>
      </c>
    </row>
    <row r="98" spans="1:10" s="8" customFormat="1" x14ac:dyDescent="0.2">
      <c r="A98" s="776" t="s">
        <v>898</v>
      </c>
      <c r="B98" s="802">
        <f t="shared" ref="B98:J98" si="19">IF(B25="-","-",B25/B$69)</f>
        <v>5.0763021368495691E-2</v>
      </c>
      <c r="C98" s="802">
        <f t="shared" si="19"/>
        <v>5.3277900722138651E-2</v>
      </c>
      <c r="D98" s="802">
        <f t="shared" si="19"/>
        <v>5.3532047009588787E-2</v>
      </c>
      <c r="E98" s="802">
        <f t="shared" si="19"/>
        <v>4.7581689109974748E-2</v>
      </c>
      <c r="F98" s="802">
        <f t="shared" si="19"/>
        <v>4.2875476234383175E-2</v>
      </c>
      <c r="G98" s="802">
        <f t="shared" si="19"/>
        <v>2.7815347221412202E-2</v>
      </c>
      <c r="H98" s="803">
        <f t="shared" si="19"/>
        <v>5.2516939027781533E-2</v>
      </c>
      <c r="I98" s="803">
        <f t="shared" si="19"/>
        <v>4.0888070795124021E-2</v>
      </c>
      <c r="J98" s="803">
        <f t="shared" si="19"/>
        <v>4.3236077220310018E-2</v>
      </c>
    </row>
    <row r="99" spans="1:10" x14ac:dyDescent="0.2">
      <c r="A99" s="786" t="s">
        <v>539</v>
      </c>
      <c r="B99" s="808">
        <f t="shared" ref="B99:J99" si="20">IF(B26="-","-",B26/B$69)</f>
        <v>3.5570003969448184E-3</v>
      </c>
      <c r="C99" s="808">
        <f t="shared" si="20"/>
        <v>5.6922858107648798E-3</v>
      </c>
      <c r="D99" s="808">
        <f t="shared" si="20"/>
        <v>6.9065550237573494E-3</v>
      </c>
      <c r="E99" s="808">
        <f t="shared" si="20"/>
        <v>8.3601212372519558E-3</v>
      </c>
      <c r="F99" s="808">
        <f t="shared" si="20"/>
        <v>5.1949912943340705E-3</v>
      </c>
      <c r="G99" s="808">
        <f t="shared" si="20"/>
        <v>7.9131379263528839E-3</v>
      </c>
      <c r="H99" s="809">
        <f t="shared" si="20"/>
        <v>5.0461830845713491E-3</v>
      </c>
      <c r="I99" s="809">
        <f t="shared" si="20"/>
        <v>7.376242945939469E-3</v>
      </c>
      <c r="J99" s="809">
        <f t="shared" si="20"/>
        <v>6.9057762232883277E-3</v>
      </c>
    </row>
    <row r="100" spans="1:10" s="8" customFormat="1" x14ac:dyDescent="0.2">
      <c r="A100" s="779" t="s">
        <v>899</v>
      </c>
      <c r="B100" s="804">
        <f t="shared" ref="B100:J100" si="21">IF(B27="-","-",B27/B$69)</f>
        <v>0.11862090252719626</v>
      </c>
      <c r="C100" s="804">
        <f t="shared" si="21"/>
        <v>0.14996728135302445</v>
      </c>
      <c r="D100" s="804">
        <f t="shared" si="21"/>
        <v>0.17839267019428579</v>
      </c>
      <c r="E100" s="804">
        <f t="shared" si="21"/>
        <v>0.1899988453088845</v>
      </c>
      <c r="F100" s="804">
        <f t="shared" si="21"/>
        <v>0.19582861240624386</v>
      </c>
      <c r="G100" s="804">
        <f t="shared" si="21"/>
        <v>0.1698493335729209</v>
      </c>
      <c r="H100" s="805">
        <f t="shared" si="21"/>
        <v>0.14048237564225585</v>
      </c>
      <c r="I100" s="805">
        <f t="shared" si="21"/>
        <v>0.18181315698042627</v>
      </c>
      <c r="J100" s="805">
        <f t="shared" si="21"/>
        <v>0.17346798200738381</v>
      </c>
    </row>
    <row r="101" spans="1:10" x14ac:dyDescent="0.2">
      <c r="A101" s="786" t="s">
        <v>900</v>
      </c>
      <c r="B101" s="808">
        <f t="shared" ref="B101:J101" si="22">IF(B28="-","-",B28/B$69)</f>
        <v>1.3201244539909649E-2</v>
      </c>
      <c r="C101" s="808">
        <f t="shared" si="22"/>
        <v>1.4717963975391428E-2</v>
      </c>
      <c r="D101" s="808">
        <f t="shared" si="22"/>
        <v>2.0007186134237489E-2</v>
      </c>
      <c r="E101" s="808">
        <f t="shared" si="22"/>
        <v>2.4456308044589217E-2</v>
      </c>
      <c r="F101" s="808">
        <f t="shared" si="22"/>
        <v>2.5231333608174731E-2</v>
      </c>
      <c r="G101" s="808">
        <f t="shared" si="22"/>
        <v>2.3298570743008399E-2</v>
      </c>
      <c r="H101" s="809">
        <f t="shared" si="22"/>
        <v>1.4259029279451959E-2</v>
      </c>
      <c r="I101" s="809">
        <f t="shared" si="22"/>
        <v>2.3369869224757655E-2</v>
      </c>
      <c r="J101" s="809">
        <f t="shared" si="22"/>
        <v>2.1530282576906343E-2</v>
      </c>
    </row>
    <row r="102" spans="1:10" s="8" customFormat="1" x14ac:dyDescent="0.2">
      <c r="A102" s="776" t="s">
        <v>540</v>
      </c>
      <c r="B102" s="802">
        <f t="shared" ref="B102:J102" si="23">IF(B29="-","-",B29/B$69)</f>
        <v>4.1048332757885907E-2</v>
      </c>
      <c r="C102" s="802">
        <f t="shared" si="23"/>
        <v>5.7856205990751808E-2</v>
      </c>
      <c r="D102" s="802">
        <f t="shared" si="23"/>
        <v>7.2074569566364849E-2</v>
      </c>
      <c r="E102" s="802">
        <f t="shared" si="23"/>
        <v>7.3109518280213365E-2</v>
      </c>
      <c r="F102" s="802">
        <f t="shared" si="23"/>
        <v>7.117576900097887E-2</v>
      </c>
      <c r="G102" s="802">
        <f t="shared" si="23"/>
        <v>9.0718875217084161E-2</v>
      </c>
      <c r="H102" s="803">
        <f t="shared" si="23"/>
        <v>5.2770416219050098E-2</v>
      </c>
      <c r="I102" s="803">
        <f t="shared" si="23"/>
        <v>7.8771592871416163E-2</v>
      </c>
      <c r="J102" s="803">
        <f t="shared" si="23"/>
        <v>7.3521646907568919E-2</v>
      </c>
    </row>
    <row r="103" spans="1:10" x14ac:dyDescent="0.2">
      <c r="A103" s="774" t="s">
        <v>901</v>
      </c>
      <c r="B103" s="801">
        <f t="shared" ref="B103:J103" si="24">IF(B30="-","-",B30/B$69)</f>
        <v>2.4945877199796934E-2</v>
      </c>
      <c r="C103" s="801">
        <f t="shared" si="24"/>
        <v>3.8278817106755077E-2</v>
      </c>
      <c r="D103" s="801">
        <f t="shared" si="24"/>
        <v>4.942639225694704E-2</v>
      </c>
      <c r="E103" s="801">
        <f t="shared" si="24"/>
        <v>4.8986287319289973E-2</v>
      </c>
      <c r="F103" s="801">
        <f t="shared" si="24"/>
        <v>4.5517769119175912E-2</v>
      </c>
      <c r="G103" s="801">
        <f t="shared" si="24"/>
        <v>5.4854251269873339E-2</v>
      </c>
      <c r="H103" s="352">
        <f t="shared" si="24"/>
        <v>3.4244485786780021E-2</v>
      </c>
      <c r="I103" s="352">
        <f t="shared" si="24"/>
        <v>5.0517459319976588E-2</v>
      </c>
      <c r="J103" s="352">
        <f t="shared" si="24"/>
        <v>4.7231752951275602E-2</v>
      </c>
    </row>
    <row r="104" spans="1:10" s="8" customFormat="1" x14ac:dyDescent="0.2">
      <c r="A104" s="776" t="s">
        <v>902</v>
      </c>
      <c r="B104" s="802">
        <f t="shared" ref="B104:J104" si="25">IF(B31="-","-",B31/B$69)</f>
        <v>1.6102455558088976E-2</v>
      </c>
      <c r="C104" s="802">
        <f t="shared" si="25"/>
        <v>1.9577388757331459E-2</v>
      </c>
      <c r="D104" s="802">
        <f t="shared" si="25"/>
        <v>2.2648177309417799E-2</v>
      </c>
      <c r="E104" s="802">
        <f t="shared" si="25"/>
        <v>2.4123230883284261E-2</v>
      </c>
      <c r="F104" s="802">
        <f t="shared" si="25"/>
        <v>2.5657999755474961E-2</v>
      </c>
      <c r="G104" s="802">
        <f t="shared" si="25"/>
        <v>3.5864623947210829E-2</v>
      </c>
      <c r="H104" s="803">
        <f t="shared" si="25"/>
        <v>1.852593034393166E-2</v>
      </c>
      <c r="I104" s="803">
        <f t="shared" si="25"/>
        <v>2.8254133506741327E-2</v>
      </c>
      <c r="J104" s="803">
        <f t="shared" si="25"/>
        <v>2.6289893902783589E-2</v>
      </c>
    </row>
    <row r="105" spans="1:10" x14ac:dyDescent="0.2">
      <c r="A105" s="774" t="s">
        <v>541</v>
      </c>
      <c r="B105" s="801">
        <f t="shared" ref="B105:J105" si="26">IF(B32="-","-",B32/B$69)</f>
        <v>2.7547501290441357E-2</v>
      </c>
      <c r="C105" s="801">
        <f t="shared" si="26"/>
        <v>3.1427915051660635E-2</v>
      </c>
      <c r="D105" s="801">
        <f t="shared" si="26"/>
        <v>3.6675980505836842E-2</v>
      </c>
      <c r="E105" s="801">
        <f t="shared" si="26"/>
        <v>3.561084134615268E-2</v>
      </c>
      <c r="F105" s="801">
        <f t="shared" si="26"/>
        <v>3.7894069848580604E-2</v>
      </c>
      <c r="G105" s="801">
        <f t="shared" si="26"/>
        <v>2.9348140383150537E-2</v>
      </c>
      <c r="H105" s="352">
        <f t="shared" si="26"/>
        <v>3.0253764798183591E-2</v>
      </c>
      <c r="I105" s="352">
        <f t="shared" si="26"/>
        <v>3.4007307324716352E-2</v>
      </c>
      <c r="J105" s="352">
        <f t="shared" si="26"/>
        <v>3.3249422568162212E-2</v>
      </c>
    </row>
    <row r="106" spans="1:10" s="8" customFormat="1" x14ac:dyDescent="0.2">
      <c r="A106" s="776" t="s">
        <v>542</v>
      </c>
      <c r="B106" s="802">
        <f t="shared" ref="B106:J106" si="27">IF(B33="-","-",B33/B$69)</f>
        <v>3.682382364701238E-2</v>
      </c>
      <c r="C106" s="802">
        <f t="shared" si="27"/>
        <v>4.5965196081890015E-2</v>
      </c>
      <c r="D106" s="802">
        <f t="shared" si="27"/>
        <v>4.9634933744230919E-2</v>
      </c>
      <c r="E106" s="802">
        <f t="shared" si="27"/>
        <v>5.6822177560290094E-2</v>
      </c>
      <c r="F106" s="802">
        <f t="shared" si="27"/>
        <v>6.1527439822181645E-2</v>
      </c>
      <c r="G106" s="802">
        <f t="shared" si="27"/>
        <v>2.6483747102603469E-2</v>
      </c>
      <c r="H106" s="803">
        <f t="shared" si="27"/>
        <v>4.3199165080554963E-2</v>
      </c>
      <c r="I106" s="803">
        <f t="shared" si="27"/>
        <v>4.5664387425441301E-2</v>
      </c>
      <c r="J106" s="803">
        <f t="shared" si="27"/>
        <v>4.5166629794217164E-2</v>
      </c>
    </row>
    <row r="107" spans="1:10" x14ac:dyDescent="0.2">
      <c r="A107" s="783" t="s">
        <v>903</v>
      </c>
      <c r="B107" s="806">
        <f t="shared" ref="B107:J107" si="28">IF(B34="-","-",B34/B$69)</f>
        <v>4.7728030615628317E-2</v>
      </c>
      <c r="C107" s="806">
        <f t="shared" si="28"/>
        <v>8.1335471613208893E-2</v>
      </c>
      <c r="D107" s="806">
        <f t="shared" si="28"/>
        <v>0.10106703859009712</v>
      </c>
      <c r="E107" s="806">
        <f t="shared" si="28"/>
        <v>0.12243761056397787</v>
      </c>
      <c r="F107" s="806">
        <f t="shared" si="28"/>
        <v>0.13085026587678253</v>
      </c>
      <c r="G107" s="806">
        <f t="shared" si="28"/>
        <v>0.22466669262240405</v>
      </c>
      <c r="H107" s="807">
        <f t="shared" si="28"/>
        <v>7.1166405169731176E-2</v>
      </c>
      <c r="I107" s="807">
        <f t="shared" si="28"/>
        <v>0.15596384746656577</v>
      </c>
      <c r="J107" s="807">
        <f t="shared" si="28"/>
        <v>0.1388422380916175</v>
      </c>
    </row>
    <row r="108" spans="1:10" x14ac:dyDescent="0.2">
      <c r="A108" s="776" t="s">
        <v>904</v>
      </c>
      <c r="B108" s="802">
        <f t="shared" ref="B108:J108" si="29">IF(B35="-","-",B35/B$69)</f>
        <v>1.2077519058517718E-3</v>
      </c>
      <c r="C108" s="802">
        <f t="shared" si="29"/>
        <v>1.7860153073186169E-3</v>
      </c>
      <c r="D108" s="802">
        <f t="shared" si="29"/>
        <v>3.1412525859621362E-4</v>
      </c>
      <c r="E108" s="802">
        <f t="shared" si="29"/>
        <v>1.4164017643894904E-5</v>
      </c>
      <c r="F108" s="802">
        <f t="shared" si="29"/>
        <v>3.2135823660540397E-5</v>
      </c>
      <c r="G108" s="802">
        <f t="shared" si="29"/>
        <v>3.7476003625240881E-2</v>
      </c>
      <c r="H108" s="803">
        <f t="shared" si="29"/>
        <v>1.6110421830104879E-3</v>
      </c>
      <c r="I108" s="803">
        <f t="shared" si="29"/>
        <v>1.3249540555766819E-2</v>
      </c>
      <c r="J108" s="803">
        <f t="shared" si="29"/>
        <v>1.0899589691072594E-2</v>
      </c>
    </row>
    <row r="109" spans="1:10" s="8" customFormat="1" x14ac:dyDescent="0.2">
      <c r="A109" s="786" t="s">
        <v>543</v>
      </c>
      <c r="B109" s="808">
        <f t="shared" ref="B109:J109" si="30">IF(B36="-","-",B36/B$69)</f>
        <v>1.9306712783419295E-3</v>
      </c>
      <c r="C109" s="808">
        <f t="shared" si="30"/>
        <v>1.9934839044074802E-3</v>
      </c>
      <c r="D109" s="808">
        <f t="shared" si="30"/>
        <v>2.8683931456431949E-3</v>
      </c>
      <c r="E109" s="808">
        <f t="shared" si="30"/>
        <v>7.5912410245941829E-3</v>
      </c>
      <c r="F109" s="808">
        <f t="shared" si="30"/>
        <v>1.3633164617319882E-2</v>
      </c>
      <c r="G109" s="808">
        <f t="shared" si="30"/>
        <v>1.1061537067829209E-2</v>
      </c>
      <c r="H109" s="809">
        <f t="shared" si="30"/>
        <v>1.974477822748484E-3</v>
      </c>
      <c r="I109" s="809">
        <f t="shared" si="30"/>
        <v>9.0142702558957555E-3</v>
      </c>
      <c r="J109" s="809">
        <f t="shared" si="30"/>
        <v>7.5928526652668041E-3</v>
      </c>
    </row>
    <row r="110" spans="1:10" x14ac:dyDescent="0.2">
      <c r="A110" s="788" t="s">
        <v>905</v>
      </c>
      <c r="B110" s="802">
        <f t="shared" ref="B110:J110" si="31">IF(B37="-","-",B37/B$69)</f>
        <v>4.4589607431434614E-2</v>
      </c>
      <c r="C110" s="802">
        <f t="shared" si="31"/>
        <v>7.7555972274817545E-2</v>
      </c>
      <c r="D110" s="802">
        <f t="shared" si="31"/>
        <v>9.7884520064049879E-2</v>
      </c>
      <c r="E110" s="802">
        <f t="shared" si="31"/>
        <v>0.11483220544410067</v>
      </c>
      <c r="F110" s="802">
        <f t="shared" si="31"/>
        <v>0.11718496543580212</v>
      </c>
      <c r="G110" s="802">
        <f t="shared" si="31"/>
        <v>0.17612915186579678</v>
      </c>
      <c r="H110" s="803">
        <f t="shared" si="31"/>
        <v>6.7580885075633798E-2</v>
      </c>
      <c r="I110" s="803">
        <f t="shared" si="31"/>
        <v>0.13370003658785584</v>
      </c>
      <c r="J110" s="803">
        <f t="shared" si="31"/>
        <v>0.12034979566393182</v>
      </c>
    </row>
    <row r="111" spans="1:10" x14ac:dyDescent="0.2">
      <c r="A111" s="786" t="s">
        <v>906</v>
      </c>
      <c r="B111" s="801">
        <f t="shared" ref="B111:J111" si="32">IF(B38="-","-",B38/B$69)</f>
        <v>9.1953777242984903E-3</v>
      </c>
      <c r="C111" s="801">
        <f t="shared" si="32"/>
        <v>2.1334130073437398E-2</v>
      </c>
      <c r="D111" s="801">
        <f t="shared" si="32"/>
        <v>3.4290836478235991E-2</v>
      </c>
      <c r="E111" s="801">
        <f t="shared" si="32"/>
        <v>3.7984355985756516E-2</v>
      </c>
      <c r="F111" s="801">
        <f t="shared" si="32"/>
        <v>3.8401773138285272E-2</v>
      </c>
      <c r="G111" s="801">
        <f t="shared" si="32"/>
        <v>2.458196534062394E-2</v>
      </c>
      <c r="H111" s="352">
        <f t="shared" si="32"/>
        <v>1.7661140535549007E-2</v>
      </c>
      <c r="I111" s="352">
        <f t="shared" si="32"/>
        <v>3.2666244992079922E-2</v>
      </c>
      <c r="J111" s="352">
        <f t="shared" si="32"/>
        <v>2.9636536428044518E-2</v>
      </c>
    </row>
    <row r="112" spans="1:10" x14ac:dyDescent="0.2">
      <c r="A112" s="788" t="s">
        <v>907</v>
      </c>
      <c r="B112" s="810">
        <f t="shared" ref="B112:J112" si="33">IF(B39="-","-",B39/B$69)</f>
        <v>3.0640777211710678E-2</v>
      </c>
      <c r="C112" s="810">
        <f t="shared" si="33"/>
        <v>4.9382355347343525E-2</v>
      </c>
      <c r="D112" s="810">
        <f t="shared" si="33"/>
        <v>5.4808739886903782E-2</v>
      </c>
      <c r="E112" s="810">
        <f t="shared" si="33"/>
        <v>6.5986756289002677E-2</v>
      </c>
      <c r="F112" s="810">
        <f t="shared" si="33"/>
        <v>6.6120772256111779E-2</v>
      </c>
      <c r="G112" s="810">
        <f t="shared" si="33"/>
        <v>9.0495281955473045E-2</v>
      </c>
      <c r="H112" s="811">
        <f t="shared" si="33"/>
        <v>4.3711457841919051E-2</v>
      </c>
      <c r="I112" s="811">
        <f t="shared" si="33"/>
        <v>7.2580385955382534E-2</v>
      </c>
      <c r="J112" s="811">
        <f t="shared" si="33"/>
        <v>6.6751406957384671E-2</v>
      </c>
    </row>
    <row r="113" spans="1:10" s="8" customFormat="1" x14ac:dyDescent="0.2">
      <c r="A113" s="786" t="s">
        <v>908</v>
      </c>
      <c r="B113" s="808">
        <f t="shared" ref="B113:J113" si="34">IF(B40="-","-",B40/B$69)</f>
        <v>2.0878499785688589E-3</v>
      </c>
      <c r="C113" s="808">
        <f t="shared" si="34"/>
        <v>3.0791738845252162E-3</v>
      </c>
      <c r="D113" s="808">
        <f t="shared" si="34"/>
        <v>3.9666746807174615E-3</v>
      </c>
      <c r="E113" s="808">
        <f t="shared" si="34"/>
        <v>5.2432206695519259E-3</v>
      </c>
      <c r="F113" s="808">
        <f t="shared" si="34"/>
        <v>4.7767239382323747E-3</v>
      </c>
      <c r="G113" s="808">
        <f t="shared" si="34"/>
        <v>9.8899064429156143E-3</v>
      </c>
      <c r="H113" s="809">
        <f t="shared" si="34"/>
        <v>2.7792153525023886E-3</v>
      </c>
      <c r="I113" s="809">
        <f t="shared" si="34"/>
        <v>6.5609388662786023E-3</v>
      </c>
      <c r="J113" s="809">
        <f t="shared" si="34"/>
        <v>5.7973640341477256E-3</v>
      </c>
    </row>
    <row r="114" spans="1:10" x14ac:dyDescent="0.2">
      <c r="A114" s="788" t="s">
        <v>909</v>
      </c>
      <c r="B114" s="810">
        <f t="shared" ref="B114:J114" si="35">IF(B41="-","-",B41/B$69)</f>
        <v>1.5861566320020875E-4</v>
      </c>
      <c r="C114" s="810">
        <f t="shared" si="35"/>
        <v>1.8702254207002836E-4</v>
      </c>
      <c r="D114" s="810">
        <f t="shared" si="35"/>
        <v>1.7243557114914366E-4</v>
      </c>
      <c r="E114" s="810">
        <f t="shared" si="35"/>
        <v>2.1955896589402984E-4</v>
      </c>
      <c r="F114" s="810">
        <f t="shared" si="35"/>
        <v>5.9404974557538185E-4</v>
      </c>
      <c r="G114" s="810">
        <f t="shared" si="35"/>
        <v>1.6183211960748241E-2</v>
      </c>
      <c r="H114" s="811">
        <f t="shared" si="35"/>
        <v>1.7842708135941326E-4</v>
      </c>
      <c r="I114" s="811">
        <f t="shared" si="35"/>
        <v>5.8923625781888899E-3</v>
      </c>
      <c r="J114" s="811">
        <f t="shared" si="35"/>
        <v>4.7386512288783312E-3</v>
      </c>
    </row>
    <row r="115" spans="1:10" x14ac:dyDescent="0.2">
      <c r="A115" s="786" t="s">
        <v>910</v>
      </c>
      <c r="B115" s="808">
        <f t="shared" ref="B115:J115" si="36">IF(B42="-","-",B42/B$69)</f>
        <v>2.5069862697624443E-3</v>
      </c>
      <c r="C115" s="808">
        <f t="shared" si="36"/>
        <v>3.5732900474455473E-3</v>
      </c>
      <c r="D115" s="808">
        <f t="shared" si="36"/>
        <v>4.6458333252356486E-3</v>
      </c>
      <c r="E115" s="808">
        <f t="shared" si="36"/>
        <v>5.3983134562563704E-3</v>
      </c>
      <c r="F115" s="808">
        <f t="shared" si="36"/>
        <v>7.2916459786132835E-3</v>
      </c>
      <c r="G115" s="808">
        <f t="shared" si="36"/>
        <v>3.4978786038961596E-2</v>
      </c>
      <c r="H115" s="809">
        <f t="shared" si="36"/>
        <v>3.2506438226118446E-3</v>
      </c>
      <c r="I115" s="809">
        <f t="shared" si="36"/>
        <v>1.6000104039481999E-2</v>
      </c>
      <c r="J115" s="809">
        <f t="shared" si="36"/>
        <v>1.3425836801437691E-2</v>
      </c>
    </row>
    <row r="116" spans="1:10" s="8" customFormat="1" x14ac:dyDescent="0.2">
      <c r="A116" s="794" t="s">
        <v>911</v>
      </c>
      <c r="B116" s="814">
        <f t="shared" ref="B116:J116" si="37">IF(B43="-","-",B43/B$69)</f>
        <v>8.2903272070345757E-2</v>
      </c>
      <c r="C116" s="814">
        <f t="shared" si="37"/>
        <v>8.3437677007950184E-2</v>
      </c>
      <c r="D116" s="814">
        <f t="shared" si="37"/>
        <v>7.6305334740604872E-2</v>
      </c>
      <c r="E116" s="814">
        <f t="shared" si="37"/>
        <v>6.4481621613198578E-2</v>
      </c>
      <c r="F116" s="814">
        <f t="shared" si="37"/>
        <v>5.4996014817538436E-2</v>
      </c>
      <c r="G116" s="814">
        <f t="shared" si="37"/>
        <v>4.7850727749016005E-2</v>
      </c>
      <c r="H116" s="815">
        <f t="shared" si="37"/>
        <v>8.3275974743305475E-2</v>
      </c>
      <c r="I116" s="815">
        <f t="shared" si="37"/>
        <v>5.9122989189379825E-2</v>
      </c>
      <c r="J116" s="815">
        <f t="shared" si="37"/>
        <v>6.3999763449215263E-2</v>
      </c>
    </row>
    <row r="117" spans="1:10" s="69" customFormat="1" x14ac:dyDescent="0.2">
      <c r="A117" s="786" t="s">
        <v>912</v>
      </c>
      <c r="B117" s="808">
        <f t="shared" ref="B117:J117" si="38">IF(B44="-","-",B44/B$69)</f>
        <v>9.7247534823090494E-7</v>
      </c>
      <c r="C117" s="808">
        <f t="shared" si="38"/>
        <v>5.885957899665644E-5</v>
      </c>
      <c r="D117" s="808">
        <f t="shared" si="38"/>
        <v>7.8800905863070161E-5</v>
      </c>
      <c r="E117" s="808">
        <f t="shared" si="38"/>
        <v>3.5186365766708755E-5</v>
      </c>
      <c r="F117" s="808">
        <f t="shared" si="38"/>
        <v>2.6583973054169466E-4</v>
      </c>
      <c r="G117" s="808">
        <f t="shared" si="38"/>
        <v>2.3041478336312763E-3</v>
      </c>
      <c r="H117" s="809">
        <f t="shared" si="38"/>
        <v>4.134388051596287E-5</v>
      </c>
      <c r="I117" s="809">
        <f t="shared" si="38"/>
        <v>8.8209907503854245E-4</v>
      </c>
      <c r="J117" s="809">
        <f t="shared" si="38"/>
        <v>7.1234062913891176E-4</v>
      </c>
    </row>
    <row r="118" spans="1:10" s="8" customFormat="1" x14ac:dyDescent="0.2">
      <c r="A118" s="788" t="s">
        <v>913</v>
      </c>
      <c r="B118" s="810">
        <f t="shared" ref="B118:J118" si="39">IF(B45="-","-",B45/B$69)</f>
        <v>7.7231031230355643E-2</v>
      </c>
      <c r="C118" s="810">
        <f t="shared" si="39"/>
        <v>7.9491116814504104E-2</v>
      </c>
      <c r="D118" s="810">
        <f t="shared" si="39"/>
        <v>7.3475676733441186E-2</v>
      </c>
      <c r="E118" s="810">
        <f t="shared" si="39"/>
        <v>6.1006378635075229E-2</v>
      </c>
      <c r="F118" s="810">
        <f t="shared" si="39"/>
        <v>5.1317787052244955E-2</v>
      </c>
      <c r="G118" s="810">
        <f t="shared" si="39"/>
        <v>4.2065322710504734E-2</v>
      </c>
      <c r="H118" s="811">
        <f t="shared" si="39"/>
        <v>7.8807251581361051E-2</v>
      </c>
      <c r="I118" s="811">
        <f t="shared" si="39"/>
        <v>5.4917689517175294E-2</v>
      </c>
      <c r="J118" s="811">
        <f t="shared" si="39"/>
        <v>5.9741275449988737E-2</v>
      </c>
    </row>
    <row r="119" spans="1:10" x14ac:dyDescent="0.2">
      <c r="A119" s="786" t="s">
        <v>914</v>
      </c>
      <c r="B119" s="808">
        <f t="shared" ref="B119:J119" si="40">IF(B46="-","-",B46/B$69)</f>
        <v>3.3865458171035645E-2</v>
      </c>
      <c r="C119" s="808">
        <f t="shared" si="40"/>
        <v>3.9916504086226198E-2</v>
      </c>
      <c r="D119" s="808">
        <f t="shared" si="40"/>
        <v>4.3796215480839798E-2</v>
      </c>
      <c r="E119" s="808">
        <f t="shared" si="40"/>
        <v>3.635847902610561E-2</v>
      </c>
      <c r="F119" s="808">
        <f t="shared" si="40"/>
        <v>3.4500325427388026E-2</v>
      </c>
      <c r="G119" s="808">
        <f t="shared" si="40"/>
        <v>2.5704171166118096E-2</v>
      </c>
      <c r="H119" s="809">
        <f t="shared" si="40"/>
        <v>3.8085555756404328E-2</v>
      </c>
      <c r="I119" s="809">
        <f t="shared" si="40"/>
        <v>3.3646770766754132E-2</v>
      </c>
      <c r="J119" s="809">
        <f t="shared" si="40"/>
        <v>3.4543014104213988E-2</v>
      </c>
    </row>
    <row r="120" spans="1:10" s="8" customFormat="1" x14ac:dyDescent="0.2">
      <c r="A120" s="788" t="s">
        <v>915</v>
      </c>
      <c r="B120" s="810">
        <f t="shared" ref="B120:J120" si="41">IF(B47="-","-",B47/B$69)</f>
        <v>1.2666946847976599E-2</v>
      </c>
      <c r="C120" s="810">
        <f t="shared" si="41"/>
        <v>1.332047133957328E-2</v>
      </c>
      <c r="D120" s="810">
        <f t="shared" si="41"/>
        <v>1.3187731272087395E-2</v>
      </c>
      <c r="E120" s="810">
        <f t="shared" si="41"/>
        <v>1.1281472818669168E-2</v>
      </c>
      <c r="F120" s="810">
        <f t="shared" si="41"/>
        <v>1.0181630817814865E-2</v>
      </c>
      <c r="G120" s="810">
        <f t="shared" si="41"/>
        <v>6.414266368319506E-3</v>
      </c>
      <c r="H120" s="811">
        <f t="shared" si="41"/>
        <v>1.3122725430327614E-2</v>
      </c>
      <c r="I120" s="811">
        <f t="shared" si="41"/>
        <v>9.7246190086417474E-3</v>
      </c>
      <c r="J120" s="811">
        <f t="shared" si="41"/>
        <v>1.0410736999830032E-2</v>
      </c>
    </row>
    <row r="121" spans="1:10" s="8" customFormat="1" x14ac:dyDescent="0.2">
      <c r="A121" s="774" t="s">
        <v>916</v>
      </c>
      <c r="B121" s="801">
        <f t="shared" ref="B121:J121" si="42">IF(B48="-","-",B48/B$69)</f>
        <v>3.0698625919396431E-2</v>
      </c>
      <c r="C121" s="801">
        <f t="shared" si="42"/>
        <v>2.625414126203935E-2</v>
      </c>
      <c r="D121" s="801">
        <f t="shared" si="42"/>
        <v>1.6491729736898292E-2</v>
      </c>
      <c r="E121" s="801">
        <f t="shared" si="42"/>
        <v>1.336642671266132E-2</v>
      </c>
      <c r="F121" s="801">
        <f t="shared" si="42"/>
        <v>6.6358306807140603E-3</v>
      </c>
      <c r="G121" s="801">
        <f t="shared" si="42"/>
        <v>9.946885048992795E-3</v>
      </c>
      <c r="H121" s="352">
        <f t="shared" si="42"/>
        <v>2.7598970217952271E-2</v>
      </c>
      <c r="I121" s="352">
        <f t="shared" si="42"/>
        <v>1.1546299607684649E-2</v>
      </c>
      <c r="J121" s="352">
        <f t="shared" si="42"/>
        <v>1.478752420325213E-2</v>
      </c>
    </row>
    <row r="122" spans="1:10" x14ac:dyDescent="0.2">
      <c r="A122" s="776" t="s">
        <v>917</v>
      </c>
      <c r="B122" s="802">
        <f t="shared" ref="B122:J122" si="43">IF(B49="-","-",B49/B$69)</f>
        <v>5.6712680726949197E-3</v>
      </c>
      <c r="C122" s="802">
        <f t="shared" si="43"/>
        <v>3.8877003611188805E-3</v>
      </c>
      <c r="D122" s="802">
        <f t="shared" si="43"/>
        <v>2.7508569794927758E-3</v>
      </c>
      <c r="E122" s="802">
        <f t="shared" si="43"/>
        <v>3.440056534717505E-3</v>
      </c>
      <c r="F122" s="802">
        <f t="shared" si="43"/>
        <v>3.41238790842378E-3</v>
      </c>
      <c r="G122" s="802">
        <f t="shared" si="43"/>
        <v>3.4812571413428309E-3</v>
      </c>
      <c r="H122" s="803">
        <f t="shared" si="43"/>
        <v>4.4273790164132227E-3</v>
      </c>
      <c r="I122" s="803">
        <f t="shared" si="43"/>
        <v>3.3232005077694711E-3</v>
      </c>
      <c r="J122" s="803">
        <f t="shared" si="43"/>
        <v>3.5461472452315858E-3</v>
      </c>
    </row>
    <row r="123" spans="1:10" s="8" customFormat="1" x14ac:dyDescent="0.2">
      <c r="A123" s="783" t="s">
        <v>918</v>
      </c>
      <c r="B123" s="806">
        <f t="shared" ref="B123:J123" si="44">IF(B50="-","-",B50/B$69)</f>
        <v>3.2333181519645204E-2</v>
      </c>
      <c r="C123" s="806">
        <f t="shared" si="44"/>
        <v>2.8891256130825781E-2</v>
      </c>
      <c r="D123" s="806">
        <f t="shared" si="44"/>
        <v>2.3675572403389297E-2</v>
      </c>
      <c r="E123" s="806">
        <f t="shared" si="44"/>
        <v>2.4783723294459364E-2</v>
      </c>
      <c r="F123" s="806">
        <f t="shared" si="44"/>
        <v>3.2157335930476122E-2</v>
      </c>
      <c r="G123" s="806">
        <f t="shared" si="44"/>
        <v>5.5586756204811572E-2</v>
      </c>
      <c r="H123" s="807">
        <f t="shared" si="44"/>
        <v>2.9932726916266344E-2</v>
      </c>
      <c r="I123" s="807">
        <f t="shared" si="44"/>
        <v>3.6719825619601923E-2</v>
      </c>
      <c r="J123" s="807">
        <f t="shared" si="44"/>
        <v>3.5349429890200693E-2</v>
      </c>
    </row>
    <row r="124" spans="1:10" x14ac:dyDescent="0.2">
      <c r="A124" s="776" t="s">
        <v>919</v>
      </c>
      <c r="B124" s="802">
        <f t="shared" ref="B124:J124" si="45">IF(B51="-","-",B51/B$69)</f>
        <v>1.9615376342168995E-2</v>
      </c>
      <c r="C124" s="802">
        <f t="shared" si="45"/>
        <v>1.3581978762038002E-2</v>
      </c>
      <c r="D124" s="802">
        <f t="shared" si="45"/>
        <v>3.7686868687819772E-3</v>
      </c>
      <c r="E124" s="802">
        <f t="shared" si="45"/>
        <v>2.5544917698755538E-3</v>
      </c>
      <c r="F124" s="802">
        <f t="shared" si="45"/>
        <v>2.4383171160921135E-3</v>
      </c>
      <c r="G124" s="802">
        <f t="shared" si="45"/>
        <v>6.2426797388909112E-3</v>
      </c>
      <c r="H124" s="803">
        <f t="shared" si="45"/>
        <v>1.5407586991973947E-2</v>
      </c>
      <c r="I124" s="803">
        <f t="shared" si="45"/>
        <v>4.0540337113945E-3</v>
      </c>
      <c r="J124" s="803">
        <f t="shared" si="45"/>
        <v>6.34645078226882E-3</v>
      </c>
    </row>
    <row r="125" spans="1:10" x14ac:dyDescent="0.2">
      <c r="A125" s="774" t="s">
        <v>920</v>
      </c>
      <c r="B125" s="801">
        <f t="shared" ref="B125:J125" si="46">IF(B52="-","-",B52/B$69)</f>
        <v>6.1772007811745292E-4</v>
      </c>
      <c r="C125" s="801">
        <f t="shared" si="46"/>
        <v>9.7972371279976675E-4</v>
      </c>
      <c r="D125" s="801">
        <f t="shared" si="46"/>
        <v>1.0828817345933004E-3</v>
      </c>
      <c r="E125" s="801">
        <f t="shared" si="46"/>
        <v>1.1971097218357353E-3</v>
      </c>
      <c r="F125" s="801">
        <f t="shared" si="46"/>
        <v>2.3807059865971476E-3</v>
      </c>
      <c r="G125" s="801">
        <f t="shared" si="46"/>
        <v>3.2505235538927819E-2</v>
      </c>
      <c r="H125" s="352">
        <f t="shared" si="46"/>
        <v>8.7018728561002914E-4</v>
      </c>
      <c r="I125" s="352">
        <f t="shared" si="46"/>
        <v>1.2398144087035948E-2</v>
      </c>
      <c r="J125" s="352">
        <f t="shared" si="46"/>
        <v>1.0070512876717466E-2</v>
      </c>
    </row>
    <row r="126" spans="1:10" x14ac:dyDescent="0.2">
      <c r="A126" s="776" t="s">
        <v>921</v>
      </c>
      <c r="B126" s="802">
        <f t="shared" ref="B126:J126" si="47">IF(B53="-","-",B53/B$69)</f>
        <v>6.0950778509417857E-3</v>
      </c>
      <c r="C126" s="802">
        <f t="shared" si="47"/>
        <v>7.9512209875736845E-3</v>
      </c>
      <c r="D126" s="802">
        <f t="shared" si="47"/>
        <v>1.3818212212738474E-2</v>
      </c>
      <c r="E126" s="802">
        <f t="shared" si="47"/>
        <v>1.7318911232030325E-2</v>
      </c>
      <c r="F126" s="802">
        <f t="shared" si="47"/>
        <v>2.3756608123601149E-2</v>
      </c>
      <c r="G126" s="802">
        <f t="shared" si="47"/>
        <v>1.2694899398282148E-2</v>
      </c>
      <c r="H126" s="803">
        <f t="shared" si="47"/>
        <v>7.3895821860245348E-3</v>
      </c>
      <c r="I126" s="803">
        <f t="shared" si="47"/>
        <v>1.6189032370907658E-2</v>
      </c>
      <c r="J126" s="803">
        <f t="shared" si="47"/>
        <v>1.4412319009053003E-2</v>
      </c>
    </row>
    <row r="127" spans="1:10" s="8" customFormat="1" x14ac:dyDescent="0.2">
      <c r="A127" s="774" t="s">
        <v>922</v>
      </c>
      <c r="B127" s="801">
        <f t="shared" ref="B127:J127" si="48">IF(B54="-","-",B54/B$69)</f>
        <v>2.4793718819620491E-3</v>
      </c>
      <c r="C127" s="801">
        <f t="shared" si="48"/>
        <v>2.3298985092867017E-3</v>
      </c>
      <c r="D127" s="801">
        <f t="shared" si="48"/>
        <v>1.7511835240356819E-3</v>
      </c>
      <c r="E127" s="801">
        <f t="shared" si="48"/>
        <v>7.3483917938546031E-4</v>
      </c>
      <c r="F127" s="801">
        <f t="shared" si="48"/>
        <v>1.6021131306103054E-3</v>
      </c>
      <c r="G127" s="801">
        <f t="shared" si="48"/>
        <v>2.5204233926955787E-3</v>
      </c>
      <c r="H127" s="352">
        <f t="shared" si="48"/>
        <v>2.3751267270012174E-3</v>
      </c>
      <c r="I127" s="352">
        <f t="shared" si="48"/>
        <v>1.7028263047098868E-3</v>
      </c>
      <c r="J127" s="352">
        <f t="shared" si="48"/>
        <v>1.8385717340683688E-3</v>
      </c>
    </row>
    <row r="128" spans="1:10" s="8" customFormat="1" x14ac:dyDescent="0.2">
      <c r="A128" s="788" t="s">
        <v>923</v>
      </c>
      <c r="B128" s="810">
        <f t="shared" ref="B128:J128" si="49">IF(B55="-","-",B55/B$69)</f>
        <v>3.5256350745079563E-3</v>
      </c>
      <c r="C128" s="810">
        <f t="shared" si="49"/>
        <v>4.048434032462354E-3</v>
      </c>
      <c r="D128" s="810">
        <f t="shared" si="49"/>
        <v>3.2546076978163274E-3</v>
      </c>
      <c r="E128" s="810">
        <f t="shared" si="49"/>
        <v>2.9783711584148885E-3</v>
      </c>
      <c r="F128" s="810">
        <f t="shared" si="49"/>
        <v>1.9795913209193954E-3</v>
      </c>
      <c r="G128" s="810">
        <f t="shared" si="49"/>
        <v>1.6235180724779492E-3</v>
      </c>
      <c r="H128" s="811">
        <f t="shared" si="49"/>
        <v>3.8902435489797846E-3</v>
      </c>
      <c r="I128" s="811">
        <f t="shared" si="49"/>
        <v>2.3757889444117838E-3</v>
      </c>
      <c r="J128" s="811">
        <f t="shared" si="49"/>
        <v>2.6815752918907219E-3</v>
      </c>
    </row>
    <row r="129" spans="1:10" x14ac:dyDescent="0.2">
      <c r="A129" s="791" t="s">
        <v>924</v>
      </c>
      <c r="B129" s="812">
        <f t="shared" ref="B129:J129" si="50">IF(B56="-","-",B56/B$69)</f>
        <v>5.00027094284278E-2</v>
      </c>
      <c r="C129" s="812">
        <f t="shared" si="50"/>
        <v>5.0467532839767161E-2</v>
      </c>
      <c r="D129" s="812">
        <f t="shared" si="50"/>
        <v>4.6933543296212604E-2</v>
      </c>
      <c r="E129" s="812">
        <f t="shared" si="50"/>
        <v>4.2777313160100812E-2</v>
      </c>
      <c r="F129" s="812">
        <f t="shared" si="50"/>
        <v>4.0789538712881747E-2</v>
      </c>
      <c r="G129" s="812">
        <f t="shared" si="50"/>
        <v>5.1635661921591594E-2</v>
      </c>
      <c r="H129" s="813">
        <f t="shared" si="50"/>
        <v>5.0326884816172202E-2</v>
      </c>
      <c r="I129" s="813">
        <f t="shared" si="50"/>
        <v>4.6304142546217147E-2</v>
      </c>
      <c r="J129" s="813">
        <f t="shared" si="50"/>
        <v>4.7116381923923409E-2</v>
      </c>
    </row>
    <row r="130" spans="1:10" x14ac:dyDescent="0.2">
      <c r="A130" s="788" t="s">
        <v>925</v>
      </c>
      <c r="B130" s="810">
        <f t="shared" ref="B130:J130" si="51">IF(B57="-","-",B57/B$69)</f>
        <v>1.4432231920998587E-2</v>
      </c>
      <c r="C130" s="810">
        <f t="shared" si="51"/>
        <v>1.4803639985976214E-2</v>
      </c>
      <c r="D130" s="810">
        <f t="shared" si="51"/>
        <v>1.4704204720354708E-2</v>
      </c>
      <c r="E130" s="810">
        <f t="shared" si="51"/>
        <v>1.1860834276527298E-2</v>
      </c>
      <c r="F130" s="810">
        <f t="shared" si="51"/>
        <v>1.2243110605575959E-2</v>
      </c>
      <c r="G130" s="810">
        <f t="shared" si="51"/>
        <v>4.3454123561324932E-3</v>
      </c>
      <c r="H130" s="811">
        <f t="shared" si="51"/>
        <v>1.4691257930744073E-2</v>
      </c>
      <c r="I130" s="811">
        <f t="shared" si="51"/>
        <v>9.8066202836814918E-3</v>
      </c>
      <c r="J130" s="811">
        <f t="shared" si="51"/>
        <v>1.0792886560893179E-2</v>
      </c>
    </row>
    <row r="131" spans="1:10" x14ac:dyDescent="0.2">
      <c r="A131" s="786" t="s">
        <v>544</v>
      </c>
      <c r="B131" s="808">
        <f t="shared" ref="B131:J131" si="52">IF(B58="-","-",B58/B$69)</f>
        <v>1.3946067233624971E-3</v>
      </c>
      <c r="C131" s="808">
        <f t="shared" si="52"/>
        <v>1.8647129480242519E-3</v>
      </c>
      <c r="D131" s="808">
        <f t="shared" si="52"/>
        <v>1.4452304756008144E-3</v>
      </c>
      <c r="E131" s="808">
        <f t="shared" si="52"/>
        <v>1.1406263206926082E-3</v>
      </c>
      <c r="F131" s="808">
        <f t="shared" si="52"/>
        <v>4.0076397913110746E-4</v>
      </c>
      <c r="G131" s="808">
        <f t="shared" si="52"/>
        <v>1.2502525949442453E-4</v>
      </c>
      <c r="H131" s="809">
        <f t="shared" si="52"/>
        <v>1.7224664308192672E-3</v>
      </c>
      <c r="I131" s="809">
        <f t="shared" si="52"/>
        <v>7.0838647695610762E-4</v>
      </c>
      <c r="J131" s="809">
        <f t="shared" si="52"/>
        <v>9.1314124755676189E-4</v>
      </c>
    </row>
    <row r="132" spans="1:10" x14ac:dyDescent="0.2">
      <c r="A132" s="797" t="s">
        <v>926</v>
      </c>
      <c r="B132" s="802">
        <f t="shared" ref="B132:J132" si="53">IF(B59="-","-",B59/B$69)</f>
        <v>1.0082350564202651E-3</v>
      </c>
      <c r="C132" s="802">
        <f t="shared" si="53"/>
        <v>1.0010722578879198E-3</v>
      </c>
      <c r="D132" s="802">
        <f t="shared" si="53"/>
        <v>1.9496562530040365E-3</v>
      </c>
      <c r="E132" s="802">
        <f t="shared" si="53"/>
        <v>1.0213921770100911E-3</v>
      </c>
      <c r="F132" s="802">
        <f t="shared" si="53"/>
        <v>7.3991349423440658E-4</v>
      </c>
      <c r="G132" s="802">
        <f t="shared" si="53"/>
        <v>2.9776049539427588E-2</v>
      </c>
      <c r="H132" s="803">
        <f t="shared" si="53"/>
        <v>1.0032396045240981E-3</v>
      </c>
      <c r="I132" s="803">
        <f t="shared" si="53"/>
        <v>1.1256330265023245E-2</v>
      </c>
      <c r="J132" s="803">
        <f t="shared" si="53"/>
        <v>9.186109649636242E-3</v>
      </c>
    </row>
    <row r="133" spans="1:10" s="8" customFormat="1" x14ac:dyDescent="0.2">
      <c r="A133" s="774" t="s">
        <v>927</v>
      </c>
      <c r="B133" s="801">
        <f t="shared" ref="B133:J133" si="54">IF(B60="-","-",B60/B$69)</f>
        <v>2.9023026370849324E-2</v>
      </c>
      <c r="C133" s="801">
        <f t="shared" si="54"/>
        <v>2.9381977157771657E-2</v>
      </c>
      <c r="D133" s="801">
        <f t="shared" si="54"/>
        <v>2.5880392705575322E-2</v>
      </c>
      <c r="E133" s="801">
        <f t="shared" si="54"/>
        <v>2.3511948173410221E-2</v>
      </c>
      <c r="F133" s="801">
        <f t="shared" si="54"/>
        <v>2.2692571199022321E-2</v>
      </c>
      <c r="G133" s="801">
        <f t="shared" si="54"/>
        <v>1.416226605227776E-2</v>
      </c>
      <c r="H133" s="352">
        <f t="shared" si="54"/>
        <v>2.9273364472788752E-2</v>
      </c>
      <c r="I133" s="352">
        <f t="shared" si="54"/>
        <v>2.0512807787914679E-2</v>
      </c>
      <c r="J133" s="352">
        <f t="shared" si="54"/>
        <v>2.2281668090805024E-2</v>
      </c>
    </row>
    <row r="134" spans="1:10" s="8" customFormat="1" x14ac:dyDescent="0.2">
      <c r="A134" s="776" t="s">
        <v>928</v>
      </c>
      <c r="B134" s="802">
        <f t="shared" ref="B134:J134" si="55">IF(B61="-","-",B61/B$69)</f>
        <v>4.1446087729031947E-3</v>
      </c>
      <c r="C134" s="802">
        <f t="shared" si="55"/>
        <v>3.4161302367765739E-3</v>
      </c>
      <c r="D134" s="802">
        <f t="shared" si="55"/>
        <v>2.9540588980620348E-3</v>
      </c>
      <c r="E134" s="802">
        <f t="shared" si="55"/>
        <v>5.2425121348214591E-3</v>
      </c>
      <c r="F134" s="802">
        <f t="shared" si="55"/>
        <v>4.7131791822619404E-3</v>
      </c>
      <c r="G134" s="802">
        <f t="shared" si="55"/>
        <v>3.2269085871850021E-3</v>
      </c>
      <c r="H134" s="803">
        <f t="shared" si="55"/>
        <v>3.6365560239423472E-3</v>
      </c>
      <c r="I134" s="803">
        <f t="shared" si="55"/>
        <v>4.019997576197731E-3</v>
      </c>
      <c r="J134" s="803">
        <f t="shared" si="55"/>
        <v>3.9425761788298812E-3</v>
      </c>
    </row>
    <row r="135" spans="1:10" s="8" customFormat="1" x14ac:dyDescent="0.2">
      <c r="A135" s="783" t="s">
        <v>929</v>
      </c>
      <c r="B135" s="806">
        <f t="shared" ref="B135:J135" si="56">IF(B62="-","-",B62/B$69)</f>
        <v>1.1133448106580849E-2</v>
      </c>
      <c r="C135" s="806">
        <f t="shared" si="56"/>
        <v>8.0813035628576543E-3</v>
      </c>
      <c r="D135" s="806">
        <f t="shared" si="56"/>
        <v>9.9219036100078751E-3</v>
      </c>
      <c r="E135" s="806">
        <f t="shared" si="56"/>
        <v>9.656437001388395E-3</v>
      </c>
      <c r="F135" s="806">
        <f t="shared" si="56"/>
        <v>1.0766539216168236E-2</v>
      </c>
      <c r="G135" s="806">
        <f t="shared" si="56"/>
        <v>1.0290205714076399E-2</v>
      </c>
      <c r="H135" s="807">
        <f t="shared" si="56"/>
        <v>9.0048329878577183E-3</v>
      </c>
      <c r="I135" s="807">
        <f t="shared" si="56"/>
        <v>1.0124463928149644E-2</v>
      </c>
      <c r="J135" s="807">
        <f t="shared" si="56"/>
        <v>9.8983971614577913E-3</v>
      </c>
    </row>
    <row r="136" spans="1:10" s="8" customFormat="1" x14ac:dyDescent="0.2">
      <c r="A136" s="788" t="s">
        <v>930</v>
      </c>
      <c r="B136" s="810">
        <f t="shared" ref="B136:J136" si="57">IF(B63="-","-",B63/B$69)</f>
        <v>2.2696468148703077E-3</v>
      </c>
      <c r="C136" s="810">
        <f t="shared" si="57"/>
        <v>2.2218116119700621E-3</v>
      </c>
      <c r="D136" s="810">
        <f t="shared" si="57"/>
        <v>3.6246582270859297E-3</v>
      </c>
      <c r="E136" s="810">
        <f t="shared" si="57"/>
        <v>3.7727813696355624E-3</v>
      </c>
      <c r="F136" s="810">
        <f t="shared" si="57"/>
        <v>5.2409297160084427E-3</v>
      </c>
      <c r="G136" s="810">
        <f t="shared" si="57"/>
        <v>5.585278403385175E-3</v>
      </c>
      <c r="H136" s="811">
        <f t="shared" si="57"/>
        <v>2.2362857683530146E-3</v>
      </c>
      <c r="I136" s="811">
        <f t="shared" si="57"/>
        <v>4.6428830164107317E-3</v>
      </c>
      <c r="J136" s="811">
        <f t="shared" si="57"/>
        <v>4.156962487583557E-3</v>
      </c>
    </row>
    <row r="137" spans="1:10" s="8" customFormat="1" x14ac:dyDescent="0.2">
      <c r="A137" s="786" t="s">
        <v>545</v>
      </c>
      <c r="B137" s="808">
        <f t="shared" ref="B137:J137" si="58">IF(B64="-","-",B64/B$69)</f>
        <v>8.1382640307641873E-4</v>
      </c>
      <c r="C137" s="808">
        <f t="shared" si="58"/>
        <v>9.6381924114028665E-4</v>
      </c>
      <c r="D137" s="808">
        <f t="shared" si="58"/>
        <v>1.3336656954595423E-3</v>
      </c>
      <c r="E137" s="808">
        <f t="shared" si="58"/>
        <v>1.737219473629462E-3</v>
      </c>
      <c r="F137" s="808">
        <f t="shared" si="58"/>
        <v>2.1747420677268241E-3</v>
      </c>
      <c r="G137" s="808">
        <f t="shared" si="58"/>
        <v>1.3169736724555905E-3</v>
      </c>
      <c r="H137" s="809">
        <f t="shared" si="58"/>
        <v>9.184338416263196E-4</v>
      </c>
      <c r="I137" s="809">
        <f t="shared" si="58"/>
        <v>1.5927586594571307E-3</v>
      </c>
      <c r="J137" s="809">
        <f t="shared" si="58"/>
        <v>1.456604480628045E-3</v>
      </c>
    </row>
    <row r="138" spans="1:10" s="8" customFormat="1" x14ac:dyDescent="0.2">
      <c r="A138" s="788" t="s">
        <v>931</v>
      </c>
      <c r="B138" s="810">
        <f t="shared" ref="B138:J138" si="59">IF(B65="-","-",B65/B$69)</f>
        <v>5.0739653057388389E-4</v>
      </c>
      <c r="C138" s="810">
        <f t="shared" si="59"/>
        <v>2.1253609466124378E-4</v>
      </c>
      <c r="D138" s="810">
        <f t="shared" si="59"/>
        <v>1.091934250053957E-4</v>
      </c>
      <c r="E138" s="810">
        <f t="shared" si="59"/>
        <v>2.404467653988401E-4</v>
      </c>
      <c r="F138" s="810">
        <f t="shared" si="59"/>
        <v>1.0707107068456452E-4</v>
      </c>
      <c r="G138" s="810">
        <f t="shared" si="59"/>
        <v>4.3377967278116896E-4</v>
      </c>
      <c r="H138" s="811">
        <f t="shared" si="59"/>
        <v>3.0175607914516511E-4</v>
      </c>
      <c r="I138" s="811">
        <f t="shared" si="59"/>
        <v>2.6077326872489347E-4</v>
      </c>
      <c r="J138" s="811">
        <f t="shared" si="59"/>
        <v>2.6904818424235887E-4</v>
      </c>
    </row>
    <row r="139" spans="1:10" s="8" customFormat="1" x14ac:dyDescent="0.2">
      <c r="A139" s="786" t="s">
        <v>932</v>
      </c>
      <c r="B139" s="808">
        <f t="shared" ref="B139:J139" si="60">IF(B66="-","-",B66/B$69)</f>
        <v>6.5337994044398055E-4</v>
      </c>
      <c r="C139" s="808">
        <f t="shared" si="60"/>
        <v>6.8600366479139394E-4</v>
      </c>
      <c r="D139" s="808">
        <f t="shared" si="60"/>
        <v>1.5116536336293688E-3</v>
      </c>
      <c r="E139" s="808">
        <f t="shared" si="60"/>
        <v>1.9114516265568691E-3</v>
      </c>
      <c r="F139" s="808">
        <f t="shared" si="60"/>
        <v>1.7309823515097953E-3</v>
      </c>
      <c r="G139" s="808">
        <f t="shared" si="60"/>
        <v>1.6995151950837575E-3</v>
      </c>
      <c r="H139" s="809">
        <f t="shared" si="60"/>
        <v>6.7613225504774721E-4</v>
      </c>
      <c r="I139" s="809">
        <f t="shared" si="60"/>
        <v>1.7316214129404681E-3</v>
      </c>
      <c r="J139" s="809">
        <f t="shared" si="60"/>
        <v>1.5185056328952148E-3</v>
      </c>
    </row>
    <row r="140" spans="1:10" s="8" customFormat="1" x14ac:dyDescent="0.2">
      <c r="A140" s="797" t="s">
        <v>933</v>
      </c>
      <c r="B140" s="802">
        <f t="shared" ref="B140:J140" si="61">IF(B67="-","-",B67/B$69)</f>
        <v>6.8891972498283877E-3</v>
      </c>
      <c r="C140" s="802">
        <f t="shared" si="61"/>
        <v>3.9971326969641232E-3</v>
      </c>
      <c r="D140" s="802">
        <f t="shared" si="61"/>
        <v>3.3427323852119463E-3</v>
      </c>
      <c r="E140" s="802">
        <f t="shared" si="61"/>
        <v>1.9945376108893944E-3</v>
      </c>
      <c r="F140" s="802">
        <f t="shared" si="61"/>
        <v>1.512813757582595E-3</v>
      </c>
      <c r="G140" s="802">
        <f t="shared" si="61"/>
        <v>1.2546586432963735E-3</v>
      </c>
      <c r="H140" s="803">
        <f t="shared" si="61"/>
        <v>4.8722245136549741E-3</v>
      </c>
      <c r="I140" s="803">
        <f t="shared" si="61"/>
        <v>1.8964273918233956E-3</v>
      </c>
      <c r="J140" s="803">
        <f t="shared" si="61"/>
        <v>2.4972761263965791E-3</v>
      </c>
    </row>
    <row r="141" spans="1:10" s="8" customFormat="1" x14ac:dyDescent="0.2">
      <c r="A141" s="941" t="s">
        <v>934</v>
      </c>
      <c r="B141" s="943">
        <f t="shared" ref="B141:J141" si="62">IF(B68="-","-",B68/B$69)</f>
        <v>1.1459210415314096E-5</v>
      </c>
      <c r="C141" s="943">
        <f t="shared" si="62"/>
        <v>6.2384546875822057E-5</v>
      </c>
      <c r="D141" s="943">
        <f t="shared" si="62"/>
        <v>2.8478674274085846E-5</v>
      </c>
      <c r="E141" s="943">
        <f t="shared" si="62"/>
        <v>1.3421414861736279E-4</v>
      </c>
      <c r="F141" s="943">
        <f t="shared" si="62"/>
        <v>3.6187137570333459E-4</v>
      </c>
      <c r="G141" s="943">
        <f t="shared" si="62"/>
        <v>1.1149501987590708E-6</v>
      </c>
      <c r="H141" s="943">
        <f t="shared" si="62"/>
        <v>4.6975366207747818E-5</v>
      </c>
      <c r="I141" s="943">
        <f t="shared" si="62"/>
        <v>1.0827209395795267E-4</v>
      </c>
      <c r="J141" s="943">
        <f t="shared" si="62"/>
        <v>9.5895557589936113E-5</v>
      </c>
    </row>
    <row r="142" spans="1:10" s="8" customFormat="1" x14ac:dyDescent="0.2">
      <c r="A142" s="976" t="s">
        <v>546</v>
      </c>
      <c r="B142" s="979">
        <f t="shared" ref="B142:J142" si="63">IF(B69="-","-",B69/B$69)</f>
        <v>1</v>
      </c>
      <c r="C142" s="979">
        <f t="shared" si="63"/>
        <v>1</v>
      </c>
      <c r="D142" s="979">
        <f t="shared" si="63"/>
        <v>1</v>
      </c>
      <c r="E142" s="979">
        <f t="shared" si="63"/>
        <v>1</v>
      </c>
      <c r="F142" s="979">
        <f t="shared" si="63"/>
        <v>1</v>
      </c>
      <c r="G142" s="979">
        <f t="shared" si="63"/>
        <v>1</v>
      </c>
      <c r="H142" s="980">
        <f t="shared" si="63"/>
        <v>1</v>
      </c>
      <c r="I142" s="980">
        <f t="shared" si="63"/>
        <v>1</v>
      </c>
      <c r="J142" s="980">
        <f t="shared" si="63"/>
        <v>1</v>
      </c>
    </row>
    <row r="143" spans="1:10" ht="15" customHeight="1" x14ac:dyDescent="0.2">
      <c r="A143" s="798" t="s">
        <v>671</v>
      </c>
      <c r="B143" s="3"/>
      <c r="C143" s="3"/>
      <c r="D143" s="246"/>
      <c r="E143" s="3"/>
      <c r="F143" s="3"/>
      <c r="G143" s="246"/>
      <c r="H143" s="3"/>
      <c r="I143" s="3"/>
      <c r="J143" s="3"/>
    </row>
    <row r="144" spans="1:10" ht="15" customHeight="1" x14ac:dyDescent="0.2">
      <c r="A144" s="798" t="s">
        <v>319</v>
      </c>
      <c r="B144" s="3"/>
      <c r="C144" s="3"/>
      <c r="D144" s="246"/>
      <c r="E144" s="3"/>
      <c r="F144" s="3"/>
      <c r="G144" s="246"/>
      <c r="H144" s="3"/>
      <c r="I144" s="3"/>
      <c r="J144" s="3"/>
    </row>
    <row r="145" spans="1:11" ht="15" customHeight="1" x14ac:dyDescent="0.2">
      <c r="A145" s="38" t="s">
        <v>995</v>
      </c>
      <c r="B145" s="3"/>
      <c r="C145" s="3"/>
      <c r="D145" s="246"/>
      <c r="E145" s="3"/>
      <c r="F145" s="3"/>
      <c r="G145" s="246"/>
      <c r="H145" s="3"/>
      <c r="I145" s="3"/>
      <c r="J145" s="3"/>
    </row>
    <row r="146" spans="1:11" x14ac:dyDescent="0.2">
      <c r="A146" s="287" t="s">
        <v>887</v>
      </c>
      <c r="B146" s="3"/>
      <c r="C146" s="3"/>
      <c r="D146" s="246"/>
      <c r="E146" s="3"/>
      <c r="F146" s="3"/>
      <c r="G146" s="246"/>
      <c r="H146" s="3"/>
      <c r="I146" s="3"/>
      <c r="J146" s="3"/>
    </row>
    <row r="149" spans="1:11" ht="16.5" x14ac:dyDescent="0.25">
      <c r="A149" s="109" t="s">
        <v>938</v>
      </c>
    </row>
    <row r="150" spans="1:11" ht="13.5" thickBot="1" x14ac:dyDescent="0.25">
      <c r="A150" s="232"/>
      <c r="J150" s="655" t="s">
        <v>547</v>
      </c>
    </row>
    <row r="151" spans="1:11" x14ac:dyDescent="0.2">
      <c r="A151" s="231" t="s">
        <v>531</v>
      </c>
      <c r="B151" s="764" t="s">
        <v>38</v>
      </c>
      <c r="C151" s="764" t="s">
        <v>39</v>
      </c>
      <c r="D151" s="764" t="s">
        <v>128</v>
      </c>
      <c r="E151" s="764" t="s">
        <v>129</v>
      </c>
      <c r="F151" s="764" t="s">
        <v>130</v>
      </c>
      <c r="G151" s="765">
        <v>100000</v>
      </c>
      <c r="H151" s="766" t="s">
        <v>232</v>
      </c>
      <c r="I151" s="766" t="s">
        <v>231</v>
      </c>
      <c r="J151" s="766" t="s">
        <v>223</v>
      </c>
    </row>
    <row r="152" spans="1:11" x14ac:dyDescent="0.2">
      <c r="A152" s="230"/>
      <c r="B152" s="767" t="s">
        <v>40</v>
      </c>
      <c r="C152" s="767" t="s">
        <v>40</v>
      </c>
      <c r="D152" s="767" t="s">
        <v>40</v>
      </c>
      <c r="E152" s="767" t="s">
        <v>40</v>
      </c>
      <c r="F152" s="767" t="s">
        <v>40</v>
      </c>
      <c r="G152" s="767" t="s">
        <v>43</v>
      </c>
      <c r="H152" s="768" t="s">
        <v>532</v>
      </c>
      <c r="I152" s="768" t="s">
        <v>141</v>
      </c>
      <c r="J152" s="768" t="s">
        <v>145</v>
      </c>
    </row>
    <row r="153" spans="1:11" ht="13.5" thickBot="1" x14ac:dyDescent="0.25">
      <c r="A153" s="233"/>
      <c r="B153" s="769" t="s">
        <v>46</v>
      </c>
      <c r="C153" s="769" t="s">
        <v>42</v>
      </c>
      <c r="D153" s="769" t="s">
        <v>131</v>
      </c>
      <c r="E153" s="769" t="s">
        <v>132</v>
      </c>
      <c r="F153" s="769" t="s">
        <v>133</v>
      </c>
      <c r="G153" s="769" t="s">
        <v>134</v>
      </c>
      <c r="H153" s="770" t="s">
        <v>141</v>
      </c>
      <c r="I153" s="770" t="s">
        <v>134</v>
      </c>
      <c r="J153" s="770" t="s">
        <v>630</v>
      </c>
    </row>
    <row r="155" spans="1:11" s="8" customFormat="1" ht="14.25" customHeight="1" x14ac:dyDescent="0.2">
      <c r="A155" s="771" t="s">
        <v>888</v>
      </c>
      <c r="B155" s="772">
        <v>389.19438036499048</v>
      </c>
      <c r="C155" s="772">
        <v>370.22852201557947</v>
      </c>
      <c r="D155" s="772">
        <v>381.67806156407642</v>
      </c>
      <c r="E155" s="772">
        <v>405.91938907212455</v>
      </c>
      <c r="F155" s="772">
        <v>417.12313743367383</v>
      </c>
      <c r="G155" s="772">
        <v>334.74791200987158</v>
      </c>
      <c r="H155" s="773">
        <v>376.43218968366676</v>
      </c>
      <c r="I155" s="773">
        <v>381.31711704041032</v>
      </c>
      <c r="J155" s="773">
        <v>380.01640439410016</v>
      </c>
      <c r="K155" s="817"/>
    </row>
    <row r="156" spans="1:11" ht="14.25" customHeight="1" x14ac:dyDescent="0.2">
      <c r="A156" s="774" t="s">
        <v>889</v>
      </c>
      <c r="B156" s="775">
        <v>43.841042018302332</v>
      </c>
      <c r="C156" s="775">
        <v>18.122785461932448</v>
      </c>
      <c r="D156" s="775">
        <v>17.220783356148825</v>
      </c>
      <c r="E156" s="775">
        <v>10.320631200031903</v>
      </c>
      <c r="F156" s="775">
        <v>10.170045480808477</v>
      </c>
      <c r="G156" s="775">
        <v>7.565179712041707</v>
      </c>
      <c r="H156" s="317">
        <v>26.535139584743913</v>
      </c>
      <c r="I156" s="317">
        <v>10.983155628186699</v>
      </c>
      <c r="J156" s="317">
        <v>15.12419207156014</v>
      </c>
    </row>
    <row r="157" spans="1:11" ht="14.25" customHeight="1" x14ac:dyDescent="0.2">
      <c r="A157" s="776" t="s">
        <v>533</v>
      </c>
      <c r="B157" s="777">
        <v>333.83640678387093</v>
      </c>
      <c r="C157" s="777">
        <v>340.34465633192792</v>
      </c>
      <c r="D157" s="777">
        <v>350.56908524119189</v>
      </c>
      <c r="E157" s="777">
        <v>383.89088737650968</v>
      </c>
      <c r="F157" s="777">
        <v>394.14150882449604</v>
      </c>
      <c r="G157" s="777">
        <v>313.15554377340385</v>
      </c>
      <c r="H157" s="778">
        <v>338.21583007195647</v>
      </c>
      <c r="I157" s="778">
        <v>357.26242345007392</v>
      </c>
      <c r="J157" s="778">
        <v>352.19087518194158</v>
      </c>
    </row>
    <row r="158" spans="1:11" ht="14.25" customHeight="1" x14ac:dyDescent="0.2">
      <c r="A158" s="774" t="s">
        <v>890</v>
      </c>
      <c r="B158" s="775">
        <v>11.511498363977383</v>
      </c>
      <c r="C158" s="775">
        <v>11.71376627179451</v>
      </c>
      <c r="D158" s="775">
        <v>13.818923678373762</v>
      </c>
      <c r="E158" s="775">
        <v>11.618533619630766</v>
      </c>
      <c r="F158" s="775">
        <v>12.715528608382675</v>
      </c>
      <c r="G158" s="775">
        <v>12.757020783599037</v>
      </c>
      <c r="H158" s="317">
        <v>11.647605128075131</v>
      </c>
      <c r="I158" s="317">
        <v>12.632788916071879</v>
      </c>
      <c r="J158" s="317">
        <v>12.370463415935603</v>
      </c>
    </row>
    <row r="159" spans="1:11" s="8" customFormat="1" ht="14.25" customHeight="1" x14ac:dyDescent="0.2">
      <c r="A159" s="776" t="s">
        <v>891</v>
      </c>
      <c r="B159" s="777">
        <v>5.4327098910426537E-3</v>
      </c>
      <c r="C159" s="777">
        <v>4.7313712247874014E-2</v>
      </c>
      <c r="D159" s="777">
        <v>6.926902345061621E-2</v>
      </c>
      <c r="E159" s="777">
        <v>8.9336781452129754E-2</v>
      </c>
      <c r="F159" s="777">
        <v>9.6054354336844228E-2</v>
      </c>
      <c r="G159" s="777">
        <v>1.270167643650203</v>
      </c>
      <c r="H159" s="778">
        <v>3.361457902429222E-2</v>
      </c>
      <c r="I159" s="778">
        <v>0.43874890097802183</v>
      </c>
      <c r="J159" s="778">
        <v>0.33087353302765682</v>
      </c>
    </row>
    <row r="160" spans="1:11" s="69" customFormat="1" ht="14.25" customHeight="1" x14ac:dyDescent="0.2">
      <c r="A160" s="783" t="s">
        <v>534</v>
      </c>
      <c r="B160" s="784">
        <v>29.189209487170963</v>
      </c>
      <c r="C160" s="784">
        <v>37.401266531753436</v>
      </c>
      <c r="D160" s="784">
        <v>47.66760114150307</v>
      </c>
      <c r="E160" s="784">
        <v>55.175490233322577</v>
      </c>
      <c r="F160" s="784">
        <v>69.869469284551897</v>
      </c>
      <c r="G160" s="784">
        <v>98.552613094889878</v>
      </c>
      <c r="H160" s="785">
        <v>34.715130642863024</v>
      </c>
      <c r="I160" s="785">
        <v>69.058517056493173</v>
      </c>
      <c r="J160" s="785">
        <v>59.913882190294295</v>
      </c>
    </row>
    <row r="161" spans="1:12" ht="14.25" customHeight="1" x14ac:dyDescent="0.2">
      <c r="A161" s="776" t="s">
        <v>892</v>
      </c>
      <c r="B161" s="777">
        <v>3.96849996381779</v>
      </c>
      <c r="C161" s="777">
        <v>2.7319059974276247</v>
      </c>
      <c r="D161" s="777">
        <v>2.1762137410849047</v>
      </c>
      <c r="E161" s="777">
        <v>3.5779574602235003</v>
      </c>
      <c r="F161" s="777">
        <v>4.7145776128936498</v>
      </c>
      <c r="G161" s="777">
        <v>7.7473409015950407</v>
      </c>
      <c r="H161" s="778">
        <v>3.1363916719757921</v>
      </c>
      <c r="I161" s="778">
        <v>4.7150743025481816</v>
      </c>
      <c r="J161" s="778">
        <v>4.2947174963694721</v>
      </c>
    </row>
    <row r="162" spans="1:12" ht="14.25" customHeight="1" x14ac:dyDescent="0.2">
      <c r="A162" s="774" t="s">
        <v>893</v>
      </c>
      <c r="B162" s="775">
        <v>15.432673708832958</v>
      </c>
      <c r="C162" s="775">
        <v>23.172439576930667</v>
      </c>
      <c r="D162" s="775">
        <v>32.623518036159076</v>
      </c>
      <c r="E162" s="775">
        <v>35.966938297686958</v>
      </c>
      <c r="F162" s="775">
        <v>39.248245768641567</v>
      </c>
      <c r="G162" s="775">
        <v>42.688617327135525</v>
      </c>
      <c r="H162" s="317">
        <v>20.640788523237415</v>
      </c>
      <c r="I162" s="317">
        <v>37.816567445988859</v>
      </c>
      <c r="J162" s="317">
        <v>33.243162106765219</v>
      </c>
    </row>
    <row r="163" spans="1:12" ht="14.25" customHeight="1" x14ac:dyDescent="0.2">
      <c r="A163" s="782" t="s">
        <v>894</v>
      </c>
      <c r="B163" s="777">
        <v>7.4086729245591147</v>
      </c>
      <c r="C163" s="777">
        <v>8.2778341137646798</v>
      </c>
      <c r="D163" s="777">
        <v>10.137373761456589</v>
      </c>
      <c r="E163" s="777">
        <v>11.734473968158389</v>
      </c>
      <c r="F163" s="777">
        <v>18.774472769823642</v>
      </c>
      <c r="G163" s="777">
        <v>28.411190476514399</v>
      </c>
      <c r="H163" s="778">
        <v>7.9935344491519089</v>
      </c>
      <c r="I163" s="778">
        <v>17.598063927885178</v>
      </c>
      <c r="J163" s="778">
        <v>15.04065988837551</v>
      </c>
    </row>
    <row r="164" spans="1:12" s="8" customFormat="1" ht="14.25" customHeight="1" x14ac:dyDescent="0.2">
      <c r="A164" s="774" t="s">
        <v>535</v>
      </c>
      <c r="B164" s="775">
        <v>1.4383508931138409</v>
      </c>
      <c r="C164" s="775">
        <v>2.0104588456207648</v>
      </c>
      <c r="D164" s="775">
        <v>1.3658473620457514</v>
      </c>
      <c r="E164" s="775">
        <v>2.3202256057029662</v>
      </c>
      <c r="F164" s="775">
        <v>4.533783448007167</v>
      </c>
      <c r="G164" s="775">
        <v>3.3321759895857528</v>
      </c>
      <c r="H164" s="317">
        <v>1.8233242829642295</v>
      </c>
      <c r="I164" s="317">
        <v>2.8011183536213289</v>
      </c>
      <c r="J164" s="317">
        <v>2.5407605181184003</v>
      </c>
    </row>
    <row r="165" spans="1:12" s="8" customFormat="1" ht="14.25" customHeight="1" x14ac:dyDescent="0.2">
      <c r="A165" s="776" t="s">
        <v>895</v>
      </c>
      <c r="B165" s="777">
        <v>0.9410112634240887</v>
      </c>
      <c r="C165" s="777">
        <v>1.2086278791713305</v>
      </c>
      <c r="D165" s="777">
        <v>1.3646478433896998</v>
      </c>
      <c r="E165" s="777">
        <v>1.5758948070506886</v>
      </c>
      <c r="F165" s="777">
        <v>2.5983891882364789</v>
      </c>
      <c r="G165" s="777">
        <v>16.373288108528648</v>
      </c>
      <c r="H165" s="778">
        <v>1.1210913956667143</v>
      </c>
      <c r="I165" s="778">
        <v>6.1276927362500775</v>
      </c>
      <c r="J165" s="778">
        <v>4.7945818825665816</v>
      </c>
    </row>
    <row r="166" spans="1:12" s="69" customFormat="1" ht="14.25" customHeight="1" x14ac:dyDescent="0.2">
      <c r="A166" s="783" t="s">
        <v>536</v>
      </c>
      <c r="B166" s="784">
        <v>132.00728778156116</v>
      </c>
      <c r="C166" s="784">
        <v>153.19066046916674</v>
      </c>
      <c r="D166" s="784">
        <v>183.6035026580544</v>
      </c>
      <c r="E166" s="784">
        <v>203.15196113174048</v>
      </c>
      <c r="F166" s="784">
        <v>213.55177086259812</v>
      </c>
      <c r="G166" s="784">
        <v>239.83969057728677</v>
      </c>
      <c r="H166" s="785">
        <v>146.26165141394392</v>
      </c>
      <c r="I166" s="785">
        <v>211.64705228209007</v>
      </c>
      <c r="J166" s="785">
        <v>194.23684091510805</v>
      </c>
    </row>
    <row r="167" spans="1:12" ht="14.25" customHeight="1" x14ac:dyDescent="0.2">
      <c r="A167" s="782" t="s">
        <v>896</v>
      </c>
      <c r="B167" s="777">
        <v>24.854642128609175</v>
      </c>
      <c r="C167" s="777">
        <v>20.630484108280289</v>
      </c>
      <c r="D167" s="777">
        <v>23.603947576690185</v>
      </c>
      <c r="E167" s="777">
        <v>33.411017310335041</v>
      </c>
      <c r="F167" s="777">
        <v>32.134232988428366</v>
      </c>
      <c r="G167" s="777">
        <v>38.802960259143418</v>
      </c>
      <c r="H167" s="778">
        <v>22.012191809182724</v>
      </c>
      <c r="I167" s="778">
        <v>32.648888519755062</v>
      </c>
      <c r="J167" s="778">
        <v>29.816648669287702</v>
      </c>
    </row>
    <row r="168" spans="1:12" ht="14.25" customHeight="1" x14ac:dyDescent="0.2">
      <c r="A168" s="774" t="s">
        <v>537</v>
      </c>
      <c r="B168" s="775">
        <v>60.997144783601051</v>
      </c>
      <c r="C168" s="775">
        <v>76.628558807937125</v>
      </c>
      <c r="D168" s="775">
        <v>93.475754451007617</v>
      </c>
      <c r="E168" s="775">
        <v>100.65219095592687</v>
      </c>
      <c r="F168" s="775">
        <v>116.25876999724359</v>
      </c>
      <c r="G168" s="775">
        <v>130.53853275413346</v>
      </c>
      <c r="H168" s="317">
        <v>71.515576521413209</v>
      </c>
      <c r="I168" s="317">
        <v>110.73895647781553</v>
      </c>
      <c r="J168" s="317">
        <v>100.29492269502208</v>
      </c>
    </row>
    <row r="169" spans="1:12" ht="14.25" customHeight="1" x14ac:dyDescent="0.2">
      <c r="A169" s="776" t="s">
        <v>538</v>
      </c>
      <c r="B169" s="777">
        <v>0.41469555115284346</v>
      </c>
      <c r="C169" s="777">
        <v>0.40647878242014568</v>
      </c>
      <c r="D169" s="777">
        <v>0.46468075862667302</v>
      </c>
      <c r="E169" s="777">
        <v>0.32057232648415679</v>
      </c>
      <c r="F169" s="777">
        <v>0.53669557145204638</v>
      </c>
      <c r="G169" s="777">
        <v>7.2894926183502129</v>
      </c>
      <c r="H169" s="778">
        <v>0.40916645948617053</v>
      </c>
      <c r="I169" s="778">
        <v>2.4711388855298289</v>
      </c>
      <c r="J169" s="778">
        <v>1.9220962048448513</v>
      </c>
      <c r="L169" s="949"/>
    </row>
    <row r="170" spans="1:12" ht="14.25" customHeight="1" x14ac:dyDescent="0.2">
      <c r="A170" s="774" t="s">
        <v>897</v>
      </c>
      <c r="B170" s="775">
        <v>0.25359059536359208</v>
      </c>
      <c r="C170" s="775">
        <v>0.19884142101687374</v>
      </c>
      <c r="D170" s="775">
        <v>0.33727521442919217</v>
      </c>
      <c r="E170" s="775">
        <v>0.67744893641108739</v>
      </c>
      <c r="F170" s="775">
        <v>1.5888345079008328</v>
      </c>
      <c r="G170" s="775">
        <v>8.5638189447800386</v>
      </c>
      <c r="H170" s="317">
        <v>0.21674968946915599</v>
      </c>
      <c r="I170" s="317">
        <v>3.1176936204881116</v>
      </c>
      <c r="J170" s="317">
        <v>2.3452574752291349</v>
      </c>
    </row>
    <row r="171" spans="1:12" s="8" customFormat="1" ht="14.25" customHeight="1" x14ac:dyDescent="0.2">
      <c r="A171" s="776" t="s">
        <v>898</v>
      </c>
      <c r="B171" s="777">
        <v>42.508606231945564</v>
      </c>
      <c r="C171" s="777">
        <v>49.985749378683323</v>
      </c>
      <c r="D171" s="777">
        <v>58.211552519671322</v>
      </c>
      <c r="E171" s="777">
        <v>57.915036871094905</v>
      </c>
      <c r="F171" s="777">
        <v>56.221214537691296</v>
      </c>
      <c r="G171" s="777">
        <v>42.542147149443792</v>
      </c>
      <c r="H171" s="778">
        <v>47.540001322649886</v>
      </c>
      <c r="I171" s="778">
        <v>53.092450902661355</v>
      </c>
      <c r="J171" s="778">
        <v>51.61399669868009</v>
      </c>
    </row>
    <row r="172" spans="1:12" s="8" customFormat="1" ht="14.25" customHeight="1" x14ac:dyDescent="0.2">
      <c r="A172" s="786" t="s">
        <v>539</v>
      </c>
      <c r="B172" s="787">
        <v>2.9786077574657588</v>
      </c>
      <c r="C172" s="787">
        <v>5.3405477331522553</v>
      </c>
      <c r="D172" s="787">
        <v>7.510291740262355</v>
      </c>
      <c r="E172" s="787">
        <v>10.175694447988198</v>
      </c>
      <c r="F172" s="787">
        <v>6.8120227629326111</v>
      </c>
      <c r="G172" s="787">
        <v>12.102738657082179</v>
      </c>
      <c r="H172" s="386">
        <v>4.5679652119090628</v>
      </c>
      <c r="I172" s="386">
        <v>9.5779235566207053</v>
      </c>
      <c r="J172" s="386">
        <v>8.2439188313594993</v>
      </c>
    </row>
    <row r="173" spans="1:12" s="69" customFormat="1" ht="14.25" customHeight="1" x14ac:dyDescent="0.2">
      <c r="A173" s="779" t="s">
        <v>899</v>
      </c>
      <c r="B173" s="780">
        <v>99.332330906843524</v>
      </c>
      <c r="C173" s="780">
        <v>140.70049380905598</v>
      </c>
      <c r="D173" s="780">
        <v>193.98687086034602</v>
      </c>
      <c r="E173" s="780">
        <v>231.26102367019018</v>
      </c>
      <c r="F173" s="780">
        <v>256.78367676953741</v>
      </c>
      <c r="G173" s="780">
        <v>259.77584549193733</v>
      </c>
      <c r="H173" s="781">
        <v>127.16910862434096</v>
      </c>
      <c r="I173" s="781">
        <v>236.08123158484332</v>
      </c>
      <c r="J173" s="781">
        <v>207.08113284731539</v>
      </c>
    </row>
    <row r="174" spans="1:12" ht="14.25" customHeight="1" x14ac:dyDescent="0.2">
      <c r="A174" s="786" t="s">
        <v>900</v>
      </c>
      <c r="B174" s="787">
        <v>11.054631714000168</v>
      </c>
      <c r="C174" s="787">
        <v>13.808510633240921</v>
      </c>
      <c r="D174" s="787">
        <v>21.756114915900575</v>
      </c>
      <c r="E174" s="787">
        <v>29.767501083443378</v>
      </c>
      <c r="F174" s="787">
        <v>33.085025390801</v>
      </c>
      <c r="G174" s="787">
        <v>35.633969154905515</v>
      </c>
      <c r="H174" s="386">
        <v>12.907726218511197</v>
      </c>
      <c r="I174" s="386">
        <v>30.345369940149535</v>
      </c>
      <c r="J174" s="386">
        <v>25.702237698013931</v>
      </c>
    </row>
    <row r="175" spans="1:12" s="8" customFormat="1" ht="14.25" customHeight="1" x14ac:dyDescent="0.2">
      <c r="A175" s="776" t="s">
        <v>540</v>
      </c>
      <c r="B175" s="777">
        <v>34.373592560937688</v>
      </c>
      <c r="C175" s="777">
        <v>54.281151724386262</v>
      </c>
      <c r="D175" s="777">
        <v>78.374970247142429</v>
      </c>
      <c r="E175" s="777">
        <v>88.986762051264023</v>
      </c>
      <c r="F175" s="777">
        <v>93.330466045767054</v>
      </c>
      <c r="G175" s="777">
        <v>138.74986740220464</v>
      </c>
      <c r="H175" s="778">
        <v>47.769456927474728</v>
      </c>
      <c r="I175" s="778">
        <v>102.28354739467983</v>
      </c>
      <c r="J175" s="778">
        <v>87.768046611458431</v>
      </c>
    </row>
    <row r="176" spans="1:12" s="8" customFormat="1" ht="14.25" customHeight="1" x14ac:dyDescent="0.2">
      <c r="A176" s="774" t="s">
        <v>901</v>
      </c>
      <c r="B176" s="775">
        <v>20.889506621344374</v>
      </c>
      <c r="C176" s="775">
        <v>35.913490067667752</v>
      </c>
      <c r="D176" s="775">
        <v>53.747001832524361</v>
      </c>
      <c r="E176" s="775">
        <v>59.624672628109501</v>
      </c>
      <c r="F176" s="775">
        <v>59.685967076771391</v>
      </c>
      <c r="G176" s="775">
        <v>83.896764283391761</v>
      </c>
      <c r="H176" s="317">
        <v>30.999196254293913</v>
      </c>
      <c r="I176" s="317">
        <v>65.596044922542404</v>
      </c>
      <c r="J176" s="317">
        <v>56.38392050412137</v>
      </c>
    </row>
    <row r="177" spans="1:10" s="69" customFormat="1" ht="14.25" customHeight="1" x14ac:dyDescent="0.2">
      <c r="A177" s="776" t="s">
        <v>902</v>
      </c>
      <c r="B177" s="777">
        <v>13.484085939593312</v>
      </c>
      <c r="C177" s="777">
        <v>18.367661537880146</v>
      </c>
      <c r="D177" s="777">
        <v>24.627968414618074</v>
      </c>
      <c r="E177" s="777">
        <v>29.362089328654445</v>
      </c>
      <c r="F177" s="777">
        <v>33.644498803345861</v>
      </c>
      <c r="G177" s="777">
        <v>54.853103118812875</v>
      </c>
      <c r="H177" s="778">
        <v>16.770260593214072</v>
      </c>
      <c r="I177" s="778">
        <v>36.687502414097523</v>
      </c>
      <c r="J177" s="778">
        <v>31.384126043458679</v>
      </c>
    </row>
    <row r="178" spans="1:10" s="69" customFormat="1" ht="14.25" customHeight="1" x14ac:dyDescent="0.2">
      <c r="A178" s="774" t="s">
        <v>541</v>
      </c>
      <c r="B178" s="775">
        <v>23.068088806788957</v>
      </c>
      <c r="C178" s="775">
        <v>29.485919376963729</v>
      </c>
      <c r="D178" s="775">
        <v>39.882012452158662</v>
      </c>
      <c r="E178" s="775">
        <v>43.344471962866763</v>
      </c>
      <c r="F178" s="775">
        <v>49.689258703902972</v>
      </c>
      <c r="G178" s="775">
        <v>44.88647568567491</v>
      </c>
      <c r="H178" s="317">
        <v>27.386668856689127</v>
      </c>
      <c r="I178" s="317">
        <v>44.157898853093641</v>
      </c>
      <c r="J178" s="317">
        <v>39.692213008167961</v>
      </c>
    </row>
    <row r="179" spans="1:10" s="8" customFormat="1" ht="14.25" customHeight="1" x14ac:dyDescent="0.2">
      <c r="A179" s="776" t="s">
        <v>542</v>
      </c>
      <c r="B179" s="777">
        <v>30.836017580642324</v>
      </c>
      <c r="C179" s="777">
        <v>43.124911836788343</v>
      </c>
      <c r="D179" s="777">
        <v>53.97377298023298</v>
      </c>
      <c r="E179" s="777">
        <v>69.162288478115954</v>
      </c>
      <c r="F179" s="777">
        <v>80.678926463416573</v>
      </c>
      <c r="G179" s="777">
        <v>40.505533054798605</v>
      </c>
      <c r="H179" s="778">
        <v>39.105256381765699</v>
      </c>
      <c r="I179" s="778">
        <v>59.294415222800559</v>
      </c>
      <c r="J179" s="778">
        <v>53.91863533803992</v>
      </c>
    </row>
    <row r="180" spans="1:10" ht="14.25" customHeight="1" x14ac:dyDescent="0.2">
      <c r="A180" s="783" t="s">
        <v>903</v>
      </c>
      <c r="B180" s="784">
        <v>39.967125773272492</v>
      </c>
      <c r="C180" s="784">
        <v>76.309585110313492</v>
      </c>
      <c r="D180" s="784">
        <v>109.90181682836194</v>
      </c>
      <c r="E180" s="784">
        <v>149.02746966027789</v>
      </c>
      <c r="F180" s="784">
        <v>171.57968881691588</v>
      </c>
      <c r="G180" s="784">
        <v>343.61618501614788</v>
      </c>
      <c r="H180" s="785">
        <v>64.422090444142469</v>
      </c>
      <c r="I180" s="785">
        <v>202.51635142434438</v>
      </c>
      <c r="J180" s="785">
        <v>165.74590664140547</v>
      </c>
    </row>
    <row r="181" spans="1:10" s="8" customFormat="1" ht="14.25" customHeight="1" x14ac:dyDescent="0.2">
      <c r="A181" s="776" t="s">
        <v>904</v>
      </c>
      <c r="B181" s="777">
        <v>1.0113631696398011</v>
      </c>
      <c r="C181" s="777">
        <v>1.6756537387559596</v>
      </c>
      <c r="D181" s="777">
        <v>0.34158452758687602</v>
      </c>
      <c r="E181" s="777">
        <v>1.7240026981661882E-2</v>
      </c>
      <c r="F181" s="777">
        <v>4.213865815712612E-2</v>
      </c>
      <c r="G181" s="777">
        <v>57.317625701641063</v>
      </c>
      <c r="H181" s="778">
        <v>1.4583665561819528</v>
      </c>
      <c r="I181" s="778">
        <v>17.204298656315132</v>
      </c>
      <c r="J181" s="778">
        <v>13.011619520091944</v>
      </c>
    </row>
    <row r="182" spans="1:10" s="69" customFormat="1" ht="14.25" customHeight="1" x14ac:dyDescent="0.2">
      <c r="A182" s="786" t="s">
        <v>543</v>
      </c>
      <c r="B182" s="787">
        <v>1.6167308982380242</v>
      </c>
      <c r="C182" s="787">
        <v>1.8703024234351155</v>
      </c>
      <c r="D182" s="787">
        <v>3.1191338193132307</v>
      </c>
      <c r="E182" s="787">
        <v>9.2398359970069937</v>
      </c>
      <c r="F182" s="787">
        <v>17.876724414394836</v>
      </c>
      <c r="G182" s="787">
        <v>16.918053687870717</v>
      </c>
      <c r="H182" s="386">
        <v>1.7873600412116593</v>
      </c>
      <c r="I182" s="386">
        <v>11.704873614177432</v>
      </c>
      <c r="J182" s="386">
        <v>9.0641311051815894</v>
      </c>
    </row>
    <row r="183" spans="1:10" ht="14.25" customHeight="1" x14ac:dyDescent="0.2">
      <c r="A183" s="788" t="s">
        <v>905</v>
      </c>
      <c r="B183" s="777">
        <v>37.339031705394667</v>
      </c>
      <c r="C183" s="777">
        <v>72.763628829284059</v>
      </c>
      <c r="D183" s="777">
        <v>106.44109834900615</v>
      </c>
      <c r="E183" s="777">
        <v>139.77039354178916</v>
      </c>
      <c r="F183" s="777">
        <v>153.66082574436393</v>
      </c>
      <c r="G183" s="777">
        <v>269.38050552945924</v>
      </c>
      <c r="H183" s="778">
        <v>61.176363766782131</v>
      </c>
      <c r="I183" s="778">
        <v>173.60717906679196</v>
      </c>
      <c r="J183" s="778">
        <v>143.67015593096079</v>
      </c>
    </row>
    <row r="184" spans="1:10" ht="14.25" customHeight="1" x14ac:dyDescent="0.2">
      <c r="A184" s="786" t="s">
        <v>906</v>
      </c>
      <c r="B184" s="775">
        <v>7.700146293474881</v>
      </c>
      <c r="C184" s="775">
        <v>20.015850185702771</v>
      </c>
      <c r="D184" s="775">
        <v>37.288370987172328</v>
      </c>
      <c r="E184" s="775">
        <v>46.233444389823397</v>
      </c>
      <c r="F184" s="775">
        <v>50.354993480023957</v>
      </c>
      <c r="G184" s="775">
        <v>37.596855376959645</v>
      </c>
      <c r="H184" s="317">
        <v>15.987425390031776</v>
      </c>
      <c r="I184" s="317">
        <v>42.416552669027681</v>
      </c>
      <c r="J184" s="317">
        <v>35.379252506257643</v>
      </c>
    </row>
    <row r="185" spans="1:10" ht="14.25" customHeight="1" x14ac:dyDescent="0.2">
      <c r="A185" s="788" t="s">
        <v>907</v>
      </c>
      <c r="B185" s="789">
        <v>25.658376866073016</v>
      </c>
      <c r="C185" s="789">
        <v>46.330917785123837</v>
      </c>
      <c r="D185" s="789">
        <v>59.599847543510037</v>
      </c>
      <c r="E185" s="789">
        <v>80.317144997704588</v>
      </c>
      <c r="F185" s="789">
        <v>86.702013572681835</v>
      </c>
      <c r="G185" s="789">
        <v>138.4078929748726</v>
      </c>
      <c r="H185" s="790">
        <v>39.569000061494421</v>
      </c>
      <c r="I185" s="790">
        <v>94.244372573623409</v>
      </c>
      <c r="J185" s="790">
        <v>79.685927119962713</v>
      </c>
    </row>
    <row r="186" spans="1:10" s="8" customFormat="1" ht="14.25" customHeight="1" x14ac:dyDescent="0.2">
      <c r="A186" s="786" t="s">
        <v>908</v>
      </c>
      <c r="B186" s="787">
        <v>1.7483512647149135</v>
      </c>
      <c r="C186" s="787">
        <v>2.8889053810130281</v>
      </c>
      <c r="D186" s="787">
        <v>4.3134216680276491</v>
      </c>
      <c r="E186" s="787">
        <v>6.3818944657164121</v>
      </c>
      <c r="F186" s="787">
        <v>6.263562411543008</v>
      </c>
      <c r="G186" s="787">
        <v>15.126104730587906</v>
      </c>
      <c r="H186" s="386">
        <v>2.5158340143167655</v>
      </c>
      <c r="I186" s="386">
        <v>8.5192653470654598</v>
      </c>
      <c r="J186" s="386">
        <v>6.9207279512163362</v>
      </c>
    </row>
    <row r="187" spans="1:10" ht="14.25" customHeight="1" x14ac:dyDescent="0.2">
      <c r="A187" s="788" t="s">
        <v>909</v>
      </c>
      <c r="B187" s="789">
        <v>0.13282366942368584</v>
      </c>
      <c r="C187" s="789">
        <v>0.17546603355924109</v>
      </c>
      <c r="D187" s="789">
        <v>0.18750903182181533</v>
      </c>
      <c r="E187" s="789">
        <v>0.26724073573223667</v>
      </c>
      <c r="F187" s="789">
        <v>0.77895806939798884</v>
      </c>
      <c r="G187" s="789">
        <v>24.751392787029769</v>
      </c>
      <c r="H187" s="790">
        <v>0.16151786149104863</v>
      </c>
      <c r="I187" s="790">
        <v>7.6511306305133742</v>
      </c>
      <c r="J187" s="790">
        <v>5.6568667790386753</v>
      </c>
    </row>
    <row r="188" spans="1:10" ht="14.25" customHeight="1" x14ac:dyDescent="0.2">
      <c r="A188" s="786" t="s">
        <v>910</v>
      </c>
      <c r="B188" s="787">
        <v>2.0993331227593921</v>
      </c>
      <c r="C188" s="787">
        <v>3.3524890873700843</v>
      </c>
      <c r="D188" s="787">
        <v>5.0519489860186404</v>
      </c>
      <c r="E188" s="787">
        <v>6.5706688583124437</v>
      </c>
      <c r="F188" s="787">
        <v>9.5612977137677504</v>
      </c>
      <c r="G188" s="787">
        <v>53.498259465655664</v>
      </c>
      <c r="H188" s="386">
        <v>2.9425860396144037</v>
      </c>
      <c r="I188" s="386">
        <v>20.775857643422352</v>
      </c>
      <c r="J188" s="386">
        <v>16.027381318971887</v>
      </c>
    </row>
    <row r="189" spans="1:10" s="8" customFormat="1" ht="14.25" customHeight="1" x14ac:dyDescent="0.2">
      <c r="A189" s="794" t="s">
        <v>911</v>
      </c>
      <c r="B189" s="795">
        <v>69.422631923270245</v>
      </c>
      <c r="C189" s="795">
        <v>78.281890899013419</v>
      </c>
      <c r="D189" s="795">
        <v>82.975567887179551</v>
      </c>
      <c r="E189" s="795">
        <v>78.485139201447893</v>
      </c>
      <c r="F189" s="795">
        <v>72.114481734790701</v>
      </c>
      <c r="G189" s="795">
        <v>73.185234212699498</v>
      </c>
      <c r="H189" s="796">
        <v>75.384057462820067</v>
      </c>
      <c r="I189" s="796">
        <v>76.770176232674103</v>
      </c>
      <c r="J189" s="796">
        <v>76.401093525487454</v>
      </c>
    </row>
    <row r="190" spans="1:10" s="8" customFormat="1" ht="14.25" customHeight="1" x14ac:dyDescent="0.2">
      <c r="A190" s="786" t="s">
        <v>912</v>
      </c>
      <c r="B190" s="787">
        <v>8.1434419255976419E-4</v>
      </c>
      <c r="C190" s="787">
        <v>5.5222524243323454E-2</v>
      </c>
      <c r="D190" s="787">
        <v>8.568928943487121E-2</v>
      </c>
      <c r="E190" s="787">
        <v>4.2827812733356126E-2</v>
      </c>
      <c r="F190" s="787">
        <v>0.34858697409502204</v>
      </c>
      <c r="G190" s="787">
        <v>3.5240759503068748</v>
      </c>
      <c r="H190" s="386">
        <v>3.7425793863816156E-2</v>
      </c>
      <c r="I190" s="386">
        <v>1.1453903527860188</v>
      </c>
      <c r="J190" s="386">
        <v>0.85037194039056863</v>
      </c>
    </row>
    <row r="191" spans="1:10" s="69" customFormat="1" ht="14.25" customHeight="1" x14ac:dyDescent="0.2">
      <c r="A191" s="788" t="s">
        <v>913</v>
      </c>
      <c r="B191" s="789">
        <v>64.672736313834704</v>
      </c>
      <c r="C191" s="789">
        <v>74.579196797638829</v>
      </c>
      <c r="D191" s="789">
        <v>79.898555239648758</v>
      </c>
      <c r="E191" s="789">
        <v>74.255175343947201</v>
      </c>
      <c r="F191" s="789">
        <v>67.291341551330234</v>
      </c>
      <c r="G191" s="789">
        <v>64.33675389324425</v>
      </c>
      <c r="H191" s="790">
        <v>71.338827314943174</v>
      </c>
      <c r="I191" s="790">
        <v>71.309667530851911</v>
      </c>
      <c r="J191" s="790">
        <v>71.317431924702888</v>
      </c>
    </row>
    <row r="192" spans="1:10" s="69" customFormat="1" ht="14.25" customHeight="1" x14ac:dyDescent="0.2">
      <c r="A192" s="786" t="s">
        <v>914</v>
      </c>
      <c r="B192" s="787">
        <v>28.358702603750043</v>
      </c>
      <c r="C192" s="787">
        <v>37.449980991803599</v>
      </c>
      <c r="D192" s="787">
        <v>47.624662983074153</v>
      </c>
      <c r="E192" s="787">
        <v>44.25447462587892</v>
      </c>
      <c r="F192" s="787">
        <v>45.239152257342923</v>
      </c>
      <c r="G192" s="787">
        <v>39.313211638131335</v>
      </c>
      <c r="H192" s="386">
        <v>34.476254796105202</v>
      </c>
      <c r="I192" s="386">
        <v>43.689748384509876</v>
      </c>
      <c r="J192" s="386">
        <v>41.236465714790782</v>
      </c>
    </row>
    <row r="193" spans="1:10" s="8" customFormat="1" ht="14.25" customHeight="1" x14ac:dyDescent="0.2">
      <c r="A193" s="788" t="s">
        <v>915</v>
      </c>
      <c r="B193" s="789">
        <v>10.60721448813908</v>
      </c>
      <c r="C193" s="789">
        <v>12.497371948988395</v>
      </c>
      <c r="D193" s="789">
        <v>14.340537200509425</v>
      </c>
      <c r="E193" s="789">
        <v>13.731477937728608</v>
      </c>
      <c r="F193" s="789">
        <v>13.350840639593747</v>
      </c>
      <c r="G193" s="789">
        <v>9.8102914741512528</v>
      </c>
      <c r="H193" s="790">
        <v>11.879107881449947</v>
      </c>
      <c r="I193" s="790">
        <v>12.627249151724945</v>
      </c>
      <c r="J193" s="790">
        <v>12.428041110252254</v>
      </c>
    </row>
    <row r="194" spans="1:10" s="69" customFormat="1" ht="14.25" customHeight="1" x14ac:dyDescent="0.2">
      <c r="A194" s="774" t="s">
        <v>916</v>
      </c>
      <c r="B194" s="775">
        <v>25.706818977471197</v>
      </c>
      <c r="C194" s="775">
        <v>24.631843738008467</v>
      </c>
      <c r="D194" s="775">
        <v>17.933354791153814</v>
      </c>
      <c r="E194" s="775">
        <v>16.269222685839598</v>
      </c>
      <c r="F194" s="775">
        <v>8.7013484887437649</v>
      </c>
      <c r="G194" s="775">
        <v>15.213250586607982</v>
      </c>
      <c r="H194" s="317">
        <v>24.983464477454532</v>
      </c>
      <c r="I194" s="317">
        <v>14.992669820497357</v>
      </c>
      <c r="J194" s="317">
        <v>17.652924929317507</v>
      </c>
    </row>
    <row r="195" spans="1:10" ht="14.25" customHeight="1" x14ac:dyDescent="0.2">
      <c r="A195" s="776" t="s">
        <v>917</v>
      </c>
      <c r="B195" s="777">
        <v>4.7490810207685881</v>
      </c>
      <c r="C195" s="777">
        <v>3.6474713394545391</v>
      </c>
      <c r="D195" s="777">
        <v>2.9913232256402411</v>
      </c>
      <c r="E195" s="777">
        <v>4.1871359502672556</v>
      </c>
      <c r="F195" s="777">
        <v>4.4745530437156447</v>
      </c>
      <c r="G195" s="777">
        <v>5.3244042719715372</v>
      </c>
      <c r="H195" s="778">
        <v>4.007804114112858</v>
      </c>
      <c r="I195" s="778">
        <v>4.3151182329563555</v>
      </c>
      <c r="J195" s="778">
        <v>4.233289511344438</v>
      </c>
    </row>
    <row r="196" spans="1:10" s="8" customFormat="1" ht="14.25" customHeight="1" x14ac:dyDescent="0.2">
      <c r="A196" s="783" t="s">
        <v>918</v>
      </c>
      <c r="B196" s="784">
        <v>27.075584636055865</v>
      </c>
      <c r="C196" s="784">
        <v>27.10600584138097</v>
      </c>
      <c r="D196" s="784">
        <v>25.745173281834564</v>
      </c>
      <c r="E196" s="784">
        <v>30.166021325643296</v>
      </c>
      <c r="F196" s="784">
        <v>42.166866495539381</v>
      </c>
      <c r="G196" s="784">
        <v>85.017093017086211</v>
      </c>
      <c r="H196" s="785">
        <v>27.096055168734221</v>
      </c>
      <c r="I196" s="785">
        <v>47.68005682223307</v>
      </c>
      <c r="J196" s="785">
        <v>42.19914189615649</v>
      </c>
    </row>
    <row r="197" spans="1:10" ht="14.25" customHeight="1" x14ac:dyDescent="0.2">
      <c r="A197" s="776" t="s">
        <v>919</v>
      </c>
      <c r="B197" s="777">
        <v>16.425781731308955</v>
      </c>
      <c r="C197" s="777">
        <v>12.742720288596592</v>
      </c>
      <c r="D197" s="777">
        <v>4.0981267455175345</v>
      </c>
      <c r="E197" s="777">
        <v>3.1092524836037643</v>
      </c>
      <c r="F197" s="777">
        <v>3.197285761803542</v>
      </c>
      <c r="G197" s="777">
        <v>9.5478585237400093</v>
      </c>
      <c r="H197" s="778">
        <v>13.947437141943922</v>
      </c>
      <c r="I197" s="778">
        <v>5.2640924747570645</v>
      </c>
      <c r="J197" s="778">
        <v>7.5762120614051813</v>
      </c>
    </row>
    <row r="198" spans="1:10" ht="14.25" customHeight="1" x14ac:dyDescent="0.2">
      <c r="A198" s="774" t="s">
        <v>920</v>
      </c>
      <c r="B198" s="775">
        <v>0.51727456038615216</v>
      </c>
      <c r="C198" s="775">
        <v>0.91918456441758323</v>
      </c>
      <c r="D198" s="775">
        <v>1.1775418742081634</v>
      </c>
      <c r="E198" s="775">
        <v>1.4570868536974384</v>
      </c>
      <c r="F198" s="775">
        <v>3.1217421654271647</v>
      </c>
      <c r="G198" s="775">
        <v>49.715090824388042</v>
      </c>
      <c r="H198" s="317">
        <v>0.78772117101055328</v>
      </c>
      <c r="I198" s="317">
        <v>16.098775105417165</v>
      </c>
      <c r="J198" s="317">
        <v>12.021891248930091</v>
      </c>
    </row>
    <row r="199" spans="1:10" ht="14.25" customHeight="1" x14ac:dyDescent="0.2">
      <c r="A199" s="776" t="s">
        <v>921</v>
      </c>
      <c r="B199" s="777">
        <v>5.103976424845639</v>
      </c>
      <c r="C199" s="777">
        <v>7.4598986475124578</v>
      </c>
      <c r="D199" s="777">
        <v>15.026131651675994</v>
      </c>
      <c r="E199" s="777">
        <v>21.080070954437545</v>
      </c>
      <c r="F199" s="777">
        <v>31.151265928884555</v>
      </c>
      <c r="G199" s="777">
        <v>19.416197610266071</v>
      </c>
      <c r="H199" s="778">
        <v>6.6892845127854423</v>
      </c>
      <c r="I199" s="778">
        <v>21.02117780564274</v>
      </c>
      <c r="J199" s="778">
        <v>17.205015662340244</v>
      </c>
    </row>
    <row r="200" spans="1:10" s="8" customFormat="1" ht="14.25" customHeight="1" x14ac:dyDescent="0.2">
      <c r="A200" s="774" t="s">
        <v>922</v>
      </c>
      <c r="B200" s="775">
        <v>2.0762090236475186</v>
      </c>
      <c r="C200" s="775">
        <v>2.185929276199492</v>
      </c>
      <c r="D200" s="775">
        <v>1.9042632848081942</v>
      </c>
      <c r="E200" s="775">
        <v>0.89442470337843449</v>
      </c>
      <c r="F200" s="775">
        <v>2.10079873019491</v>
      </c>
      <c r="G200" s="775">
        <v>3.8548583268597363</v>
      </c>
      <c r="H200" s="317">
        <v>2.1500401552986084</v>
      </c>
      <c r="I200" s="317">
        <v>2.2110904285890438</v>
      </c>
      <c r="J200" s="317">
        <v>2.1948345343391651</v>
      </c>
    </row>
    <row r="201" spans="1:10" s="69" customFormat="1" ht="14.25" customHeight="1" x14ac:dyDescent="0.2">
      <c r="A201" s="788" t="s">
        <v>923</v>
      </c>
      <c r="B201" s="789">
        <v>2.9523426513932107</v>
      </c>
      <c r="C201" s="789">
        <v>3.7982729458164797</v>
      </c>
      <c r="D201" s="789">
        <v>3.5391093282576316</v>
      </c>
      <c r="E201" s="789">
        <v>3.6251860470258843</v>
      </c>
      <c r="F201" s="789">
        <v>2.595773577929616</v>
      </c>
      <c r="G201" s="789">
        <v>2.4830876346555151</v>
      </c>
      <c r="H201" s="790">
        <v>3.5215720277622133</v>
      </c>
      <c r="I201" s="790">
        <v>3.0849207466474624</v>
      </c>
      <c r="J201" s="790">
        <v>3.2011881549210863</v>
      </c>
    </row>
    <row r="202" spans="1:10" s="69" customFormat="1" ht="14.25" customHeight="1" x14ac:dyDescent="0.2">
      <c r="A202" s="791" t="s">
        <v>924</v>
      </c>
      <c r="B202" s="792">
        <v>41.87192622349653</v>
      </c>
      <c r="C202" s="792">
        <v>47.349039922679005</v>
      </c>
      <c r="D202" s="792">
        <v>51.036240404413689</v>
      </c>
      <c r="E202" s="792">
        <v>52.067291331073271</v>
      </c>
      <c r="F202" s="792">
        <v>53.485992653100169</v>
      </c>
      <c r="G202" s="792">
        <v>78.974096930786189</v>
      </c>
      <c r="H202" s="793">
        <v>45.557494686809861</v>
      </c>
      <c r="I202" s="793">
        <v>60.125126153372719</v>
      </c>
      <c r="J202" s="793">
        <v>56.246193859899293</v>
      </c>
    </row>
    <row r="203" spans="1:10" ht="14.25" customHeight="1" x14ac:dyDescent="0.2">
      <c r="A203" s="788" t="s">
        <v>925</v>
      </c>
      <c r="B203" s="789">
        <v>12.08545211137862</v>
      </c>
      <c r="C203" s="789">
        <v>13.888892546469663</v>
      </c>
      <c r="D203" s="789">
        <v>15.989573221169861</v>
      </c>
      <c r="E203" s="789">
        <v>14.436659717131031</v>
      </c>
      <c r="F203" s="789">
        <v>16.053991895086696</v>
      </c>
      <c r="G203" s="789">
        <v>6.6460853574134946</v>
      </c>
      <c r="H203" s="790">
        <v>13.298993322697223</v>
      </c>
      <c r="I203" s="790">
        <v>12.733726385410485</v>
      </c>
      <c r="J203" s="790">
        <v>12.884240364467898</v>
      </c>
    </row>
    <row r="204" spans="1:10" ht="14.25" customHeight="1" x14ac:dyDescent="0.2">
      <c r="A204" s="786" t="s">
        <v>544</v>
      </c>
      <c r="B204" s="787">
        <v>1.16783411336962</v>
      </c>
      <c r="C204" s="787">
        <v>1.7494884899696261</v>
      </c>
      <c r="D204" s="787">
        <v>1.5715653413813406</v>
      </c>
      <c r="E204" s="787">
        <v>1.3883369139412371</v>
      </c>
      <c r="F204" s="787">
        <v>0.52550874365892575</v>
      </c>
      <c r="G204" s="787">
        <v>0.19121972285554528</v>
      </c>
      <c r="H204" s="386">
        <v>1.5592313245075105</v>
      </c>
      <c r="I204" s="386">
        <v>0.91982755646144243</v>
      </c>
      <c r="J204" s="386">
        <v>1.0900819955674366</v>
      </c>
    </row>
    <row r="205" spans="1:10" ht="14.25" customHeight="1" x14ac:dyDescent="0.2">
      <c r="A205" s="797" t="s">
        <v>926</v>
      </c>
      <c r="B205" s="777">
        <v>0.84428912714819648</v>
      </c>
      <c r="C205" s="777">
        <v>0.93921393888451898</v>
      </c>
      <c r="D205" s="777">
        <v>2.1200855133882892</v>
      </c>
      <c r="E205" s="777">
        <v>1.2432086102421829</v>
      </c>
      <c r="F205" s="777">
        <v>0.97022444884999282</v>
      </c>
      <c r="G205" s="777">
        <v>45.540940796177608</v>
      </c>
      <c r="H205" s="778">
        <v>0.90816435628093561</v>
      </c>
      <c r="I205" s="778">
        <v>14.616149657301898</v>
      </c>
      <c r="J205" s="778">
        <v>10.966115883133735</v>
      </c>
    </row>
    <row r="206" spans="1:10" s="8" customFormat="1" ht="14.25" customHeight="1" x14ac:dyDescent="0.2">
      <c r="A206" s="774" t="s">
        <v>927</v>
      </c>
      <c r="B206" s="775">
        <v>24.303683397841976</v>
      </c>
      <c r="C206" s="775">
        <v>27.566404204216123</v>
      </c>
      <c r="D206" s="775">
        <v>28.14272801748945</v>
      </c>
      <c r="E206" s="775">
        <v>28.618053937241744</v>
      </c>
      <c r="F206" s="775">
        <v>29.756028990039809</v>
      </c>
      <c r="G206" s="775">
        <v>21.660459658104674</v>
      </c>
      <c r="H206" s="317">
        <v>26.499179341328354</v>
      </c>
      <c r="I206" s="317">
        <v>26.635525207647209</v>
      </c>
      <c r="J206" s="317">
        <v>26.599220308998461</v>
      </c>
    </row>
    <row r="207" spans="1:10" s="8" customFormat="1" ht="14.25" customHeight="1" x14ac:dyDescent="0.2">
      <c r="A207" s="776" t="s">
        <v>928</v>
      </c>
      <c r="B207" s="777">
        <v>3.4706669848093394</v>
      </c>
      <c r="C207" s="777">
        <v>3.2050405054623461</v>
      </c>
      <c r="D207" s="777">
        <v>3.2122880460733843</v>
      </c>
      <c r="E207" s="777">
        <v>6.3810320580169995</v>
      </c>
      <c r="F207" s="777">
        <v>6.1802382441651513</v>
      </c>
      <c r="G207" s="777">
        <v>4.9353912018811883</v>
      </c>
      <c r="H207" s="778">
        <v>3.2919260221288762</v>
      </c>
      <c r="I207" s="778">
        <v>5.2198971434120045</v>
      </c>
      <c r="J207" s="778">
        <v>4.7065350735110281</v>
      </c>
    </row>
    <row r="208" spans="1:10" s="69" customFormat="1" ht="14.25" customHeight="1" x14ac:dyDescent="0.2">
      <c r="A208" s="783" t="s">
        <v>929</v>
      </c>
      <c r="B208" s="784">
        <v>9.3230731506490301</v>
      </c>
      <c r="C208" s="784">
        <v>7.5819431522422835</v>
      </c>
      <c r="D208" s="784">
        <v>10.789227114472837</v>
      </c>
      <c r="E208" s="784">
        <v>11.753531987614442</v>
      </c>
      <c r="F208" s="784">
        <v>14.117811958325161</v>
      </c>
      <c r="G208" s="784">
        <v>15.738341937694488</v>
      </c>
      <c r="H208" s="785">
        <v>8.1514608444055945</v>
      </c>
      <c r="I208" s="785">
        <v>13.14644084614412</v>
      </c>
      <c r="J208" s="785">
        <v>11.816424413584752</v>
      </c>
    </row>
    <row r="209" spans="1:10" s="8" customFormat="1" ht="14.25" customHeight="1" x14ac:dyDescent="0.2">
      <c r="A209" s="788" t="s">
        <v>930</v>
      </c>
      <c r="B209" s="789">
        <v>1.90058668964074</v>
      </c>
      <c r="C209" s="789">
        <v>2.0845212911408018</v>
      </c>
      <c r="D209" s="789">
        <v>3.9415078357470068</v>
      </c>
      <c r="E209" s="789">
        <v>4.5921188637083983</v>
      </c>
      <c r="F209" s="789">
        <v>6.8722603179946038</v>
      </c>
      <c r="G209" s="789">
        <v>8.5423968939172941</v>
      </c>
      <c r="H209" s="790">
        <v>2.0243569094742115</v>
      </c>
      <c r="I209" s="790">
        <v>6.0287030863041569</v>
      </c>
      <c r="J209" s="790">
        <v>4.9624633386001769</v>
      </c>
    </row>
    <row r="210" spans="1:10" s="69" customFormat="1" ht="14.25" customHeight="1" x14ac:dyDescent="0.2">
      <c r="A210" s="786" t="s">
        <v>545</v>
      </c>
      <c r="B210" s="787">
        <v>0.68149265305563655</v>
      </c>
      <c r="C210" s="787">
        <v>0.90426286285660573</v>
      </c>
      <c r="D210" s="787">
        <v>1.4502481226062776</v>
      </c>
      <c r="E210" s="787">
        <v>2.1144926073535046</v>
      </c>
      <c r="F210" s="787">
        <v>2.8516683916332273</v>
      </c>
      <c r="G210" s="787">
        <v>2.0142436950209892</v>
      </c>
      <c r="H210" s="386">
        <v>0.83139548598946722</v>
      </c>
      <c r="I210" s="386">
        <v>2.0681694998703826</v>
      </c>
      <c r="J210" s="386">
        <v>1.738852913767635</v>
      </c>
    </row>
    <row r="211" spans="1:10" ht="14.25" customHeight="1" x14ac:dyDescent="0.2">
      <c r="A211" s="788" t="s">
        <v>931</v>
      </c>
      <c r="B211" s="789">
        <v>0.42489037768359539</v>
      </c>
      <c r="C211" s="789">
        <v>0.19940305112747303</v>
      </c>
      <c r="D211" s="789">
        <v>0.11873857155818877</v>
      </c>
      <c r="E211" s="789">
        <v>0.29266475285111454</v>
      </c>
      <c r="F211" s="789">
        <v>0.14039880520113862</v>
      </c>
      <c r="G211" s="789">
        <v>0.66344376444412223</v>
      </c>
      <c r="H211" s="790">
        <v>0.27315918763068064</v>
      </c>
      <c r="I211" s="790">
        <v>0.33860956746714438</v>
      </c>
      <c r="J211" s="790">
        <v>0.32118205410984346</v>
      </c>
    </row>
    <row r="212" spans="1:10" ht="14.25" customHeight="1" x14ac:dyDescent="0.2">
      <c r="A212" s="786" t="s">
        <v>932</v>
      </c>
      <c r="B212" s="787">
        <v>0.54713588473325891</v>
      </c>
      <c r="C212" s="787">
        <v>0.64361408381978824</v>
      </c>
      <c r="D212" s="787">
        <v>1.6437948817799923</v>
      </c>
      <c r="E212" s="787">
        <v>2.3265628753424918</v>
      </c>
      <c r="F212" s="787">
        <v>2.2697807393016736</v>
      </c>
      <c r="G212" s="787">
        <v>2.5993213363991976</v>
      </c>
      <c r="H212" s="386">
        <v>0.61205639350481345</v>
      </c>
      <c r="I212" s="386">
        <v>2.2484803773012061</v>
      </c>
      <c r="J212" s="386">
        <v>1.8127487450772657</v>
      </c>
    </row>
    <row r="213" spans="1:10" s="8" customFormat="1" ht="14.25" customHeight="1" x14ac:dyDescent="0.2">
      <c r="A213" s="797" t="s">
        <v>933</v>
      </c>
      <c r="B213" s="777">
        <v>5.7689665676382402</v>
      </c>
      <c r="C213" s="777">
        <v>3.7501416256208859</v>
      </c>
      <c r="D213" s="777">
        <v>3.6349374378700068</v>
      </c>
      <c r="E213" s="777">
        <v>2.4276926993587793</v>
      </c>
      <c r="F213" s="777">
        <v>1.9837033728949223</v>
      </c>
      <c r="G213" s="777">
        <v>1.9189360535592086</v>
      </c>
      <c r="H213" s="778">
        <v>4.4104923880059799</v>
      </c>
      <c r="I213" s="778">
        <v>2.4624780830415887</v>
      </c>
      <c r="J213" s="778">
        <v>2.9811770639307187</v>
      </c>
    </row>
    <row r="214" spans="1:10" ht="14.25" customHeight="1" x14ac:dyDescent="0.2">
      <c r="A214" s="941" t="s">
        <v>934</v>
      </c>
      <c r="B214" s="942">
        <v>9.5958642756419407E-3</v>
      </c>
      <c r="C214" s="942">
        <v>5.8529677088830848E-2</v>
      </c>
      <c r="D214" s="942">
        <v>3.0968138447977037E-2</v>
      </c>
      <c r="E214" s="942">
        <v>0.16336152648619798</v>
      </c>
      <c r="F214" s="942">
        <v>0.47451014041802059</v>
      </c>
      <c r="G214" s="942">
        <v>1.7052591521631855E-3</v>
      </c>
      <c r="H214" s="942">
        <v>4.2523593586955316E-2</v>
      </c>
      <c r="I214" s="942">
        <v>0.14058943649834538</v>
      </c>
      <c r="J214" s="942">
        <v>0.11447738349722468</v>
      </c>
    </row>
    <row r="215" spans="1:10" ht="14.25" customHeight="1" x14ac:dyDescent="0.2">
      <c r="A215" s="976" t="s">
        <v>546</v>
      </c>
      <c r="B215" s="977">
        <v>837.39314733395793</v>
      </c>
      <c r="C215" s="977">
        <v>938.20793802246544</v>
      </c>
      <c r="D215" s="977">
        <v>1087.4150302760575</v>
      </c>
      <c r="E215" s="977">
        <v>1217.1706796124211</v>
      </c>
      <c r="F215" s="977">
        <v>1311.2674068120498</v>
      </c>
      <c r="G215" s="977">
        <v>1529.4487180334363</v>
      </c>
      <c r="H215" s="978">
        <v>905.23176336498125</v>
      </c>
      <c r="I215" s="978">
        <v>1298.4826593724429</v>
      </c>
      <c r="J215" s="978">
        <v>1193.7714986417541</v>
      </c>
    </row>
    <row r="216" spans="1:10" ht="14.25" customHeight="1" x14ac:dyDescent="0.2">
      <c r="A216" s="974" t="s">
        <v>166</v>
      </c>
      <c r="B216" s="975">
        <v>18.086969074967584</v>
      </c>
      <c r="C216" s="975">
        <v>19.373200475210851</v>
      </c>
      <c r="D216" s="975">
        <v>20.339500602342213</v>
      </c>
      <c r="E216" s="975">
        <v>22.547319401376033</v>
      </c>
      <c r="F216" s="975">
        <v>28.897047325484625</v>
      </c>
      <c r="G216" s="975">
        <v>30.921868656174549</v>
      </c>
      <c r="H216" s="383">
        <v>18.952478565115197</v>
      </c>
      <c r="I216" s="383">
        <v>25.676899044828488</v>
      </c>
      <c r="J216" s="383">
        <v>23.886383420272519</v>
      </c>
    </row>
    <row r="217" spans="1:10" ht="15" customHeight="1" x14ac:dyDescent="0.2">
      <c r="A217" s="798" t="s">
        <v>671</v>
      </c>
      <c r="B217" s="3"/>
      <c r="C217" s="3"/>
      <c r="D217" s="246"/>
      <c r="E217" s="3"/>
      <c r="F217" s="3"/>
      <c r="G217" s="246"/>
      <c r="H217" s="3"/>
      <c r="I217" s="3"/>
      <c r="J217" s="3"/>
    </row>
    <row r="218" spans="1:10" ht="15" customHeight="1" x14ac:dyDescent="0.2">
      <c r="A218" s="798" t="s">
        <v>319</v>
      </c>
      <c r="B218" s="3"/>
      <c r="C218" s="3"/>
      <c r="D218" s="246"/>
      <c r="E218" s="3"/>
      <c r="F218" s="3"/>
      <c r="G218" s="246"/>
      <c r="H218" s="3"/>
      <c r="I218" s="3"/>
      <c r="J218" s="3"/>
    </row>
    <row r="219" spans="1:10" ht="15" customHeight="1" x14ac:dyDescent="0.2">
      <c r="A219" s="38" t="s">
        <v>995</v>
      </c>
      <c r="B219" s="3"/>
      <c r="C219" s="3"/>
      <c r="D219" s="246"/>
      <c r="E219" s="3"/>
      <c r="F219" s="3"/>
      <c r="G219" s="246"/>
      <c r="H219" s="3"/>
      <c r="I219" s="3"/>
      <c r="J219" s="3"/>
    </row>
    <row r="220" spans="1:10" x14ac:dyDescent="0.2">
      <c r="A220" s="287" t="s">
        <v>887</v>
      </c>
      <c r="B220" s="3"/>
      <c r="C220" s="3"/>
      <c r="D220" s="246"/>
      <c r="E220" s="3"/>
      <c r="F220" s="3"/>
      <c r="G220" s="246"/>
      <c r="H220" s="3"/>
      <c r="I220" s="3"/>
      <c r="J220" s="3"/>
    </row>
    <row r="221" spans="1:10" ht="36.75" customHeight="1" x14ac:dyDescent="0.2">
      <c r="A221" s="1005" t="s">
        <v>548</v>
      </c>
      <c r="B221" s="1006"/>
      <c r="C221" s="1006"/>
      <c r="D221" s="1006"/>
      <c r="E221" s="1006"/>
      <c r="F221" s="1006"/>
      <c r="G221" s="1006"/>
      <c r="H221" s="1006"/>
      <c r="I221" s="1006"/>
      <c r="J221" s="1007"/>
    </row>
  </sheetData>
  <mergeCells count="1">
    <mergeCell ref="A221:J221"/>
  </mergeCells>
  <pageMargins left="0.70866141732283472" right="0.70866141732283472" top="0.31496062992125984" bottom="0.39370078740157483" header="0.31496062992125984" footer="0.19685039370078741"/>
  <pageSetup paperSize="9" scale="52" firstPageNumber="99" fitToHeight="0" orientation="landscape" useFirstPageNumber="1" r:id="rId1"/>
  <headerFooter>
    <oddHeader>&amp;RLes finances des communes en 2021</oddHeader>
    <oddFooter>&amp;LDirection Générale des Collectivités / DESL&amp;C&amp;P&amp;RMise en ligne : février 2023</oddFooter>
  </headerFooter>
  <rowBreaks count="1" manualBreakCount="1">
    <brk id="146" max="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21"/>
  <sheetViews>
    <sheetView zoomScaleNormal="100" workbookViewId="0"/>
  </sheetViews>
  <sheetFormatPr baseColWidth="10" defaultRowHeight="12.75" x14ac:dyDescent="0.2"/>
  <cols>
    <col min="1" max="1" width="78.5703125" customWidth="1"/>
    <col min="2" max="10" width="17.28515625" customWidth="1"/>
    <col min="12" max="12" width="12" bestFit="1" customWidth="1"/>
  </cols>
  <sheetData>
    <row r="1" spans="1:11" ht="18" x14ac:dyDescent="0.25">
      <c r="A1" s="10" t="s">
        <v>939</v>
      </c>
    </row>
    <row r="2" spans="1:11" ht="18" x14ac:dyDescent="0.25">
      <c r="A2" s="10"/>
    </row>
    <row r="3" spans="1:11" ht="16.5" x14ac:dyDescent="0.25">
      <c r="A3" s="109" t="s">
        <v>941</v>
      </c>
    </row>
    <row r="4" spans="1:11" ht="13.5" thickBot="1" x14ac:dyDescent="0.25">
      <c r="A4" s="232"/>
      <c r="J4" s="655" t="s">
        <v>530</v>
      </c>
    </row>
    <row r="5" spans="1:11" x14ac:dyDescent="0.2">
      <c r="A5" s="231" t="s">
        <v>940</v>
      </c>
      <c r="B5" s="764" t="s">
        <v>38</v>
      </c>
      <c r="C5" s="764" t="s">
        <v>39</v>
      </c>
      <c r="D5" s="764" t="s">
        <v>128</v>
      </c>
      <c r="E5" s="764" t="s">
        <v>129</v>
      </c>
      <c r="F5" s="764" t="s">
        <v>130</v>
      </c>
      <c r="G5" s="765">
        <v>100000</v>
      </c>
      <c r="H5" s="766" t="s">
        <v>232</v>
      </c>
      <c r="I5" s="766" t="s">
        <v>231</v>
      </c>
      <c r="J5" s="766" t="s">
        <v>223</v>
      </c>
    </row>
    <row r="6" spans="1:11" x14ac:dyDescent="0.2">
      <c r="A6" s="230"/>
      <c r="B6" s="767" t="s">
        <v>40</v>
      </c>
      <c r="C6" s="767" t="s">
        <v>40</v>
      </c>
      <c r="D6" s="767" t="s">
        <v>40</v>
      </c>
      <c r="E6" s="767" t="s">
        <v>40</v>
      </c>
      <c r="F6" s="767" t="s">
        <v>40</v>
      </c>
      <c r="G6" s="767" t="s">
        <v>43</v>
      </c>
      <c r="H6" s="768" t="s">
        <v>532</v>
      </c>
      <c r="I6" s="768" t="s">
        <v>141</v>
      </c>
      <c r="J6" s="768" t="s">
        <v>145</v>
      </c>
    </row>
    <row r="7" spans="1:11" ht="13.5" thickBot="1" x14ac:dyDescent="0.25">
      <c r="A7" s="233"/>
      <c r="B7" s="769" t="s">
        <v>46</v>
      </c>
      <c r="C7" s="769" t="s">
        <v>42</v>
      </c>
      <c r="D7" s="769" t="s">
        <v>131</v>
      </c>
      <c r="E7" s="769" t="s">
        <v>132</v>
      </c>
      <c r="F7" s="769" t="s">
        <v>133</v>
      </c>
      <c r="G7" s="769" t="s">
        <v>134</v>
      </c>
      <c r="H7" s="770" t="s">
        <v>141</v>
      </c>
      <c r="I7" s="770" t="s">
        <v>134</v>
      </c>
      <c r="J7" s="770" t="s">
        <v>631</v>
      </c>
    </row>
    <row r="9" spans="1:11" s="8" customFormat="1" ht="14.25" customHeight="1" x14ac:dyDescent="0.2">
      <c r="A9" s="771" t="s">
        <v>888</v>
      </c>
      <c r="B9" s="772">
        <v>386.55789800000002</v>
      </c>
      <c r="C9" s="772">
        <v>634.39988400000004</v>
      </c>
      <c r="D9" s="772">
        <v>480.05369200000001</v>
      </c>
      <c r="E9" s="772">
        <v>671.35201600000005</v>
      </c>
      <c r="F9" s="772">
        <v>437.29149100000001</v>
      </c>
      <c r="G9" s="772">
        <v>778.97623699999997</v>
      </c>
      <c r="H9" s="773">
        <f>SUM(B9:C9)</f>
        <v>1020.9577820000001</v>
      </c>
      <c r="I9" s="773">
        <f>SUM(D9:G9)</f>
        <v>2367.673436</v>
      </c>
      <c r="J9" s="773">
        <f>SUM(H9:I9)</f>
        <v>3388.631218</v>
      </c>
      <c r="K9" s="817"/>
    </row>
    <row r="10" spans="1:11" ht="14.25" customHeight="1" x14ac:dyDescent="0.2">
      <c r="A10" s="774" t="s">
        <v>889</v>
      </c>
      <c r="B10" s="775">
        <v>89.395013000000006</v>
      </c>
      <c r="C10" s="775">
        <v>103.075942</v>
      </c>
      <c r="D10" s="775">
        <v>78.642280999999997</v>
      </c>
      <c r="E10" s="775">
        <v>97.221462000000002</v>
      </c>
      <c r="F10" s="775">
        <v>68.145634000000001</v>
      </c>
      <c r="G10" s="775">
        <v>255.518832</v>
      </c>
      <c r="H10" s="317">
        <f t="shared" ref="H10:H69" si="0">SUM(B10:C10)</f>
        <v>192.470955</v>
      </c>
      <c r="I10" s="317">
        <f t="shared" ref="I10:I69" si="1">SUM(D10:G10)</f>
        <v>499.528209</v>
      </c>
      <c r="J10" s="317">
        <f t="shared" ref="J10:J69" si="2">SUM(H10:I10)</f>
        <v>691.99916400000006</v>
      </c>
    </row>
    <row r="11" spans="1:11" ht="14.25" customHeight="1" x14ac:dyDescent="0.2">
      <c r="A11" s="776" t="s">
        <v>533</v>
      </c>
      <c r="B11" s="777">
        <v>295.781339</v>
      </c>
      <c r="C11" s="777">
        <v>529.241626</v>
      </c>
      <c r="D11" s="777">
        <v>400.278479</v>
      </c>
      <c r="E11" s="777">
        <v>573.07717000000002</v>
      </c>
      <c r="F11" s="777">
        <v>368.65054400000002</v>
      </c>
      <c r="G11" s="777">
        <v>472.19637899999998</v>
      </c>
      <c r="H11" s="778">
        <f t="shared" si="0"/>
        <v>825.022965</v>
      </c>
      <c r="I11" s="778">
        <f t="shared" si="1"/>
        <v>1814.2025720000001</v>
      </c>
      <c r="J11" s="778">
        <f t="shared" si="2"/>
        <v>2639.2255370000003</v>
      </c>
    </row>
    <row r="12" spans="1:11" ht="14.25" customHeight="1" x14ac:dyDescent="0.2">
      <c r="A12" s="774" t="s">
        <v>890</v>
      </c>
      <c r="B12" s="775">
        <v>1.381545</v>
      </c>
      <c r="C12" s="775">
        <v>2.0347170000000001</v>
      </c>
      <c r="D12" s="775">
        <v>1.107246</v>
      </c>
      <c r="E12" s="775">
        <v>1.0533840000000001</v>
      </c>
      <c r="F12" s="775">
        <v>0.49531199999999997</v>
      </c>
      <c r="G12" s="775">
        <v>48.920064000000004</v>
      </c>
      <c r="H12" s="317">
        <f t="shared" si="0"/>
        <v>3.4162620000000001</v>
      </c>
      <c r="I12" s="317">
        <f t="shared" si="1"/>
        <v>51.576006000000007</v>
      </c>
      <c r="J12" s="317">
        <f t="shared" si="2"/>
        <v>54.99226800000001</v>
      </c>
    </row>
    <row r="13" spans="1:11" s="8" customFormat="1" ht="14.25" customHeight="1" x14ac:dyDescent="0.2">
      <c r="A13" s="776" t="s">
        <v>891</v>
      </c>
      <c r="B13" s="777">
        <v>0</v>
      </c>
      <c r="C13" s="777">
        <v>4.7597E-2</v>
      </c>
      <c r="D13" s="777">
        <v>2.5686E-2</v>
      </c>
      <c r="E13" s="777">
        <v>0</v>
      </c>
      <c r="F13" s="777">
        <v>0</v>
      </c>
      <c r="G13" s="777">
        <v>2.3409610000000001</v>
      </c>
      <c r="H13" s="778">
        <f t="shared" si="0"/>
        <v>4.7597E-2</v>
      </c>
      <c r="I13" s="778">
        <f t="shared" si="1"/>
        <v>2.3666469999999999</v>
      </c>
      <c r="J13" s="778">
        <f t="shared" si="2"/>
        <v>2.4142440000000001</v>
      </c>
    </row>
    <row r="14" spans="1:11" s="69" customFormat="1" ht="14.25" customHeight="1" x14ac:dyDescent="0.2">
      <c r="A14" s="783" t="s">
        <v>534</v>
      </c>
      <c r="B14" s="784">
        <v>18.139721999999999</v>
      </c>
      <c r="C14" s="784">
        <v>42.050685999999999</v>
      </c>
      <c r="D14" s="784">
        <v>41.958255999999999</v>
      </c>
      <c r="E14" s="784">
        <v>72.234058000000005</v>
      </c>
      <c r="F14" s="784">
        <v>39.171593000000001</v>
      </c>
      <c r="G14" s="784">
        <v>89.489617999999993</v>
      </c>
      <c r="H14" s="785">
        <f t="shared" si="0"/>
        <v>60.190407999999998</v>
      </c>
      <c r="I14" s="785">
        <f t="shared" si="1"/>
        <v>242.85352499999999</v>
      </c>
      <c r="J14" s="785">
        <f t="shared" si="2"/>
        <v>303.04393299999998</v>
      </c>
    </row>
    <row r="15" spans="1:11" ht="14.25" customHeight="1" x14ac:dyDescent="0.2">
      <c r="A15" s="776" t="s">
        <v>892</v>
      </c>
      <c r="B15" s="777">
        <v>4.5319649999999996</v>
      </c>
      <c r="C15" s="777">
        <v>7.6953490000000002</v>
      </c>
      <c r="D15" s="777">
        <v>6.7526279999999996</v>
      </c>
      <c r="E15" s="777">
        <v>10.652801</v>
      </c>
      <c r="F15" s="777">
        <v>3.1819419999999998</v>
      </c>
      <c r="G15" s="777">
        <v>9.6908130000000003</v>
      </c>
      <c r="H15" s="778">
        <f t="shared" si="0"/>
        <v>12.227314</v>
      </c>
      <c r="I15" s="778">
        <f t="shared" si="1"/>
        <v>30.278183999999996</v>
      </c>
      <c r="J15" s="778">
        <f t="shared" si="2"/>
        <v>42.505497999999996</v>
      </c>
    </row>
    <row r="16" spans="1:11" ht="14.25" customHeight="1" x14ac:dyDescent="0.2">
      <c r="A16" s="774" t="s">
        <v>893</v>
      </c>
      <c r="B16" s="775">
        <v>8.0162859999999991</v>
      </c>
      <c r="C16" s="775">
        <v>22.418019999999999</v>
      </c>
      <c r="D16" s="775">
        <v>27.375941999999998</v>
      </c>
      <c r="E16" s="775">
        <v>46.264755999999998</v>
      </c>
      <c r="F16" s="775">
        <v>20.958062000000002</v>
      </c>
      <c r="G16" s="775">
        <v>24.473396000000001</v>
      </c>
      <c r="H16" s="317">
        <f t="shared" si="0"/>
        <v>30.434305999999999</v>
      </c>
      <c r="I16" s="317">
        <f t="shared" si="1"/>
        <v>119.07215600000001</v>
      </c>
      <c r="J16" s="317">
        <f t="shared" si="2"/>
        <v>149.506462</v>
      </c>
    </row>
    <row r="17" spans="1:12" ht="14.25" customHeight="1" x14ac:dyDescent="0.2">
      <c r="A17" s="782" t="s">
        <v>894</v>
      </c>
      <c r="B17" s="777">
        <v>2.727528</v>
      </c>
      <c r="C17" s="777">
        <v>4.3929340000000003</v>
      </c>
      <c r="D17" s="777">
        <v>3.685981</v>
      </c>
      <c r="E17" s="777">
        <v>8.5124429999999993</v>
      </c>
      <c r="F17" s="777">
        <v>9.0137660000000004</v>
      </c>
      <c r="G17" s="777">
        <v>37.414380000000001</v>
      </c>
      <c r="H17" s="778">
        <f t="shared" si="0"/>
        <v>7.1204619999999998</v>
      </c>
      <c r="I17" s="778">
        <f t="shared" si="1"/>
        <v>58.626570000000001</v>
      </c>
      <c r="J17" s="778">
        <f t="shared" si="2"/>
        <v>65.747032000000004</v>
      </c>
    </row>
    <row r="18" spans="1:12" s="8" customFormat="1" ht="14.25" customHeight="1" x14ac:dyDescent="0.2">
      <c r="A18" s="774" t="s">
        <v>535</v>
      </c>
      <c r="B18" s="775">
        <v>0.70081700000000002</v>
      </c>
      <c r="C18" s="775">
        <v>1.1413610000000001</v>
      </c>
      <c r="D18" s="775">
        <v>0.88062200000000002</v>
      </c>
      <c r="E18" s="775">
        <v>1.2793680000000001</v>
      </c>
      <c r="F18" s="775">
        <v>2.5483180000000001</v>
      </c>
      <c r="G18" s="775">
        <v>3.1911779999999998</v>
      </c>
      <c r="H18" s="317">
        <f t="shared" si="0"/>
        <v>1.8421780000000001</v>
      </c>
      <c r="I18" s="317">
        <f t="shared" si="1"/>
        <v>7.8994860000000005</v>
      </c>
      <c r="J18" s="317">
        <f t="shared" si="2"/>
        <v>9.7416640000000001</v>
      </c>
    </row>
    <row r="19" spans="1:12" s="8" customFormat="1" ht="14.25" customHeight="1" x14ac:dyDescent="0.2">
      <c r="A19" s="776" t="s">
        <v>895</v>
      </c>
      <c r="B19" s="777">
        <v>2.163125</v>
      </c>
      <c r="C19" s="777">
        <v>6.4030199999999997</v>
      </c>
      <c r="D19" s="777">
        <v>3.2630810000000001</v>
      </c>
      <c r="E19" s="777">
        <v>5.5246890000000004</v>
      </c>
      <c r="F19" s="777">
        <v>3.4695040000000001</v>
      </c>
      <c r="G19" s="777">
        <v>14.719849</v>
      </c>
      <c r="H19" s="778">
        <f t="shared" si="0"/>
        <v>8.5661449999999988</v>
      </c>
      <c r="I19" s="778">
        <f t="shared" si="1"/>
        <v>26.977122999999999</v>
      </c>
      <c r="J19" s="778">
        <f t="shared" si="2"/>
        <v>35.543267999999998</v>
      </c>
    </row>
    <row r="20" spans="1:12" s="69" customFormat="1" ht="14.25" customHeight="1" x14ac:dyDescent="0.2">
      <c r="A20" s="783" t="s">
        <v>536</v>
      </c>
      <c r="B20" s="784">
        <v>151.91487900000001</v>
      </c>
      <c r="C20" s="784">
        <v>312.71190100000001</v>
      </c>
      <c r="D20" s="784">
        <v>368.23762099999999</v>
      </c>
      <c r="E20" s="784">
        <v>568.350864</v>
      </c>
      <c r="F20" s="784">
        <v>349.45732700000002</v>
      </c>
      <c r="G20" s="784">
        <v>561.58587699999998</v>
      </c>
      <c r="H20" s="785">
        <f t="shared" si="0"/>
        <v>464.62678000000005</v>
      </c>
      <c r="I20" s="785">
        <f t="shared" si="1"/>
        <v>1847.6316890000001</v>
      </c>
      <c r="J20" s="785">
        <f t="shared" si="2"/>
        <v>2312.2584690000003</v>
      </c>
    </row>
    <row r="21" spans="1:12" ht="14.25" customHeight="1" x14ac:dyDescent="0.2">
      <c r="A21" s="782" t="s">
        <v>896</v>
      </c>
      <c r="B21" s="777">
        <v>30.873208999999999</v>
      </c>
      <c r="C21" s="777">
        <v>60.074905000000001</v>
      </c>
      <c r="D21" s="777">
        <v>61.047362</v>
      </c>
      <c r="E21" s="777">
        <v>41.920155000000001</v>
      </c>
      <c r="F21" s="777">
        <v>30.497112999999999</v>
      </c>
      <c r="G21" s="777">
        <v>28.565041000000001</v>
      </c>
      <c r="H21" s="778">
        <f t="shared" si="0"/>
        <v>90.948114000000004</v>
      </c>
      <c r="I21" s="778">
        <f t="shared" si="1"/>
        <v>162.02967100000001</v>
      </c>
      <c r="J21" s="778">
        <f t="shared" si="2"/>
        <v>252.97778500000001</v>
      </c>
    </row>
    <row r="22" spans="1:12" ht="14.25" customHeight="1" x14ac:dyDescent="0.2">
      <c r="A22" s="774" t="s">
        <v>537</v>
      </c>
      <c r="B22" s="775">
        <v>97.406039000000007</v>
      </c>
      <c r="C22" s="775">
        <v>198.268034</v>
      </c>
      <c r="D22" s="775">
        <v>269.610029</v>
      </c>
      <c r="E22" s="775">
        <v>482.23824999999999</v>
      </c>
      <c r="F22" s="775">
        <v>290.33701000000002</v>
      </c>
      <c r="G22" s="775">
        <v>435.62156900000002</v>
      </c>
      <c r="H22" s="317">
        <f t="shared" si="0"/>
        <v>295.67407300000002</v>
      </c>
      <c r="I22" s="317">
        <f t="shared" si="1"/>
        <v>1477.8068579999999</v>
      </c>
      <c r="J22" s="317">
        <f t="shared" si="2"/>
        <v>1773.4809310000001</v>
      </c>
    </row>
    <row r="23" spans="1:12" ht="14.25" customHeight="1" x14ac:dyDescent="0.2">
      <c r="A23" s="776" t="s">
        <v>538</v>
      </c>
      <c r="B23" s="777">
        <v>0.94204699999999997</v>
      </c>
      <c r="C23" s="777">
        <v>2.9125480000000001</v>
      </c>
      <c r="D23" s="777">
        <v>0.28225600000000001</v>
      </c>
      <c r="E23" s="777">
        <v>1.0694319999999999</v>
      </c>
      <c r="F23" s="777">
        <v>4.4405770000000002</v>
      </c>
      <c r="G23" s="777">
        <v>21.646491999999999</v>
      </c>
      <c r="H23" s="778">
        <f t="shared" si="0"/>
        <v>3.8545950000000002</v>
      </c>
      <c r="I23" s="778">
        <f t="shared" si="1"/>
        <v>27.438756999999999</v>
      </c>
      <c r="J23" s="778">
        <f t="shared" si="2"/>
        <v>31.293351999999999</v>
      </c>
      <c r="L23" s="949"/>
    </row>
    <row r="24" spans="1:12" ht="14.25" customHeight="1" x14ac:dyDescent="0.2">
      <c r="A24" s="774" t="s">
        <v>897</v>
      </c>
      <c r="B24" s="775">
        <v>2.0590000000000001E-2</v>
      </c>
      <c r="C24" s="775">
        <v>4.9617389999999997</v>
      </c>
      <c r="D24" s="775">
        <v>1.265808</v>
      </c>
      <c r="E24" s="775">
        <v>3.0500310000000002</v>
      </c>
      <c r="F24" s="775">
        <v>1.927359</v>
      </c>
      <c r="G24" s="775">
        <v>43.039279000000001</v>
      </c>
      <c r="H24" s="317">
        <f t="shared" si="0"/>
        <v>4.982329</v>
      </c>
      <c r="I24" s="317">
        <f t="shared" si="1"/>
        <v>49.282477</v>
      </c>
      <c r="J24" s="317">
        <f t="shared" si="2"/>
        <v>54.264806</v>
      </c>
    </row>
    <row r="25" spans="1:12" s="8" customFormat="1" ht="14.25" customHeight="1" x14ac:dyDescent="0.2">
      <c r="A25" s="776" t="s">
        <v>898</v>
      </c>
      <c r="B25" s="777">
        <v>21.555053999999998</v>
      </c>
      <c r="C25" s="777">
        <v>44.17221</v>
      </c>
      <c r="D25" s="777">
        <v>34.600113</v>
      </c>
      <c r="E25" s="777">
        <v>37.500235000000004</v>
      </c>
      <c r="F25" s="777">
        <v>21.444033999999998</v>
      </c>
      <c r="G25" s="777">
        <v>28.435199999999998</v>
      </c>
      <c r="H25" s="778">
        <f t="shared" si="0"/>
        <v>65.727263999999991</v>
      </c>
      <c r="I25" s="778">
        <f t="shared" si="1"/>
        <v>121.97958199999999</v>
      </c>
      <c r="J25" s="778">
        <f t="shared" si="2"/>
        <v>187.70684599999998</v>
      </c>
    </row>
    <row r="26" spans="1:12" s="8" customFormat="1" ht="14.25" customHeight="1" x14ac:dyDescent="0.2">
      <c r="A26" s="786" t="s">
        <v>539</v>
      </c>
      <c r="B26" s="787">
        <v>1.1179380000000001</v>
      </c>
      <c r="C26" s="787">
        <v>2.3224629999999999</v>
      </c>
      <c r="D26" s="787">
        <v>1.432051</v>
      </c>
      <c r="E26" s="787">
        <v>2.572759</v>
      </c>
      <c r="F26" s="787">
        <v>0.81123199999999995</v>
      </c>
      <c r="G26" s="787">
        <v>4.2782920000000004</v>
      </c>
      <c r="H26" s="386">
        <f t="shared" si="0"/>
        <v>3.440401</v>
      </c>
      <c r="I26" s="386">
        <f t="shared" si="1"/>
        <v>9.0943339999999999</v>
      </c>
      <c r="J26" s="386">
        <f t="shared" si="2"/>
        <v>12.534735</v>
      </c>
    </row>
    <row r="27" spans="1:12" s="69" customFormat="1" ht="14.25" customHeight="1" x14ac:dyDescent="0.2">
      <c r="A27" s="779" t="s">
        <v>899</v>
      </c>
      <c r="B27" s="780">
        <v>231.297775</v>
      </c>
      <c r="C27" s="780">
        <v>514.12143000000003</v>
      </c>
      <c r="D27" s="780">
        <v>482.36380800000001</v>
      </c>
      <c r="E27" s="780">
        <v>694.22487899999999</v>
      </c>
      <c r="F27" s="780">
        <v>384.91313100000002</v>
      </c>
      <c r="G27" s="780">
        <v>653.05061000000001</v>
      </c>
      <c r="H27" s="781">
        <f t="shared" si="0"/>
        <v>745.41920500000003</v>
      </c>
      <c r="I27" s="781">
        <f t="shared" si="1"/>
        <v>2214.552428</v>
      </c>
      <c r="J27" s="781">
        <f t="shared" si="2"/>
        <v>2959.9716330000001</v>
      </c>
    </row>
    <row r="28" spans="1:12" ht="14.25" customHeight="1" x14ac:dyDescent="0.2">
      <c r="A28" s="786" t="s">
        <v>900</v>
      </c>
      <c r="B28" s="787">
        <v>24.307452999999999</v>
      </c>
      <c r="C28" s="787">
        <v>41.153736000000002</v>
      </c>
      <c r="D28" s="787">
        <v>14.787436</v>
      </c>
      <c r="E28" s="787">
        <v>13.026673000000001</v>
      </c>
      <c r="F28" s="787">
        <v>7.0049700000000001</v>
      </c>
      <c r="G28" s="787">
        <v>32.63147</v>
      </c>
      <c r="H28" s="386">
        <f t="shared" si="0"/>
        <v>65.461189000000005</v>
      </c>
      <c r="I28" s="386">
        <f t="shared" si="1"/>
        <v>67.450548999999995</v>
      </c>
      <c r="J28" s="386">
        <f t="shared" si="2"/>
        <v>132.91173800000001</v>
      </c>
    </row>
    <row r="29" spans="1:12" s="8" customFormat="1" ht="14.25" customHeight="1" x14ac:dyDescent="0.2">
      <c r="A29" s="776" t="s">
        <v>540</v>
      </c>
      <c r="B29" s="777">
        <v>77.736568000000005</v>
      </c>
      <c r="C29" s="777">
        <v>175.29056499999999</v>
      </c>
      <c r="D29" s="777">
        <v>176.10686699999999</v>
      </c>
      <c r="E29" s="777">
        <v>267.53563800000001</v>
      </c>
      <c r="F29" s="777">
        <v>156.18395699999999</v>
      </c>
      <c r="G29" s="777">
        <v>275.47645799999998</v>
      </c>
      <c r="H29" s="778">
        <f t="shared" si="0"/>
        <v>253.02713299999999</v>
      </c>
      <c r="I29" s="778">
        <f t="shared" si="1"/>
        <v>875.30291999999997</v>
      </c>
      <c r="J29" s="778">
        <f t="shared" si="2"/>
        <v>1128.3300529999999</v>
      </c>
    </row>
    <row r="30" spans="1:12" s="8" customFormat="1" ht="14.25" customHeight="1" x14ac:dyDescent="0.2">
      <c r="A30" s="774" t="s">
        <v>901</v>
      </c>
      <c r="B30" s="775">
        <v>39.809080000000002</v>
      </c>
      <c r="C30" s="775">
        <v>84.298676999999998</v>
      </c>
      <c r="D30" s="775">
        <v>83.922639000000004</v>
      </c>
      <c r="E30" s="775">
        <v>160.93640099999999</v>
      </c>
      <c r="F30" s="775">
        <v>94.925296000000003</v>
      </c>
      <c r="G30" s="775">
        <v>90.843314000000007</v>
      </c>
      <c r="H30" s="317">
        <f t="shared" si="0"/>
        <v>124.10775699999999</v>
      </c>
      <c r="I30" s="317">
        <f t="shared" si="1"/>
        <v>430.62765000000002</v>
      </c>
      <c r="J30" s="317">
        <f t="shared" si="2"/>
        <v>554.73540700000001</v>
      </c>
    </row>
    <row r="31" spans="1:12" s="69" customFormat="1" ht="14.25" customHeight="1" x14ac:dyDescent="0.2">
      <c r="A31" s="776" t="s">
        <v>902</v>
      </c>
      <c r="B31" s="777">
        <v>37.927486999999999</v>
      </c>
      <c r="C31" s="777">
        <v>90.991888000000003</v>
      </c>
      <c r="D31" s="777">
        <v>92.184227000000007</v>
      </c>
      <c r="E31" s="777">
        <v>106.599237</v>
      </c>
      <c r="F31" s="777">
        <v>61.258659999999999</v>
      </c>
      <c r="G31" s="777">
        <v>184.63314299999999</v>
      </c>
      <c r="H31" s="778">
        <f t="shared" si="0"/>
        <v>128.919375</v>
      </c>
      <c r="I31" s="778">
        <f t="shared" si="1"/>
        <v>444.67526699999996</v>
      </c>
      <c r="J31" s="778">
        <f t="shared" si="2"/>
        <v>573.59464200000002</v>
      </c>
    </row>
    <row r="32" spans="1:12" s="69" customFormat="1" ht="14.25" customHeight="1" x14ac:dyDescent="0.2">
      <c r="A32" s="774" t="s">
        <v>541</v>
      </c>
      <c r="B32" s="775">
        <v>116.515045</v>
      </c>
      <c r="C32" s="775">
        <v>264.58788800000002</v>
      </c>
      <c r="D32" s="775">
        <v>264.68313499999999</v>
      </c>
      <c r="E32" s="775">
        <v>354.37972300000001</v>
      </c>
      <c r="F32" s="775">
        <v>202.43743900000001</v>
      </c>
      <c r="G32" s="775">
        <v>292.29491400000001</v>
      </c>
      <c r="H32" s="317">
        <f t="shared" si="0"/>
        <v>381.10293300000001</v>
      </c>
      <c r="I32" s="317">
        <f t="shared" si="1"/>
        <v>1113.7952110000001</v>
      </c>
      <c r="J32" s="317">
        <f t="shared" si="2"/>
        <v>1494.8981440000002</v>
      </c>
    </row>
    <row r="33" spans="1:10" s="8" customFormat="1" ht="14.25" customHeight="1" x14ac:dyDescent="0.2">
      <c r="A33" s="776" t="s">
        <v>542</v>
      </c>
      <c r="B33" s="777">
        <v>12.738708000000001</v>
      </c>
      <c r="C33" s="777">
        <v>33.089239999999997</v>
      </c>
      <c r="D33" s="777">
        <v>26.786368</v>
      </c>
      <c r="E33" s="777">
        <v>59.282843</v>
      </c>
      <c r="F33" s="777">
        <v>19.286763000000001</v>
      </c>
      <c r="G33" s="777">
        <v>52.647767000000002</v>
      </c>
      <c r="H33" s="778">
        <f t="shared" si="0"/>
        <v>45.827947999999999</v>
      </c>
      <c r="I33" s="778">
        <f t="shared" si="1"/>
        <v>158.00374099999999</v>
      </c>
      <c r="J33" s="778">
        <f t="shared" si="2"/>
        <v>203.83168899999998</v>
      </c>
    </row>
    <row r="34" spans="1:10" ht="14.25" customHeight="1" x14ac:dyDescent="0.2">
      <c r="A34" s="783" t="s">
        <v>903</v>
      </c>
      <c r="B34" s="784">
        <v>24.771086</v>
      </c>
      <c r="C34" s="784">
        <v>78.106189000000001</v>
      </c>
      <c r="D34" s="784">
        <v>72.183921999999995</v>
      </c>
      <c r="E34" s="784">
        <v>109.738846</v>
      </c>
      <c r="F34" s="784">
        <v>73.622350999999995</v>
      </c>
      <c r="G34" s="784">
        <v>124.865061</v>
      </c>
      <c r="H34" s="785">
        <f t="shared" si="0"/>
        <v>102.877275</v>
      </c>
      <c r="I34" s="785">
        <f t="shared" si="1"/>
        <v>380.41017999999997</v>
      </c>
      <c r="J34" s="785">
        <f t="shared" si="2"/>
        <v>483.28745499999997</v>
      </c>
    </row>
    <row r="35" spans="1:10" s="8" customFormat="1" ht="14.25" customHeight="1" x14ac:dyDescent="0.2">
      <c r="A35" s="776" t="s">
        <v>904</v>
      </c>
      <c r="B35" s="777">
        <v>2.112743</v>
      </c>
      <c r="C35" s="777">
        <v>2.8549359999999999</v>
      </c>
      <c r="D35" s="777">
        <v>2.0778000000000001E-2</v>
      </c>
      <c r="E35" s="777">
        <v>0</v>
      </c>
      <c r="F35" s="777">
        <v>0</v>
      </c>
      <c r="G35" s="777">
        <v>0.31234200000000001</v>
      </c>
      <c r="H35" s="778">
        <f t="shared" si="0"/>
        <v>4.9676790000000004</v>
      </c>
      <c r="I35" s="778">
        <f t="shared" si="1"/>
        <v>0.33312000000000003</v>
      </c>
      <c r="J35" s="778">
        <f t="shared" si="2"/>
        <v>5.3007990000000005</v>
      </c>
    </row>
    <row r="36" spans="1:10" s="69" customFormat="1" ht="14.25" customHeight="1" x14ac:dyDescent="0.2">
      <c r="A36" s="786" t="s">
        <v>543</v>
      </c>
      <c r="B36" s="787">
        <v>6.7884869999999999</v>
      </c>
      <c r="C36" s="787">
        <v>14.247202</v>
      </c>
      <c r="D36" s="787">
        <v>19.040116999999999</v>
      </c>
      <c r="E36" s="787">
        <v>13.786175999999999</v>
      </c>
      <c r="F36" s="787">
        <v>6.4163889999999997</v>
      </c>
      <c r="G36" s="787">
        <v>12.255704</v>
      </c>
      <c r="H36" s="386">
        <f t="shared" si="0"/>
        <v>21.035688999999998</v>
      </c>
      <c r="I36" s="386">
        <f t="shared" si="1"/>
        <v>51.498386000000004</v>
      </c>
      <c r="J36" s="386">
        <f t="shared" si="2"/>
        <v>72.534075000000001</v>
      </c>
    </row>
    <row r="37" spans="1:10" ht="14.25" customHeight="1" x14ac:dyDescent="0.2">
      <c r="A37" s="788" t="s">
        <v>905</v>
      </c>
      <c r="B37" s="777">
        <v>15.869854999999999</v>
      </c>
      <c r="C37" s="777">
        <v>61.004050999999997</v>
      </c>
      <c r="D37" s="777">
        <v>53.123026000000003</v>
      </c>
      <c r="E37" s="777">
        <v>95.952669</v>
      </c>
      <c r="F37" s="777">
        <v>67.205962</v>
      </c>
      <c r="G37" s="777">
        <v>112.297015</v>
      </c>
      <c r="H37" s="778">
        <f t="shared" si="0"/>
        <v>76.873905999999991</v>
      </c>
      <c r="I37" s="778">
        <f t="shared" si="1"/>
        <v>328.57867199999998</v>
      </c>
      <c r="J37" s="778">
        <f t="shared" si="2"/>
        <v>405.45257799999996</v>
      </c>
    </row>
    <row r="38" spans="1:10" ht="14.25" customHeight="1" x14ac:dyDescent="0.2">
      <c r="A38" s="786" t="s">
        <v>906</v>
      </c>
      <c r="B38" s="775">
        <v>1.1121810000000001</v>
      </c>
      <c r="C38" s="775">
        <v>9.1827319999999997</v>
      </c>
      <c r="D38" s="775">
        <v>9.4061819999999994</v>
      </c>
      <c r="E38" s="775">
        <v>14.213163</v>
      </c>
      <c r="F38" s="775">
        <v>5.7979440000000002</v>
      </c>
      <c r="G38" s="775">
        <v>10.098452</v>
      </c>
      <c r="H38" s="317">
        <f t="shared" si="0"/>
        <v>10.294912999999999</v>
      </c>
      <c r="I38" s="317">
        <f t="shared" si="1"/>
        <v>39.515740999999998</v>
      </c>
      <c r="J38" s="317">
        <f t="shared" si="2"/>
        <v>49.810654</v>
      </c>
    </row>
    <row r="39" spans="1:10" ht="14.25" customHeight="1" x14ac:dyDescent="0.2">
      <c r="A39" s="788" t="s">
        <v>907</v>
      </c>
      <c r="B39" s="789">
        <v>12.503586</v>
      </c>
      <c r="C39" s="789">
        <v>41.810918000000001</v>
      </c>
      <c r="D39" s="789">
        <v>34.805639999999997</v>
      </c>
      <c r="E39" s="789">
        <v>63.144193000000001</v>
      </c>
      <c r="F39" s="789">
        <v>44.105232999999998</v>
      </c>
      <c r="G39" s="789">
        <v>61.916860999999997</v>
      </c>
      <c r="H39" s="790">
        <f t="shared" si="0"/>
        <v>54.314503999999999</v>
      </c>
      <c r="I39" s="790">
        <f t="shared" si="1"/>
        <v>203.97192699999999</v>
      </c>
      <c r="J39" s="790">
        <f t="shared" si="2"/>
        <v>258.28643099999999</v>
      </c>
    </row>
    <row r="40" spans="1:10" s="8" customFormat="1" ht="14.25" customHeight="1" x14ac:dyDescent="0.2">
      <c r="A40" s="786" t="s">
        <v>908</v>
      </c>
      <c r="B40" s="787">
        <v>0.75564100000000001</v>
      </c>
      <c r="C40" s="787">
        <v>6.8422679999999998</v>
      </c>
      <c r="D40" s="787">
        <v>5.0499790000000004</v>
      </c>
      <c r="E40" s="787">
        <v>9.0620189999999994</v>
      </c>
      <c r="F40" s="787">
        <v>4.8221189999999998</v>
      </c>
      <c r="G40" s="787">
        <v>6.4146960000000002</v>
      </c>
      <c r="H40" s="386">
        <f t="shared" si="0"/>
        <v>7.5979089999999996</v>
      </c>
      <c r="I40" s="386">
        <f t="shared" si="1"/>
        <v>25.348813</v>
      </c>
      <c r="J40" s="386">
        <f t="shared" si="2"/>
        <v>32.946722000000001</v>
      </c>
    </row>
    <row r="41" spans="1:10" ht="14.25" customHeight="1" x14ac:dyDescent="0.2">
      <c r="A41" s="788" t="s">
        <v>909</v>
      </c>
      <c r="B41" s="789">
        <v>7.0433999999999997E-2</v>
      </c>
      <c r="C41" s="789">
        <v>0.52720599999999995</v>
      </c>
      <c r="D41" s="789">
        <v>0.41157199999999999</v>
      </c>
      <c r="E41" s="789">
        <v>2.476448</v>
      </c>
      <c r="F41" s="789">
        <v>2.2445300000000001</v>
      </c>
      <c r="G41" s="789">
        <v>21.526097</v>
      </c>
      <c r="H41" s="790">
        <f t="shared" si="0"/>
        <v>0.59763999999999995</v>
      </c>
      <c r="I41" s="790">
        <f t="shared" si="1"/>
        <v>26.658647000000002</v>
      </c>
      <c r="J41" s="790">
        <f t="shared" si="2"/>
        <v>27.256287</v>
      </c>
    </row>
    <row r="42" spans="1:10" ht="14.25" customHeight="1" x14ac:dyDescent="0.2">
      <c r="A42" s="786" t="s">
        <v>910</v>
      </c>
      <c r="B42" s="787">
        <v>1.4280109999999999</v>
      </c>
      <c r="C42" s="787">
        <v>2.6409259999999999</v>
      </c>
      <c r="D42" s="787">
        <v>3.4496509999999998</v>
      </c>
      <c r="E42" s="787">
        <v>7.0568439999999999</v>
      </c>
      <c r="F42" s="787">
        <v>10.236133000000001</v>
      </c>
      <c r="G42" s="787">
        <v>12.340906</v>
      </c>
      <c r="H42" s="386">
        <f t="shared" si="0"/>
        <v>4.068937</v>
      </c>
      <c r="I42" s="386">
        <f t="shared" si="1"/>
        <v>33.083534</v>
      </c>
      <c r="J42" s="386">
        <f t="shared" si="2"/>
        <v>37.152470999999998</v>
      </c>
    </row>
    <row r="43" spans="1:10" s="8" customFormat="1" ht="14.25" customHeight="1" x14ac:dyDescent="0.2">
      <c r="A43" s="794" t="s">
        <v>911</v>
      </c>
      <c r="B43" s="795">
        <v>112.994733</v>
      </c>
      <c r="C43" s="795">
        <v>221.39110099999999</v>
      </c>
      <c r="D43" s="795">
        <v>185.43699699999999</v>
      </c>
      <c r="E43" s="795">
        <v>292.05537800000002</v>
      </c>
      <c r="F43" s="795">
        <v>213.39291800000001</v>
      </c>
      <c r="G43" s="795">
        <v>807.07833000000005</v>
      </c>
      <c r="H43" s="796">
        <f t="shared" si="0"/>
        <v>334.38583399999999</v>
      </c>
      <c r="I43" s="796">
        <f t="shared" si="1"/>
        <v>1497.9636230000001</v>
      </c>
      <c r="J43" s="796">
        <f t="shared" si="2"/>
        <v>1832.349457</v>
      </c>
    </row>
    <row r="44" spans="1:10" s="8" customFormat="1" ht="14.25" customHeight="1" x14ac:dyDescent="0.2">
      <c r="A44" s="786" t="s">
        <v>912</v>
      </c>
      <c r="B44" s="787">
        <v>0</v>
      </c>
      <c r="C44" s="787">
        <v>2.5451000000000001E-2</v>
      </c>
      <c r="D44" s="787">
        <v>3.4396000000000003E-2</v>
      </c>
      <c r="E44" s="787">
        <v>0.15482399999999999</v>
      </c>
      <c r="F44" s="787">
        <v>0.448075</v>
      </c>
      <c r="G44" s="787">
        <v>3.3707220000000002</v>
      </c>
      <c r="H44" s="386">
        <f t="shared" si="0"/>
        <v>2.5451000000000001E-2</v>
      </c>
      <c r="I44" s="386">
        <f t="shared" si="1"/>
        <v>4.0080170000000006</v>
      </c>
      <c r="J44" s="386">
        <f t="shared" si="2"/>
        <v>4.0334680000000009</v>
      </c>
    </row>
    <row r="45" spans="1:10" s="69" customFormat="1" ht="14.25" customHeight="1" x14ac:dyDescent="0.2">
      <c r="A45" s="788" t="s">
        <v>913</v>
      </c>
      <c r="B45" s="789">
        <v>76.459519999999998</v>
      </c>
      <c r="C45" s="789">
        <v>171.923033</v>
      </c>
      <c r="D45" s="789">
        <v>157.99038300000001</v>
      </c>
      <c r="E45" s="789">
        <v>248.34780000000001</v>
      </c>
      <c r="F45" s="789">
        <v>180.19580999999999</v>
      </c>
      <c r="G45" s="789">
        <v>518.05392500000005</v>
      </c>
      <c r="H45" s="790">
        <f t="shared" si="0"/>
        <v>248.382553</v>
      </c>
      <c r="I45" s="790">
        <f t="shared" si="1"/>
        <v>1104.5879180000002</v>
      </c>
      <c r="J45" s="790">
        <f t="shared" si="2"/>
        <v>1352.9704710000001</v>
      </c>
    </row>
    <row r="46" spans="1:10" s="69" customFormat="1" ht="14.25" customHeight="1" x14ac:dyDescent="0.2">
      <c r="A46" s="786" t="s">
        <v>914</v>
      </c>
      <c r="B46" s="787">
        <v>16.723718000000002</v>
      </c>
      <c r="C46" s="787">
        <v>48.220550000000003</v>
      </c>
      <c r="D46" s="787">
        <v>49.038362999999997</v>
      </c>
      <c r="E46" s="787">
        <v>96.945385999999999</v>
      </c>
      <c r="F46" s="787">
        <v>74.476445999999996</v>
      </c>
      <c r="G46" s="787">
        <v>124.46126599999999</v>
      </c>
      <c r="H46" s="386">
        <f t="shared" si="0"/>
        <v>64.944268000000008</v>
      </c>
      <c r="I46" s="386">
        <f t="shared" si="1"/>
        <v>344.92146100000002</v>
      </c>
      <c r="J46" s="386">
        <f t="shared" si="2"/>
        <v>409.86572900000004</v>
      </c>
    </row>
    <row r="47" spans="1:10" s="8" customFormat="1" ht="14.25" customHeight="1" x14ac:dyDescent="0.2">
      <c r="A47" s="788" t="s">
        <v>915</v>
      </c>
      <c r="B47" s="789">
        <v>24.197255999999999</v>
      </c>
      <c r="C47" s="789">
        <v>61.528624999999998</v>
      </c>
      <c r="D47" s="789">
        <v>67.284305000000003</v>
      </c>
      <c r="E47" s="789">
        <v>89.724863999999997</v>
      </c>
      <c r="F47" s="789">
        <v>53.029390999999997</v>
      </c>
      <c r="G47" s="789">
        <v>44.798609999999996</v>
      </c>
      <c r="H47" s="790">
        <f t="shared" si="0"/>
        <v>85.725881000000001</v>
      </c>
      <c r="I47" s="790">
        <f t="shared" si="1"/>
        <v>254.83716999999999</v>
      </c>
      <c r="J47" s="790">
        <f t="shared" si="2"/>
        <v>340.56305099999997</v>
      </c>
    </row>
    <row r="48" spans="1:10" s="69" customFormat="1" ht="14.25" customHeight="1" x14ac:dyDescent="0.2">
      <c r="A48" s="774" t="s">
        <v>916</v>
      </c>
      <c r="B48" s="775">
        <v>35.538544999999999</v>
      </c>
      <c r="C48" s="775">
        <v>62.173856999999998</v>
      </c>
      <c r="D48" s="775">
        <v>41.667713999999997</v>
      </c>
      <c r="E48" s="775">
        <v>61.677548999999999</v>
      </c>
      <c r="F48" s="775">
        <v>52.689971999999997</v>
      </c>
      <c r="G48" s="775">
        <v>348.79404799999998</v>
      </c>
      <c r="H48" s="317">
        <f t="shared" si="0"/>
        <v>97.712401999999997</v>
      </c>
      <c r="I48" s="317">
        <f t="shared" si="1"/>
        <v>504.82928299999998</v>
      </c>
      <c r="J48" s="317">
        <f t="shared" si="2"/>
        <v>602.54168499999992</v>
      </c>
    </row>
    <row r="49" spans="1:10" ht="14.25" customHeight="1" x14ac:dyDescent="0.2">
      <c r="A49" s="776" t="s">
        <v>917</v>
      </c>
      <c r="B49" s="777">
        <v>36.535212000000001</v>
      </c>
      <c r="C49" s="777">
        <v>49.442615000000004</v>
      </c>
      <c r="D49" s="777">
        <v>27.412216999999998</v>
      </c>
      <c r="E49" s="777">
        <v>43.552754</v>
      </c>
      <c r="F49" s="777">
        <v>32.749032</v>
      </c>
      <c r="G49" s="777">
        <v>285.653682</v>
      </c>
      <c r="H49" s="778">
        <f t="shared" si="0"/>
        <v>85.977827000000005</v>
      </c>
      <c r="I49" s="778">
        <f t="shared" si="1"/>
        <v>389.36768499999999</v>
      </c>
      <c r="J49" s="778">
        <f t="shared" si="2"/>
        <v>475.34551199999999</v>
      </c>
    </row>
    <row r="50" spans="1:10" s="8" customFormat="1" ht="14.25" customHeight="1" x14ac:dyDescent="0.2">
      <c r="A50" s="783" t="s">
        <v>918</v>
      </c>
      <c r="B50" s="784">
        <v>96.339579000000001</v>
      </c>
      <c r="C50" s="784">
        <v>138.44306399999999</v>
      </c>
      <c r="D50" s="784">
        <v>53.858131999999998</v>
      </c>
      <c r="E50" s="784">
        <v>70.960006000000007</v>
      </c>
      <c r="F50" s="784">
        <v>38.417185000000003</v>
      </c>
      <c r="G50" s="784">
        <v>88.220545999999999</v>
      </c>
      <c r="H50" s="785">
        <f t="shared" si="0"/>
        <v>234.78264300000001</v>
      </c>
      <c r="I50" s="785">
        <f t="shared" si="1"/>
        <v>251.45586900000001</v>
      </c>
      <c r="J50" s="785">
        <f t="shared" si="2"/>
        <v>486.23851200000001</v>
      </c>
    </row>
    <row r="51" spans="1:10" ht="14.25" customHeight="1" x14ac:dyDescent="0.2">
      <c r="A51" s="776" t="s">
        <v>919</v>
      </c>
      <c r="B51" s="777">
        <v>70.024940000000001</v>
      </c>
      <c r="C51" s="777">
        <v>80.044470000000004</v>
      </c>
      <c r="D51" s="777">
        <v>15.745979</v>
      </c>
      <c r="E51" s="777">
        <v>13.426446</v>
      </c>
      <c r="F51" s="777">
        <v>6.7528800000000002</v>
      </c>
      <c r="G51" s="777">
        <v>19.963007000000001</v>
      </c>
      <c r="H51" s="778">
        <f t="shared" si="0"/>
        <v>150.06941</v>
      </c>
      <c r="I51" s="778">
        <f t="shared" si="1"/>
        <v>55.888311999999999</v>
      </c>
      <c r="J51" s="778">
        <f t="shared" si="2"/>
        <v>205.95772199999999</v>
      </c>
    </row>
    <row r="52" spans="1:10" ht="14.25" customHeight="1" x14ac:dyDescent="0.2">
      <c r="A52" s="774" t="s">
        <v>920</v>
      </c>
      <c r="B52" s="775">
        <v>0.30417</v>
      </c>
      <c r="C52" s="775">
        <v>0.423958</v>
      </c>
      <c r="D52" s="775">
        <v>0.29424899999999998</v>
      </c>
      <c r="E52" s="775">
        <v>0.57881199999999999</v>
      </c>
      <c r="F52" s="775">
        <v>0.51819199999999999</v>
      </c>
      <c r="G52" s="775">
        <v>32.457186999999998</v>
      </c>
      <c r="H52" s="317">
        <f t="shared" si="0"/>
        <v>0.728128</v>
      </c>
      <c r="I52" s="317">
        <f t="shared" si="1"/>
        <v>33.848439999999997</v>
      </c>
      <c r="J52" s="317">
        <f t="shared" si="2"/>
        <v>34.576567999999995</v>
      </c>
    </row>
    <row r="53" spans="1:10" ht="14.25" customHeight="1" x14ac:dyDescent="0.2">
      <c r="A53" s="776" t="s">
        <v>921</v>
      </c>
      <c r="B53" s="777">
        <v>2.9831249999999998</v>
      </c>
      <c r="C53" s="777">
        <v>8.6449750000000005</v>
      </c>
      <c r="D53" s="777">
        <v>8.6331469999999992</v>
      </c>
      <c r="E53" s="777">
        <v>11.12438</v>
      </c>
      <c r="F53" s="777">
        <v>9.6224779999999992</v>
      </c>
      <c r="G53" s="777">
        <v>11.486831</v>
      </c>
      <c r="H53" s="778">
        <f t="shared" si="0"/>
        <v>11.6281</v>
      </c>
      <c r="I53" s="778">
        <f t="shared" si="1"/>
        <v>40.866835999999999</v>
      </c>
      <c r="J53" s="778">
        <f t="shared" si="2"/>
        <v>52.494935999999996</v>
      </c>
    </row>
    <row r="54" spans="1:10" s="8" customFormat="1" ht="14.25" customHeight="1" x14ac:dyDescent="0.2">
      <c r="A54" s="774" t="s">
        <v>922</v>
      </c>
      <c r="B54" s="775">
        <v>5.9495100000000001</v>
      </c>
      <c r="C54" s="775">
        <v>18.249372000000001</v>
      </c>
      <c r="D54" s="775">
        <v>10.159402999999999</v>
      </c>
      <c r="E54" s="775">
        <v>16.719283000000001</v>
      </c>
      <c r="F54" s="775">
        <v>8.1184799999999999</v>
      </c>
      <c r="G54" s="775">
        <v>4.4896219999999998</v>
      </c>
      <c r="H54" s="317">
        <f t="shared" si="0"/>
        <v>24.198882000000001</v>
      </c>
      <c r="I54" s="317">
        <f t="shared" si="1"/>
        <v>39.486787999999997</v>
      </c>
      <c r="J54" s="317">
        <f t="shared" si="2"/>
        <v>63.685670000000002</v>
      </c>
    </row>
    <row r="55" spans="1:10" s="69" customFormat="1" ht="14.25" customHeight="1" x14ac:dyDescent="0.2">
      <c r="A55" s="788" t="s">
        <v>923</v>
      </c>
      <c r="B55" s="789">
        <v>17.077829999999999</v>
      </c>
      <c r="C55" s="789">
        <v>31.080286999999998</v>
      </c>
      <c r="D55" s="789">
        <v>19.025352000000002</v>
      </c>
      <c r="E55" s="789">
        <v>29.111083000000001</v>
      </c>
      <c r="F55" s="789">
        <v>13.405153</v>
      </c>
      <c r="G55" s="789">
        <v>19.823896999999999</v>
      </c>
      <c r="H55" s="790">
        <f t="shared" si="0"/>
        <v>48.158116999999997</v>
      </c>
      <c r="I55" s="790">
        <f t="shared" si="1"/>
        <v>81.365485000000007</v>
      </c>
      <c r="J55" s="790">
        <f t="shared" si="2"/>
        <v>129.52360200000001</v>
      </c>
    </row>
    <row r="56" spans="1:10" s="69" customFormat="1" ht="14.25" customHeight="1" x14ac:dyDescent="0.2">
      <c r="A56" s="791" t="s">
        <v>924</v>
      </c>
      <c r="B56" s="792">
        <v>301.58604100000002</v>
      </c>
      <c r="C56" s="792">
        <v>665.64423699999998</v>
      </c>
      <c r="D56" s="792">
        <v>654.045165</v>
      </c>
      <c r="E56" s="792">
        <v>1008.606823</v>
      </c>
      <c r="F56" s="792">
        <v>580.26548700000001</v>
      </c>
      <c r="G56" s="792">
        <v>506.80459400000001</v>
      </c>
      <c r="H56" s="793">
        <f t="shared" si="0"/>
        <v>967.230278</v>
      </c>
      <c r="I56" s="793">
        <f t="shared" si="1"/>
        <v>2749.7220690000004</v>
      </c>
      <c r="J56" s="793">
        <f t="shared" si="2"/>
        <v>3716.9523470000004</v>
      </c>
    </row>
    <row r="57" spans="1:10" ht="14.25" customHeight="1" x14ac:dyDescent="0.2">
      <c r="A57" s="788" t="s">
        <v>925</v>
      </c>
      <c r="B57" s="789">
        <v>38.552278999999999</v>
      </c>
      <c r="C57" s="789">
        <v>80.952128999999999</v>
      </c>
      <c r="D57" s="789">
        <v>70.391582</v>
      </c>
      <c r="E57" s="789">
        <v>85.168352999999996</v>
      </c>
      <c r="F57" s="789">
        <v>47.656916000000002</v>
      </c>
      <c r="G57" s="789">
        <v>16.6462</v>
      </c>
      <c r="H57" s="790">
        <f t="shared" si="0"/>
        <v>119.504408</v>
      </c>
      <c r="I57" s="790">
        <f t="shared" si="1"/>
        <v>219.86305099999998</v>
      </c>
      <c r="J57" s="790">
        <f t="shared" si="2"/>
        <v>339.367459</v>
      </c>
    </row>
    <row r="58" spans="1:10" ht="14.25" customHeight="1" x14ac:dyDescent="0.2">
      <c r="A58" s="786" t="s">
        <v>544</v>
      </c>
      <c r="B58" s="787">
        <v>6.2571000000000002E-2</v>
      </c>
      <c r="C58" s="787">
        <v>1.4019E-2</v>
      </c>
      <c r="D58" s="787">
        <v>1.3459E-2</v>
      </c>
      <c r="E58" s="787">
        <v>0.30183900000000002</v>
      </c>
      <c r="F58" s="787">
        <v>0</v>
      </c>
      <c r="G58" s="787">
        <v>0</v>
      </c>
      <c r="H58" s="386">
        <f t="shared" si="0"/>
        <v>7.6590000000000005E-2</v>
      </c>
      <c r="I58" s="386">
        <f t="shared" si="1"/>
        <v>0.31529800000000002</v>
      </c>
      <c r="J58" s="386">
        <f t="shared" si="2"/>
        <v>0.39188800000000001</v>
      </c>
    </row>
    <row r="59" spans="1:10" ht="14.25" customHeight="1" x14ac:dyDescent="0.2">
      <c r="A59" s="797" t="s">
        <v>926</v>
      </c>
      <c r="B59" s="777">
        <v>0.21328</v>
      </c>
      <c r="C59" s="777">
        <v>3.9927860000000002</v>
      </c>
      <c r="D59" s="777">
        <v>1.0132159999999999</v>
      </c>
      <c r="E59" s="777">
        <v>4.1870890000000003</v>
      </c>
      <c r="F59" s="777">
        <v>1.548049</v>
      </c>
      <c r="G59" s="777">
        <v>93.051259000000002</v>
      </c>
      <c r="H59" s="778">
        <f t="shared" si="0"/>
        <v>4.2060659999999999</v>
      </c>
      <c r="I59" s="778">
        <f t="shared" si="1"/>
        <v>99.799613000000008</v>
      </c>
      <c r="J59" s="778">
        <f t="shared" si="2"/>
        <v>104.00567900000001</v>
      </c>
    </row>
    <row r="60" spans="1:10" s="8" customFormat="1" ht="14.25" customHeight="1" x14ac:dyDescent="0.2">
      <c r="A60" s="774" t="s">
        <v>927</v>
      </c>
      <c r="B60" s="775">
        <v>207.489655</v>
      </c>
      <c r="C60" s="775">
        <v>448.73804999999999</v>
      </c>
      <c r="D60" s="775">
        <v>419.81023900000002</v>
      </c>
      <c r="E60" s="775">
        <v>505.73279400000001</v>
      </c>
      <c r="F60" s="775">
        <v>306.76278400000001</v>
      </c>
      <c r="G60" s="775">
        <v>180.408604</v>
      </c>
      <c r="H60" s="317">
        <f t="shared" si="0"/>
        <v>656.22770500000001</v>
      </c>
      <c r="I60" s="317">
        <f t="shared" si="1"/>
        <v>1412.7144209999999</v>
      </c>
      <c r="J60" s="317">
        <f t="shared" si="2"/>
        <v>2068.9421259999999</v>
      </c>
    </row>
    <row r="61" spans="1:10" s="8" customFormat="1" ht="14.25" customHeight="1" x14ac:dyDescent="0.2">
      <c r="A61" s="776" t="s">
        <v>928</v>
      </c>
      <c r="B61" s="777">
        <v>55.268255000000003</v>
      </c>
      <c r="C61" s="777">
        <v>131.94725099999999</v>
      </c>
      <c r="D61" s="777">
        <v>162.816666</v>
      </c>
      <c r="E61" s="777">
        <v>413.216746</v>
      </c>
      <c r="F61" s="777">
        <v>224.29773700000001</v>
      </c>
      <c r="G61" s="777">
        <v>216.69853000000001</v>
      </c>
      <c r="H61" s="778">
        <f t="shared" si="0"/>
        <v>187.215506</v>
      </c>
      <c r="I61" s="778">
        <f t="shared" si="1"/>
        <v>1017.029679</v>
      </c>
      <c r="J61" s="778">
        <f t="shared" si="2"/>
        <v>1204.245185</v>
      </c>
    </row>
    <row r="62" spans="1:10" s="69" customFormat="1" ht="14.25" customHeight="1" x14ac:dyDescent="0.2">
      <c r="A62" s="783" t="s">
        <v>929</v>
      </c>
      <c r="B62" s="784">
        <v>16.792967999999998</v>
      </c>
      <c r="C62" s="784">
        <v>37.672353999999999</v>
      </c>
      <c r="D62" s="784">
        <v>37.179087000000003</v>
      </c>
      <c r="E62" s="784">
        <v>60.561920000000001</v>
      </c>
      <c r="F62" s="784">
        <v>51.909201000000003</v>
      </c>
      <c r="G62" s="784">
        <v>86.500591999999997</v>
      </c>
      <c r="H62" s="785">
        <f t="shared" si="0"/>
        <v>54.465322</v>
      </c>
      <c r="I62" s="785">
        <f t="shared" si="1"/>
        <v>236.1508</v>
      </c>
      <c r="J62" s="785">
        <f t="shared" si="2"/>
        <v>290.61612200000002</v>
      </c>
    </row>
    <row r="63" spans="1:10" s="8" customFormat="1" ht="14.25" customHeight="1" x14ac:dyDescent="0.2">
      <c r="A63" s="788" t="s">
        <v>930</v>
      </c>
      <c r="B63" s="789">
        <v>7.2241200000000001</v>
      </c>
      <c r="C63" s="789">
        <v>17.528867000000002</v>
      </c>
      <c r="D63" s="789">
        <v>12.088853</v>
      </c>
      <c r="E63" s="789">
        <v>22.507805999999999</v>
      </c>
      <c r="F63" s="789">
        <v>20.944932999999999</v>
      </c>
      <c r="G63" s="789">
        <v>34.46125</v>
      </c>
      <c r="H63" s="790">
        <f t="shared" si="0"/>
        <v>24.752987000000001</v>
      </c>
      <c r="I63" s="790">
        <f t="shared" si="1"/>
        <v>90.002842000000001</v>
      </c>
      <c r="J63" s="790">
        <f t="shared" si="2"/>
        <v>114.75582900000001</v>
      </c>
    </row>
    <row r="64" spans="1:10" s="69" customFormat="1" ht="14.25" customHeight="1" x14ac:dyDescent="0.2">
      <c r="A64" s="786" t="s">
        <v>545</v>
      </c>
      <c r="B64" s="787">
        <v>1.058764</v>
      </c>
      <c r="C64" s="787">
        <v>2.4687770000000002</v>
      </c>
      <c r="D64" s="787">
        <v>9.9834479999999992</v>
      </c>
      <c r="E64" s="787">
        <v>13.910043</v>
      </c>
      <c r="F64" s="787">
        <v>19.883665000000001</v>
      </c>
      <c r="G64" s="787">
        <v>7.3998759999999999</v>
      </c>
      <c r="H64" s="386">
        <f t="shared" si="0"/>
        <v>3.5275410000000003</v>
      </c>
      <c r="I64" s="386">
        <f t="shared" si="1"/>
        <v>51.177031999999997</v>
      </c>
      <c r="J64" s="386">
        <f t="shared" si="2"/>
        <v>54.704572999999996</v>
      </c>
    </row>
    <row r="65" spans="1:10" ht="14.25" customHeight="1" x14ac:dyDescent="0.2">
      <c r="A65" s="788" t="s">
        <v>931</v>
      </c>
      <c r="B65" s="789">
        <v>9.7827999999999998E-2</v>
      </c>
      <c r="C65" s="789">
        <v>0.99717299999999998</v>
      </c>
      <c r="D65" s="789">
        <v>1.790837</v>
      </c>
      <c r="E65" s="789">
        <v>1.3639269999999999</v>
      </c>
      <c r="F65" s="789">
        <v>0.76225100000000001</v>
      </c>
      <c r="G65" s="789">
        <v>6.3087929999999997</v>
      </c>
      <c r="H65" s="790">
        <f t="shared" si="0"/>
        <v>1.0950009999999999</v>
      </c>
      <c r="I65" s="790">
        <f t="shared" si="1"/>
        <v>10.225808000000001</v>
      </c>
      <c r="J65" s="790">
        <f t="shared" si="2"/>
        <v>11.320809000000001</v>
      </c>
    </row>
    <row r="66" spans="1:10" ht="14.25" customHeight="1" x14ac:dyDescent="0.2">
      <c r="A66" s="786" t="s">
        <v>932</v>
      </c>
      <c r="B66" s="787">
        <v>1.9582299999999999</v>
      </c>
      <c r="C66" s="787">
        <v>7.849234</v>
      </c>
      <c r="D66" s="787">
        <v>6.6225370000000003</v>
      </c>
      <c r="E66" s="787">
        <v>11.811142</v>
      </c>
      <c r="F66" s="787">
        <v>7.4536920000000002</v>
      </c>
      <c r="G66" s="787">
        <v>20.631360999999998</v>
      </c>
      <c r="H66" s="386">
        <f t="shared" si="0"/>
        <v>9.8074639999999995</v>
      </c>
      <c r="I66" s="386">
        <f t="shared" si="1"/>
        <v>46.518732</v>
      </c>
      <c r="J66" s="386">
        <f t="shared" si="2"/>
        <v>56.326195999999996</v>
      </c>
    </row>
    <row r="67" spans="1:10" s="8" customFormat="1" ht="14.25" customHeight="1" x14ac:dyDescent="0.2">
      <c r="A67" s="797" t="s">
        <v>933</v>
      </c>
      <c r="B67" s="777">
        <v>6.4540240000000004</v>
      </c>
      <c r="C67" s="777">
        <v>8.8283000000000005</v>
      </c>
      <c r="D67" s="777">
        <v>6.6934100000000001</v>
      </c>
      <c r="E67" s="777">
        <v>10.969001</v>
      </c>
      <c r="F67" s="777">
        <v>2.8646590000000001</v>
      </c>
      <c r="G67" s="777">
        <v>17.699310000000001</v>
      </c>
      <c r="H67" s="778">
        <f t="shared" si="0"/>
        <v>15.282324000000001</v>
      </c>
      <c r="I67" s="778">
        <f t="shared" si="1"/>
        <v>38.226379999999999</v>
      </c>
      <c r="J67" s="778">
        <f t="shared" si="2"/>
        <v>53.508704000000002</v>
      </c>
    </row>
    <row r="68" spans="1:10" ht="14.25" customHeight="1" x14ac:dyDescent="0.2">
      <c r="A68" s="941" t="s">
        <v>934</v>
      </c>
      <c r="B68" s="942">
        <v>7.1199999999999996E-4</v>
      </c>
      <c r="C68" s="942">
        <v>0.14144699999999999</v>
      </c>
      <c r="D68" s="942">
        <v>0.248667</v>
      </c>
      <c r="E68" s="942">
        <v>0.79649899999999996</v>
      </c>
      <c r="F68" s="942">
        <v>0.77333300000000005</v>
      </c>
      <c r="G68" s="942">
        <v>6.6825599999999996</v>
      </c>
      <c r="H68" s="942">
        <f t="shared" si="0"/>
        <v>0.14215899999999998</v>
      </c>
      <c r="I68" s="942">
        <f t="shared" si="1"/>
        <v>8.5010589999999997</v>
      </c>
      <c r="J68" s="942">
        <f t="shared" si="2"/>
        <v>8.6432179999999992</v>
      </c>
    </row>
    <row r="69" spans="1:10" ht="14.25" customHeight="1" x14ac:dyDescent="0.2">
      <c r="A69" s="976" t="s">
        <v>546</v>
      </c>
      <c r="B69" s="977">
        <v>1340.3953979999999</v>
      </c>
      <c r="C69" s="977">
        <v>2644.682296</v>
      </c>
      <c r="D69" s="977">
        <v>2375.5653510000002</v>
      </c>
      <c r="E69" s="977">
        <v>3548.8812950000001</v>
      </c>
      <c r="F69" s="977">
        <v>2169.2140209999998</v>
      </c>
      <c r="G69" s="977">
        <v>3703.2540300000001</v>
      </c>
      <c r="H69" s="978">
        <f t="shared" si="0"/>
        <v>3985.0776939999996</v>
      </c>
      <c r="I69" s="978">
        <f t="shared" si="1"/>
        <v>11796.914697</v>
      </c>
      <c r="J69" s="978">
        <f t="shared" si="2"/>
        <v>15781.992391</v>
      </c>
    </row>
    <row r="70" spans="1:10" x14ac:dyDescent="0.2">
      <c r="A70" s="798" t="s">
        <v>602</v>
      </c>
      <c r="B70" s="3"/>
      <c r="C70" s="3"/>
      <c r="D70" s="246"/>
      <c r="E70" s="3"/>
      <c r="F70" s="3"/>
      <c r="G70" s="246"/>
      <c r="H70" s="3"/>
      <c r="I70" s="3"/>
      <c r="J70" s="917"/>
    </row>
    <row r="71" spans="1:10" x14ac:dyDescent="0.2">
      <c r="A71" s="798" t="s">
        <v>319</v>
      </c>
      <c r="B71" s="3"/>
      <c r="C71" s="3"/>
      <c r="D71" s="246"/>
      <c r="E71" s="3"/>
      <c r="F71" s="3"/>
      <c r="G71" s="246"/>
      <c r="H71" s="3"/>
      <c r="I71" s="3"/>
      <c r="J71" s="917"/>
    </row>
    <row r="72" spans="1:10" ht="15" customHeight="1" x14ac:dyDescent="0.2">
      <c r="A72" s="38" t="s">
        <v>995</v>
      </c>
      <c r="B72" s="3"/>
      <c r="C72" s="3"/>
      <c r="D72" s="246"/>
      <c r="E72" s="3"/>
      <c r="F72" s="3"/>
      <c r="G72" s="246"/>
      <c r="H72" s="3"/>
      <c r="I72" s="3"/>
      <c r="J72" s="3"/>
    </row>
    <row r="73" spans="1:10" x14ac:dyDescent="0.2">
      <c r="A73" s="287" t="s">
        <v>887</v>
      </c>
      <c r="B73" s="3"/>
      <c r="C73" s="3"/>
      <c r="D73" s="246"/>
      <c r="E73" s="3"/>
      <c r="F73" s="3"/>
      <c r="G73" s="246"/>
      <c r="H73" s="3"/>
      <c r="I73" s="3"/>
      <c r="J73" s="3"/>
    </row>
    <row r="76" spans="1:10" ht="16.5" x14ac:dyDescent="0.25">
      <c r="A76" s="109" t="s">
        <v>942</v>
      </c>
    </row>
    <row r="77" spans="1:10" ht="13.5" thickBot="1" x14ac:dyDescent="0.25">
      <c r="A77" s="232"/>
      <c r="J77" s="655" t="s">
        <v>23</v>
      </c>
    </row>
    <row r="78" spans="1:10" x14ac:dyDescent="0.2">
      <c r="A78" s="231" t="s">
        <v>940</v>
      </c>
      <c r="B78" s="764" t="s">
        <v>38</v>
      </c>
      <c r="C78" s="764" t="s">
        <v>39</v>
      </c>
      <c r="D78" s="764" t="s">
        <v>128</v>
      </c>
      <c r="E78" s="764" t="s">
        <v>129</v>
      </c>
      <c r="F78" s="764" t="s">
        <v>130</v>
      </c>
      <c r="G78" s="765">
        <v>100000</v>
      </c>
      <c r="H78" s="766" t="s">
        <v>232</v>
      </c>
      <c r="I78" s="766" t="s">
        <v>231</v>
      </c>
      <c r="J78" s="766" t="s">
        <v>223</v>
      </c>
    </row>
    <row r="79" spans="1:10" x14ac:dyDescent="0.2">
      <c r="A79" s="230"/>
      <c r="B79" s="767" t="s">
        <v>40</v>
      </c>
      <c r="C79" s="767" t="s">
        <v>40</v>
      </c>
      <c r="D79" s="767" t="s">
        <v>40</v>
      </c>
      <c r="E79" s="767" t="s">
        <v>40</v>
      </c>
      <c r="F79" s="767" t="s">
        <v>40</v>
      </c>
      <c r="G79" s="767" t="s">
        <v>43</v>
      </c>
      <c r="H79" s="768" t="s">
        <v>532</v>
      </c>
      <c r="I79" s="768" t="s">
        <v>141</v>
      </c>
      <c r="J79" s="768" t="s">
        <v>145</v>
      </c>
    </row>
    <row r="80" spans="1:10" ht="13.5" thickBot="1" x14ac:dyDescent="0.25">
      <c r="A80" s="233"/>
      <c r="B80" s="769" t="s">
        <v>46</v>
      </c>
      <c r="C80" s="769" t="s">
        <v>42</v>
      </c>
      <c r="D80" s="769" t="s">
        <v>131</v>
      </c>
      <c r="E80" s="769" t="s">
        <v>132</v>
      </c>
      <c r="F80" s="769" t="s">
        <v>133</v>
      </c>
      <c r="G80" s="769" t="s">
        <v>134</v>
      </c>
      <c r="H80" s="770" t="s">
        <v>141</v>
      </c>
      <c r="I80" s="770" t="s">
        <v>134</v>
      </c>
      <c r="J80" s="770" t="s">
        <v>631</v>
      </c>
    </row>
    <row r="82" spans="1:10" x14ac:dyDescent="0.2">
      <c r="A82" s="771" t="s">
        <v>888</v>
      </c>
      <c r="B82" s="799">
        <f>B9/B$69</f>
        <v>0.28839094686297934</v>
      </c>
      <c r="C82" s="799">
        <f t="shared" ref="C82:J82" si="3">C9/C$69</f>
        <v>0.2398775402850884</v>
      </c>
      <c r="D82" s="799">
        <f t="shared" si="3"/>
        <v>0.20207976673759795</v>
      </c>
      <c r="E82" s="799">
        <f t="shared" si="3"/>
        <v>0.1891728576399172</v>
      </c>
      <c r="F82" s="799">
        <f t="shared" si="3"/>
        <v>0.20158983243083142</v>
      </c>
      <c r="G82" s="799">
        <f t="shared" si="3"/>
        <v>0.21034912287667179</v>
      </c>
      <c r="H82" s="800">
        <f t="shared" si="3"/>
        <v>0.25619520129737278</v>
      </c>
      <c r="I82" s="800">
        <f t="shared" si="3"/>
        <v>0.2007027682078695</v>
      </c>
      <c r="J82" s="800">
        <f t="shared" si="3"/>
        <v>0.21471504573354347</v>
      </c>
    </row>
    <row r="83" spans="1:10" x14ac:dyDescent="0.2">
      <c r="A83" s="774" t="s">
        <v>889</v>
      </c>
      <c r="B83" s="801">
        <f t="shared" ref="B83:J83" si="4">B10/B$69</f>
        <v>6.6693016951107145E-2</v>
      </c>
      <c r="C83" s="801">
        <f t="shared" si="4"/>
        <v>3.8974791851519995E-2</v>
      </c>
      <c r="D83" s="801">
        <f t="shared" si="4"/>
        <v>3.3104659051747545E-2</v>
      </c>
      <c r="E83" s="801">
        <f t="shared" si="4"/>
        <v>2.7394960247606702E-2</v>
      </c>
      <c r="F83" s="801">
        <f t="shared" si="4"/>
        <v>3.1414896520254428E-2</v>
      </c>
      <c r="G83" s="801">
        <f t="shared" si="4"/>
        <v>6.899846187435324E-2</v>
      </c>
      <c r="H83" s="352">
        <f t="shared" si="4"/>
        <v>4.8297917827245261E-2</v>
      </c>
      <c r="I83" s="352">
        <f t="shared" si="4"/>
        <v>4.2343970591482864E-2</v>
      </c>
      <c r="J83" s="352">
        <f t="shared" si="4"/>
        <v>4.384738928112946E-2</v>
      </c>
    </row>
    <row r="84" spans="1:10" x14ac:dyDescent="0.2">
      <c r="A84" s="776" t="s">
        <v>533</v>
      </c>
      <c r="B84" s="802">
        <f t="shared" ref="B84:J84" si="5">B11/B$69</f>
        <v>0.2206672295662418</v>
      </c>
      <c r="C84" s="802">
        <f t="shared" si="5"/>
        <v>0.20011538883156649</v>
      </c>
      <c r="D84" s="802">
        <f t="shared" si="5"/>
        <v>0.16849819721082468</v>
      </c>
      <c r="E84" s="802">
        <f t="shared" si="5"/>
        <v>0.16148107596819464</v>
      </c>
      <c r="F84" s="802">
        <f t="shared" si="5"/>
        <v>0.1699465983674831</v>
      </c>
      <c r="G84" s="802">
        <f t="shared" si="5"/>
        <v>0.12750850337966146</v>
      </c>
      <c r="H84" s="803">
        <f t="shared" si="5"/>
        <v>0.20702807532263889</v>
      </c>
      <c r="I84" s="803">
        <f t="shared" si="5"/>
        <v>0.15378619059281312</v>
      </c>
      <c r="J84" s="803">
        <f t="shared" si="5"/>
        <v>0.16723018688724448</v>
      </c>
    </row>
    <row r="85" spans="1:10" x14ac:dyDescent="0.2">
      <c r="A85" s="774" t="s">
        <v>890</v>
      </c>
      <c r="B85" s="801">
        <f t="shared" ref="B85:J85" si="6">B12/B$69</f>
        <v>1.0306995995818841E-3</v>
      </c>
      <c r="C85" s="801">
        <f t="shared" si="6"/>
        <v>7.6936159896311422E-4</v>
      </c>
      <c r="D85" s="801">
        <f t="shared" si="6"/>
        <v>4.6609789098578239E-4</v>
      </c>
      <c r="E85" s="801">
        <f t="shared" si="6"/>
        <v>2.9682142411584944E-4</v>
      </c>
      <c r="F85" s="801">
        <f t="shared" si="6"/>
        <v>2.2833708209744235E-4</v>
      </c>
      <c r="G85" s="801">
        <f t="shared" si="6"/>
        <v>1.3210021133764892E-2</v>
      </c>
      <c r="H85" s="352">
        <f t="shared" si="6"/>
        <v>8.5726358739343579E-4</v>
      </c>
      <c r="I85" s="352">
        <f t="shared" si="6"/>
        <v>4.3719910946813899E-3</v>
      </c>
      <c r="J85" s="352">
        <f t="shared" si="6"/>
        <v>3.4844946466556694E-3</v>
      </c>
    </row>
    <row r="86" spans="1:10" x14ac:dyDescent="0.2">
      <c r="A86" s="776" t="s">
        <v>891</v>
      </c>
      <c r="B86" s="802">
        <f t="shared" ref="B86:J86" si="7">B13/B$69</f>
        <v>0</v>
      </c>
      <c r="C86" s="802">
        <f t="shared" si="7"/>
        <v>1.7997246804271722E-5</v>
      </c>
      <c r="D86" s="802">
        <f t="shared" si="7"/>
        <v>1.0812584039915979E-5</v>
      </c>
      <c r="E86" s="802">
        <f t="shared" si="7"/>
        <v>0</v>
      </c>
      <c r="F86" s="802">
        <f t="shared" si="7"/>
        <v>0</v>
      </c>
      <c r="G86" s="802">
        <f t="shared" si="7"/>
        <v>6.3213621885939051E-4</v>
      </c>
      <c r="H86" s="803">
        <f t="shared" si="7"/>
        <v>1.1943807286784609E-5</v>
      </c>
      <c r="I86" s="803">
        <f t="shared" si="7"/>
        <v>2.006157593562872E-4</v>
      </c>
      <c r="J86" s="803">
        <f t="shared" si="7"/>
        <v>1.529746016971071E-4</v>
      </c>
    </row>
    <row r="87" spans="1:10" x14ac:dyDescent="0.2">
      <c r="A87" s="783" t="s">
        <v>534</v>
      </c>
      <c r="B87" s="806">
        <f t="shared" ref="B87:J87" si="8">B14/B$69</f>
        <v>1.3533112712164057E-2</v>
      </c>
      <c r="C87" s="806">
        <f t="shared" si="8"/>
        <v>1.5900089800427203E-2</v>
      </c>
      <c r="D87" s="806">
        <f t="shared" si="8"/>
        <v>1.7662429695877474E-2</v>
      </c>
      <c r="E87" s="806">
        <f t="shared" si="8"/>
        <v>2.0354036101959842E-2</v>
      </c>
      <c r="F87" s="806">
        <f t="shared" si="8"/>
        <v>1.8057965982509205E-2</v>
      </c>
      <c r="G87" s="806">
        <f t="shared" si="8"/>
        <v>2.4165130794443501E-2</v>
      </c>
      <c r="H87" s="807">
        <f t="shared" si="8"/>
        <v>1.5103948435089156E-2</v>
      </c>
      <c r="I87" s="807">
        <f t="shared" si="8"/>
        <v>2.0586189799419213E-2</v>
      </c>
      <c r="J87" s="807">
        <f t="shared" si="8"/>
        <v>1.9201880566918593E-2</v>
      </c>
    </row>
    <row r="88" spans="1:10" x14ac:dyDescent="0.2">
      <c r="A88" s="776" t="s">
        <v>892</v>
      </c>
      <c r="B88" s="802">
        <f t="shared" ref="B88:J88" si="9">B15/B$69</f>
        <v>3.3810657711613539E-3</v>
      </c>
      <c r="C88" s="802">
        <f t="shared" si="9"/>
        <v>2.9097442107276846E-3</v>
      </c>
      <c r="D88" s="802">
        <f t="shared" si="9"/>
        <v>2.8425351452265727E-3</v>
      </c>
      <c r="E88" s="802">
        <f t="shared" si="9"/>
        <v>3.0017349453216918E-3</v>
      </c>
      <c r="F88" s="802">
        <f t="shared" si="9"/>
        <v>1.4668640204220772E-3</v>
      </c>
      <c r="G88" s="802">
        <f t="shared" si="9"/>
        <v>2.6168372251794999E-3</v>
      </c>
      <c r="H88" s="803">
        <f t="shared" si="9"/>
        <v>3.068274934365684E-3</v>
      </c>
      <c r="I88" s="803">
        <f t="shared" si="9"/>
        <v>2.566618881096076E-3</v>
      </c>
      <c r="J88" s="803">
        <f t="shared" si="9"/>
        <v>2.6932909956438461E-3</v>
      </c>
    </row>
    <row r="89" spans="1:10" x14ac:dyDescent="0.2">
      <c r="A89" s="774" t="s">
        <v>893</v>
      </c>
      <c r="B89" s="801">
        <f t="shared" ref="B89:J89" si="10">B16/B$69</f>
        <v>5.9805382888967508E-3</v>
      </c>
      <c r="C89" s="801">
        <f t="shared" si="10"/>
        <v>8.4766400992310337E-3</v>
      </c>
      <c r="D89" s="801">
        <f t="shared" si="10"/>
        <v>1.1523969226304815E-2</v>
      </c>
      <c r="E89" s="801">
        <f t="shared" si="10"/>
        <v>1.3036433781310794E-2</v>
      </c>
      <c r="F89" s="801">
        <f t="shared" si="10"/>
        <v>9.6615925386368331E-3</v>
      </c>
      <c r="G89" s="801">
        <f t="shared" si="10"/>
        <v>6.6086192850237716E-3</v>
      </c>
      <c r="H89" s="352">
        <f t="shared" si="10"/>
        <v>7.6370671632882857E-3</v>
      </c>
      <c r="I89" s="352">
        <f t="shared" si="10"/>
        <v>1.0093499788574423E-2</v>
      </c>
      <c r="J89" s="352">
        <f t="shared" si="10"/>
        <v>9.473231154594846E-3</v>
      </c>
    </row>
    <row r="90" spans="1:10" x14ac:dyDescent="0.2">
      <c r="A90" s="782" t="s">
        <v>894</v>
      </c>
      <c r="B90" s="802">
        <f t="shared" ref="B90:J90" si="11">B17/B$69</f>
        <v>2.0348682217722746E-3</v>
      </c>
      <c r="C90" s="802">
        <f t="shared" si="11"/>
        <v>1.6610441286819884E-3</v>
      </c>
      <c r="D90" s="802">
        <f t="shared" si="11"/>
        <v>1.5516226478250227E-3</v>
      </c>
      <c r="E90" s="802">
        <f t="shared" si="11"/>
        <v>2.398627142585224E-3</v>
      </c>
      <c r="F90" s="802">
        <f t="shared" si="11"/>
        <v>4.1553142809968961E-3</v>
      </c>
      <c r="G90" s="802">
        <f t="shared" si="11"/>
        <v>1.0103109237688455E-2</v>
      </c>
      <c r="H90" s="803">
        <f t="shared" si="11"/>
        <v>1.7867812240450638E-3</v>
      </c>
      <c r="I90" s="803">
        <f t="shared" si="11"/>
        <v>4.9696527868349303E-3</v>
      </c>
      <c r="J90" s="803">
        <f t="shared" si="11"/>
        <v>4.1659525851434056E-3</v>
      </c>
    </row>
    <row r="91" spans="1:10" s="8" customFormat="1" x14ac:dyDescent="0.2">
      <c r="A91" s="774" t="s">
        <v>535</v>
      </c>
      <c r="B91" s="801">
        <f t="shared" ref="B91:J91" si="12">B18/B$69</f>
        <v>5.2284348412840495E-4</v>
      </c>
      <c r="C91" s="801">
        <f t="shared" si="12"/>
        <v>4.3156828392063322E-4</v>
      </c>
      <c r="D91" s="801">
        <f t="shared" si="12"/>
        <v>3.7069996816938754E-4</v>
      </c>
      <c r="E91" s="801">
        <f t="shared" si="12"/>
        <v>3.6049895548845062E-4</v>
      </c>
      <c r="F91" s="801">
        <f t="shared" si="12"/>
        <v>1.1747655949712306E-3</v>
      </c>
      <c r="G91" s="801">
        <f t="shared" si="12"/>
        <v>8.6172268338826317E-4</v>
      </c>
      <c r="H91" s="352">
        <f t="shared" si="12"/>
        <v>4.6226902997992096E-4</v>
      </c>
      <c r="I91" s="352">
        <f t="shared" si="12"/>
        <v>6.6962305000042681E-4</v>
      </c>
      <c r="J91" s="352">
        <f t="shared" si="12"/>
        <v>6.1726452266922785E-4</v>
      </c>
    </row>
    <row r="92" spans="1:10" x14ac:dyDescent="0.2">
      <c r="A92" s="776" t="s">
        <v>895</v>
      </c>
      <c r="B92" s="802">
        <f t="shared" ref="B92:J92" si="13">B19/B$69</f>
        <v>1.6137962001567543E-3</v>
      </c>
      <c r="C92" s="802">
        <f t="shared" si="13"/>
        <v>2.4210923216313614E-3</v>
      </c>
      <c r="D92" s="802">
        <f t="shared" si="13"/>
        <v>1.373601866446822E-3</v>
      </c>
      <c r="E92" s="802">
        <f t="shared" si="13"/>
        <v>1.5567409954747443E-3</v>
      </c>
      <c r="F92" s="802">
        <f t="shared" si="13"/>
        <v>1.5994290864856993E-3</v>
      </c>
      <c r="G92" s="802">
        <f t="shared" si="13"/>
        <v>3.974841823097942E-3</v>
      </c>
      <c r="H92" s="803">
        <f t="shared" si="13"/>
        <v>2.1495553306017925E-3</v>
      </c>
      <c r="I92" s="803">
        <f t="shared" si="13"/>
        <v>2.2867947843057969E-3</v>
      </c>
      <c r="J92" s="803">
        <f t="shared" si="13"/>
        <v>2.2521407385970647E-3</v>
      </c>
    </row>
    <row r="93" spans="1:10" x14ac:dyDescent="0.2">
      <c r="A93" s="783" t="s">
        <v>536</v>
      </c>
      <c r="B93" s="806">
        <f t="shared" ref="B93:J93" si="14">B20/B$69</f>
        <v>0.11333587031608118</v>
      </c>
      <c r="C93" s="806">
        <f t="shared" si="14"/>
        <v>0.11824176441645451</v>
      </c>
      <c r="D93" s="806">
        <f t="shared" si="14"/>
        <v>0.15501052027256984</v>
      </c>
      <c r="E93" s="806">
        <f t="shared" si="14"/>
        <v>0.16014930248603876</v>
      </c>
      <c r="F93" s="806">
        <f t="shared" si="14"/>
        <v>0.16109859313877267</v>
      </c>
      <c r="G93" s="806">
        <f t="shared" si="14"/>
        <v>0.15164659849165141</v>
      </c>
      <c r="H93" s="807">
        <f t="shared" si="14"/>
        <v>0.11659164906610227</v>
      </c>
      <c r="I93" s="807">
        <f t="shared" si="14"/>
        <v>0.15661990753140392</v>
      </c>
      <c r="J93" s="807">
        <f t="shared" si="14"/>
        <v>0.14651245620411099</v>
      </c>
    </row>
    <row r="94" spans="1:10" x14ac:dyDescent="0.2">
      <c r="A94" s="782" t="s">
        <v>896</v>
      </c>
      <c r="B94" s="802">
        <f t="shared" ref="B94:J94" si="15">B21/B$69</f>
        <v>2.3032911815473126E-2</v>
      </c>
      <c r="C94" s="802">
        <f t="shared" si="15"/>
        <v>2.271535794331948E-2</v>
      </c>
      <c r="D94" s="802">
        <f t="shared" si="15"/>
        <v>2.569803519583326E-2</v>
      </c>
      <c r="E94" s="802">
        <f t="shared" si="15"/>
        <v>1.1812216728426809E-2</v>
      </c>
      <c r="F94" s="802">
        <f t="shared" si="15"/>
        <v>1.4059061348838664E-2</v>
      </c>
      <c r="G94" s="802">
        <f t="shared" si="15"/>
        <v>7.7134975803968813E-3</v>
      </c>
      <c r="H94" s="803">
        <f t="shared" si="15"/>
        <v>2.2822168344906555E-2</v>
      </c>
      <c r="I94" s="803">
        <f t="shared" si="15"/>
        <v>1.3734919270138044E-2</v>
      </c>
      <c r="J94" s="803">
        <f t="shared" si="15"/>
        <v>1.6029521414816148E-2</v>
      </c>
    </row>
    <row r="95" spans="1:10" x14ac:dyDescent="0.2">
      <c r="A95" s="774" t="s">
        <v>537</v>
      </c>
      <c r="B95" s="801">
        <f t="shared" ref="B95:J95" si="16">B22/B$69</f>
        <v>7.2669631024800049E-2</v>
      </c>
      <c r="C95" s="801">
        <f t="shared" si="16"/>
        <v>7.4968564012348193E-2</v>
      </c>
      <c r="D95" s="801">
        <f t="shared" si="16"/>
        <v>0.11349299605102717</v>
      </c>
      <c r="E95" s="801">
        <f t="shared" si="16"/>
        <v>0.1358845816227843</v>
      </c>
      <c r="F95" s="801">
        <f t="shared" si="16"/>
        <v>0.13384433586970626</v>
      </c>
      <c r="G95" s="801">
        <f t="shared" si="16"/>
        <v>0.11763210556743794</v>
      </c>
      <c r="H95" s="352">
        <f t="shared" si="16"/>
        <v>7.4195309528135897E-2</v>
      </c>
      <c r="I95" s="352">
        <f t="shared" si="16"/>
        <v>0.12527062337543321</v>
      </c>
      <c r="J95" s="352">
        <f t="shared" si="16"/>
        <v>0.11237370333617468</v>
      </c>
    </row>
    <row r="96" spans="1:10" x14ac:dyDescent="0.2">
      <c r="A96" s="776" t="s">
        <v>538</v>
      </c>
      <c r="B96" s="802">
        <f t="shared" ref="B96:J96" si="17">B23/B$69</f>
        <v>7.0281276808740589E-4</v>
      </c>
      <c r="C96" s="802">
        <f t="shared" si="17"/>
        <v>1.1012846436810723E-3</v>
      </c>
      <c r="D96" s="802">
        <f t="shared" si="17"/>
        <v>1.1881634823524582E-4</v>
      </c>
      <c r="E96" s="802">
        <f t="shared" si="17"/>
        <v>3.0134341250205154E-4</v>
      </c>
      <c r="F96" s="802">
        <f t="shared" si="17"/>
        <v>2.0470903087528958E-3</v>
      </c>
      <c r="G96" s="802">
        <f t="shared" si="17"/>
        <v>5.8452625244290891E-3</v>
      </c>
      <c r="H96" s="803">
        <f t="shared" si="17"/>
        <v>9.6725717689357565E-4</v>
      </c>
      <c r="I96" s="803">
        <f t="shared" si="17"/>
        <v>2.3259265413674455E-3</v>
      </c>
      <c r="J96" s="803">
        <f t="shared" si="17"/>
        <v>1.9828517987276221E-3</v>
      </c>
    </row>
    <row r="97" spans="1:10" x14ac:dyDescent="0.2">
      <c r="A97" s="774" t="s">
        <v>897</v>
      </c>
      <c r="B97" s="801">
        <f t="shared" ref="B97:J97" si="18">B24/B$69</f>
        <v>1.5361138982364667E-5</v>
      </c>
      <c r="C97" s="801">
        <f t="shared" si="18"/>
        <v>1.8761191117377223E-3</v>
      </c>
      <c r="D97" s="801">
        <f t="shared" si="18"/>
        <v>5.3284494971571924E-4</v>
      </c>
      <c r="E97" s="801">
        <f t="shared" si="18"/>
        <v>8.5943449399030966E-4</v>
      </c>
      <c r="F97" s="801">
        <f t="shared" si="18"/>
        <v>8.88505689775827E-4</v>
      </c>
      <c r="G97" s="801">
        <f t="shared" si="18"/>
        <v>1.162201638109066E-2</v>
      </c>
      <c r="H97" s="352">
        <f t="shared" si="18"/>
        <v>1.2502463898010016E-3</v>
      </c>
      <c r="I97" s="352">
        <f t="shared" si="18"/>
        <v>4.1775733965875601E-3</v>
      </c>
      <c r="J97" s="352">
        <f t="shared" si="18"/>
        <v>3.4384002130773807E-3</v>
      </c>
    </row>
    <row r="98" spans="1:10" s="8" customFormat="1" x14ac:dyDescent="0.2">
      <c r="A98" s="776" t="s">
        <v>898</v>
      </c>
      <c r="B98" s="802">
        <f t="shared" ref="B98:J98" si="19">B25/B$69</f>
        <v>1.6081116088702059E-2</v>
      </c>
      <c r="C98" s="802">
        <f t="shared" si="19"/>
        <v>1.6702274623613241E-2</v>
      </c>
      <c r="D98" s="802">
        <f t="shared" si="19"/>
        <v>1.456500154181614E-2</v>
      </c>
      <c r="E98" s="802">
        <f t="shared" si="19"/>
        <v>1.0566776367762395E-2</v>
      </c>
      <c r="F98" s="802">
        <f t="shared" si="19"/>
        <v>9.8856239137318398E-3</v>
      </c>
      <c r="G98" s="802">
        <f t="shared" si="19"/>
        <v>7.6784362535345695E-3</v>
      </c>
      <c r="H98" s="803">
        <f t="shared" si="19"/>
        <v>1.6493345687829394E-2</v>
      </c>
      <c r="I98" s="803">
        <f t="shared" si="19"/>
        <v>1.0339956262548872E-2</v>
      </c>
      <c r="J98" s="803">
        <f t="shared" si="19"/>
        <v>1.1893735679852666E-2</v>
      </c>
    </row>
    <row r="99" spans="1:10" x14ac:dyDescent="0.2">
      <c r="A99" s="786" t="s">
        <v>539</v>
      </c>
      <c r="B99" s="808">
        <f t="shared" ref="B99:J99" si="20">B26/B$69</f>
        <v>8.3403598793913513E-4</v>
      </c>
      <c r="C99" s="808">
        <f t="shared" si="20"/>
        <v>8.7816332552029155E-4</v>
      </c>
      <c r="D99" s="808">
        <f t="shared" si="20"/>
        <v>6.028253440374412E-4</v>
      </c>
      <c r="E99" s="808">
        <f t="shared" si="20"/>
        <v>7.2494929701501893E-4</v>
      </c>
      <c r="F99" s="808">
        <f t="shared" si="20"/>
        <v>3.7397508597423914E-4</v>
      </c>
      <c r="G99" s="808">
        <f t="shared" si="20"/>
        <v>1.1552791046311236E-3</v>
      </c>
      <c r="H99" s="809">
        <f t="shared" si="20"/>
        <v>8.6332093479129048E-4</v>
      </c>
      <c r="I99" s="809">
        <f t="shared" si="20"/>
        <v>7.7090783764951045E-4</v>
      </c>
      <c r="J99" s="809">
        <f t="shared" si="20"/>
        <v>7.9424287437549303E-4</v>
      </c>
    </row>
    <row r="100" spans="1:10" x14ac:dyDescent="0.2">
      <c r="A100" s="779" t="s">
        <v>899</v>
      </c>
      <c r="B100" s="804">
        <f t="shared" ref="B100:J100" si="21">B27/B$69</f>
        <v>0.17255936221887866</v>
      </c>
      <c r="C100" s="804">
        <f t="shared" si="21"/>
        <v>0.19439818188278901</v>
      </c>
      <c r="D100" s="804">
        <f t="shared" si="21"/>
        <v>0.20305221567444892</v>
      </c>
      <c r="E100" s="804">
        <f t="shared" si="21"/>
        <v>0.19561794866965251</v>
      </c>
      <c r="F100" s="804">
        <f t="shared" si="21"/>
        <v>0.1774435935199038</v>
      </c>
      <c r="G100" s="804">
        <f t="shared" si="21"/>
        <v>0.17634507509062239</v>
      </c>
      <c r="H100" s="805">
        <f t="shared" si="21"/>
        <v>0.18705261534105491</v>
      </c>
      <c r="I100" s="805">
        <f t="shared" si="21"/>
        <v>0.18772301782966769</v>
      </c>
      <c r="J100" s="805">
        <f t="shared" si="21"/>
        <v>0.18755373590776686</v>
      </c>
    </row>
    <row r="101" spans="1:10" x14ac:dyDescent="0.2">
      <c r="A101" s="786" t="s">
        <v>900</v>
      </c>
      <c r="B101" s="808">
        <f t="shared" ref="B101:J101" si="22">B28/B$69</f>
        <v>1.8134539283161579E-2</v>
      </c>
      <c r="C101" s="808">
        <f t="shared" si="22"/>
        <v>1.5560937531983994E-2</v>
      </c>
      <c r="D101" s="808">
        <f t="shared" si="22"/>
        <v>6.2248070733037049E-3</v>
      </c>
      <c r="E101" s="808">
        <f t="shared" si="22"/>
        <v>3.6706420748288228E-3</v>
      </c>
      <c r="F101" s="808">
        <f t="shared" si="22"/>
        <v>3.2292664219322788E-3</v>
      </c>
      <c r="G101" s="808">
        <f t="shared" si="22"/>
        <v>8.8115667290585512E-3</v>
      </c>
      <c r="H101" s="809">
        <f t="shared" si="22"/>
        <v>1.6426577855322488E-2</v>
      </c>
      <c r="I101" s="809">
        <f t="shared" si="22"/>
        <v>5.7176431916688289E-3</v>
      </c>
      <c r="J101" s="809">
        <f t="shared" si="22"/>
        <v>8.4217337524377222E-3</v>
      </c>
    </row>
    <row r="102" spans="1:10" s="8" customFormat="1" x14ac:dyDescent="0.2">
      <c r="A102" s="776" t="s">
        <v>540</v>
      </c>
      <c r="B102" s="802">
        <f t="shared" ref="B102:J102" si="23">B29/B$69</f>
        <v>5.7995251338515873E-2</v>
      </c>
      <c r="C102" s="802">
        <f t="shared" si="23"/>
        <v>6.628038659506344E-2</v>
      </c>
      <c r="D102" s="802">
        <f t="shared" si="23"/>
        <v>7.4132613074974915E-2</v>
      </c>
      <c r="E102" s="802">
        <f t="shared" si="23"/>
        <v>7.538590777238155E-2</v>
      </c>
      <c r="F102" s="802">
        <f t="shared" si="23"/>
        <v>7.200025239003377E-2</v>
      </c>
      <c r="G102" s="802">
        <f t="shared" si="23"/>
        <v>7.4387675208983706E-2</v>
      </c>
      <c r="H102" s="803">
        <f t="shared" si="23"/>
        <v>6.3493651172965071E-2</v>
      </c>
      <c r="I102" s="803">
        <f t="shared" si="23"/>
        <v>7.4197613739005228E-2</v>
      </c>
      <c r="J102" s="803">
        <f t="shared" si="23"/>
        <v>7.1494778672143641E-2</v>
      </c>
    </row>
    <row r="103" spans="1:10" x14ac:dyDescent="0.2">
      <c r="A103" s="774" t="s">
        <v>901</v>
      </c>
      <c r="B103" s="801">
        <f t="shared" ref="B103:J103" si="24">B30/B$69</f>
        <v>2.969950513064952E-2</v>
      </c>
      <c r="C103" s="801">
        <f t="shared" si="24"/>
        <v>3.1874784025097885E-2</v>
      </c>
      <c r="D103" s="801">
        <f t="shared" si="24"/>
        <v>3.5327438567275181E-2</v>
      </c>
      <c r="E103" s="801">
        <f t="shared" si="24"/>
        <v>4.5348488050795735E-2</v>
      </c>
      <c r="F103" s="801">
        <f t="shared" si="24"/>
        <v>4.3760226091586751E-2</v>
      </c>
      <c r="G103" s="801">
        <f t="shared" si="24"/>
        <v>2.453067309562882E-2</v>
      </c>
      <c r="H103" s="352">
        <f t="shared" si="24"/>
        <v>3.1143121045509033E-2</v>
      </c>
      <c r="I103" s="352">
        <f t="shared" si="24"/>
        <v>3.6503413058459278E-2</v>
      </c>
      <c r="J103" s="352">
        <f t="shared" si="24"/>
        <v>3.5149897000099246E-2</v>
      </c>
    </row>
    <row r="104" spans="1:10" x14ac:dyDescent="0.2">
      <c r="A104" s="776" t="s">
        <v>902</v>
      </c>
      <c r="B104" s="802">
        <f t="shared" ref="B104:J104" si="25">B31/B$69</f>
        <v>2.8295745461817828E-2</v>
      </c>
      <c r="C104" s="802">
        <f t="shared" si="25"/>
        <v>3.4405602569965554E-2</v>
      </c>
      <c r="D104" s="802">
        <f t="shared" si="25"/>
        <v>3.8805174086747322E-2</v>
      </c>
      <c r="E104" s="802">
        <f t="shared" si="25"/>
        <v>3.0037419721585811E-2</v>
      </c>
      <c r="F104" s="802">
        <f t="shared" si="25"/>
        <v>2.8240025837450552E-2</v>
      </c>
      <c r="G104" s="802">
        <f t="shared" si="25"/>
        <v>4.9857001843322098E-2</v>
      </c>
      <c r="H104" s="803">
        <f t="shared" si="25"/>
        <v>3.2350529876519894E-2</v>
      </c>
      <c r="I104" s="803">
        <f t="shared" si="25"/>
        <v>3.7694200426242171E-2</v>
      </c>
      <c r="J104" s="803">
        <f t="shared" si="25"/>
        <v>3.6344881418590977E-2</v>
      </c>
    </row>
    <row r="105" spans="1:10" x14ac:dyDescent="0.2">
      <c r="A105" s="774" t="s">
        <v>541</v>
      </c>
      <c r="B105" s="801">
        <f t="shared" ref="B105:J105" si="26">B32/B$69</f>
        <v>8.6925876628531976E-2</v>
      </c>
      <c r="C105" s="801">
        <f t="shared" si="26"/>
        <v>0.10004524490528825</v>
      </c>
      <c r="D105" s="801">
        <f t="shared" si="26"/>
        <v>0.11141900806415658</v>
      </c>
      <c r="E105" s="801">
        <f t="shared" si="26"/>
        <v>9.9856741756700548E-2</v>
      </c>
      <c r="F105" s="801">
        <f t="shared" si="26"/>
        <v>9.332294418172582E-2</v>
      </c>
      <c r="G105" s="801">
        <f t="shared" si="26"/>
        <v>7.892920972531825E-2</v>
      </c>
      <c r="H105" s="352">
        <f t="shared" si="26"/>
        <v>9.5632497598176075E-2</v>
      </c>
      <c r="I105" s="352">
        <f t="shared" si="26"/>
        <v>9.4414110774509744E-2</v>
      </c>
      <c r="J105" s="352">
        <f t="shared" si="26"/>
        <v>9.4721763067918865E-2</v>
      </c>
    </row>
    <row r="106" spans="1:10" s="8" customFormat="1" x14ac:dyDescent="0.2">
      <c r="A106" s="776" t="s">
        <v>542</v>
      </c>
      <c r="B106" s="802">
        <f t="shared" ref="B106:J106" si="27">B33/B$69</f>
        <v>9.5036942226207205E-3</v>
      </c>
      <c r="C106" s="802">
        <f t="shared" si="27"/>
        <v>1.2511612472336071E-2</v>
      </c>
      <c r="D106" s="802">
        <f t="shared" si="27"/>
        <v>1.1275786620108856E-2</v>
      </c>
      <c r="E106" s="802">
        <f t="shared" si="27"/>
        <v>1.6704656502183737E-2</v>
      </c>
      <c r="F106" s="802">
        <f t="shared" si="27"/>
        <v>8.891129604218985E-3</v>
      </c>
      <c r="G106" s="802">
        <f t="shared" si="27"/>
        <v>1.4216623157229104E-2</v>
      </c>
      <c r="H106" s="803">
        <f t="shared" si="27"/>
        <v>1.1499888212718997E-2</v>
      </c>
      <c r="I106" s="803">
        <f t="shared" si="27"/>
        <v>1.3393649531108413E-2</v>
      </c>
      <c r="J106" s="803">
        <f t="shared" si="27"/>
        <v>1.2915459844996448E-2</v>
      </c>
    </row>
    <row r="107" spans="1:10" x14ac:dyDescent="0.2">
      <c r="A107" s="783" t="s">
        <v>903</v>
      </c>
      <c r="B107" s="806">
        <f t="shared" ref="B107:J107" si="28">B34/B$69</f>
        <v>1.8480431995634174E-2</v>
      </c>
      <c r="C107" s="806">
        <f t="shared" si="28"/>
        <v>2.9533297484591322E-2</v>
      </c>
      <c r="D107" s="806">
        <f t="shared" si="28"/>
        <v>3.0385997156261769E-2</v>
      </c>
      <c r="E107" s="806">
        <f t="shared" si="28"/>
        <v>3.0922095409223877E-2</v>
      </c>
      <c r="F107" s="806">
        <f t="shared" si="28"/>
        <v>3.3939643708397367E-2</v>
      </c>
      <c r="G107" s="806">
        <f t="shared" si="28"/>
        <v>3.3717660195187849E-2</v>
      </c>
      <c r="H107" s="807">
        <f t="shared" si="28"/>
        <v>2.581562591738017E-2</v>
      </c>
      <c r="I107" s="807">
        <f t="shared" si="28"/>
        <v>3.2246582243808178E-2</v>
      </c>
      <c r="J107" s="807">
        <f t="shared" si="28"/>
        <v>3.0622714992284777E-2</v>
      </c>
    </row>
    <row r="108" spans="1:10" x14ac:dyDescent="0.2">
      <c r="A108" s="776" t="s">
        <v>904</v>
      </c>
      <c r="B108" s="802">
        <f t="shared" ref="B108:J108" si="29">B35/B$69</f>
        <v>1.5762087837308438E-3</v>
      </c>
      <c r="C108" s="802">
        <f t="shared" si="29"/>
        <v>1.0795005526062628E-3</v>
      </c>
      <c r="D108" s="802">
        <f t="shared" si="29"/>
        <v>8.7465495282011289E-6</v>
      </c>
      <c r="E108" s="802">
        <f t="shared" si="29"/>
        <v>0</v>
      </c>
      <c r="F108" s="802">
        <f t="shared" si="29"/>
        <v>0</v>
      </c>
      <c r="G108" s="802">
        <f t="shared" si="29"/>
        <v>8.4342580192912119E-5</v>
      </c>
      <c r="H108" s="803">
        <f t="shared" si="29"/>
        <v>1.2465701754019556E-3</v>
      </c>
      <c r="I108" s="803">
        <f t="shared" si="29"/>
        <v>2.8237891733226967E-5</v>
      </c>
      <c r="J108" s="803">
        <f t="shared" si="29"/>
        <v>3.3587641336228806E-4</v>
      </c>
    </row>
    <row r="109" spans="1:10" x14ac:dyDescent="0.2">
      <c r="A109" s="786" t="s">
        <v>543</v>
      </c>
      <c r="B109" s="808">
        <f t="shared" ref="B109:J109" si="30">B36/B$69</f>
        <v>5.064540664738988E-3</v>
      </c>
      <c r="C109" s="808">
        <f t="shared" si="30"/>
        <v>5.3871128572034726E-3</v>
      </c>
      <c r="D109" s="808">
        <f t="shared" si="30"/>
        <v>8.0149834615094936E-3</v>
      </c>
      <c r="E109" s="808">
        <f t="shared" si="30"/>
        <v>3.8846540230644709E-3</v>
      </c>
      <c r="F109" s="808">
        <f t="shared" si="30"/>
        <v>2.9579326603476719E-3</v>
      </c>
      <c r="G109" s="808">
        <f t="shared" si="30"/>
        <v>3.3094418856272735E-3</v>
      </c>
      <c r="H109" s="809">
        <f t="shared" si="30"/>
        <v>5.278614525300645E-3</v>
      </c>
      <c r="I109" s="809">
        <f t="shared" si="30"/>
        <v>4.3654114082130506E-3</v>
      </c>
      <c r="J109" s="809">
        <f t="shared" si="30"/>
        <v>4.596002405967704E-3</v>
      </c>
    </row>
    <row r="110" spans="1:10" x14ac:dyDescent="0.2">
      <c r="A110" s="788" t="s">
        <v>905</v>
      </c>
      <c r="B110" s="802">
        <f t="shared" ref="B110:J110" si="31">B37/B$69</f>
        <v>1.1839681801115822E-2</v>
      </c>
      <c r="C110" s="802">
        <f t="shared" si="31"/>
        <v>2.3066684074781584E-2</v>
      </c>
      <c r="D110" s="802">
        <f t="shared" si="31"/>
        <v>2.2362266724271648E-2</v>
      </c>
      <c r="E110" s="802">
        <f t="shared" si="31"/>
        <v>2.7037441104380472E-2</v>
      </c>
      <c r="F110" s="802">
        <f t="shared" si="31"/>
        <v>3.0981711048049698E-2</v>
      </c>
      <c r="G110" s="802">
        <f t="shared" si="31"/>
        <v>3.0323875729367667E-2</v>
      </c>
      <c r="H110" s="803">
        <f t="shared" si="31"/>
        <v>1.929044096574143E-2</v>
      </c>
      <c r="I110" s="803">
        <f t="shared" si="31"/>
        <v>2.7852932774326052E-2</v>
      </c>
      <c r="J110" s="803">
        <f t="shared" si="31"/>
        <v>2.5690835982864715E-2</v>
      </c>
    </row>
    <row r="111" spans="1:10" x14ac:dyDescent="0.2">
      <c r="A111" s="786" t="s">
        <v>906</v>
      </c>
      <c r="B111" s="801">
        <f t="shared" ref="B111:J111" si="32">B38/B$69</f>
        <v>8.2974098662191929E-4</v>
      </c>
      <c r="C111" s="801">
        <f t="shared" si="32"/>
        <v>3.4721493821350856E-3</v>
      </c>
      <c r="D111" s="801">
        <f t="shared" si="32"/>
        <v>3.9595551417015082E-3</v>
      </c>
      <c r="E111" s="801">
        <f t="shared" si="32"/>
        <v>4.0049699661763409E-3</v>
      </c>
      <c r="F111" s="801">
        <f t="shared" si="32"/>
        <v>2.6728317002704827E-3</v>
      </c>
      <c r="G111" s="801">
        <f t="shared" si="32"/>
        <v>2.726913119702998E-3</v>
      </c>
      <c r="H111" s="352">
        <f t="shared" si="32"/>
        <v>2.5833656933465046E-3</v>
      </c>
      <c r="I111" s="352">
        <f t="shared" si="32"/>
        <v>3.3496674355074385E-3</v>
      </c>
      <c r="J111" s="352">
        <f t="shared" si="32"/>
        <v>3.1561701948611717E-3</v>
      </c>
    </row>
    <row r="112" spans="1:10" x14ac:dyDescent="0.2">
      <c r="A112" s="788" t="s">
        <v>907</v>
      </c>
      <c r="B112" s="810">
        <f t="shared" ref="B112:J112" si="33">B39/B$69</f>
        <v>9.3282818030086985E-3</v>
      </c>
      <c r="C112" s="810">
        <f t="shared" si="33"/>
        <v>1.5809429383346996E-2</v>
      </c>
      <c r="D112" s="810">
        <f t="shared" si="33"/>
        <v>1.4651518631280119E-2</v>
      </c>
      <c r="E112" s="810">
        <f t="shared" si="33"/>
        <v>1.7792703601826162E-2</v>
      </c>
      <c r="F112" s="810">
        <f t="shared" si="33"/>
        <v>2.03323565923051E-2</v>
      </c>
      <c r="G112" s="810">
        <f t="shared" si="33"/>
        <v>1.6719582426269579E-2</v>
      </c>
      <c r="H112" s="811">
        <f t="shared" si="33"/>
        <v>1.362947178715658E-2</v>
      </c>
      <c r="I112" s="811">
        <f t="shared" si="33"/>
        <v>1.7290277351235814E-2</v>
      </c>
      <c r="J112" s="811">
        <f t="shared" si="33"/>
        <v>1.6365895040431844E-2</v>
      </c>
    </row>
    <row r="113" spans="1:12" s="8" customFormat="1" x14ac:dyDescent="0.2">
      <c r="A113" s="786" t="s">
        <v>908</v>
      </c>
      <c r="B113" s="808">
        <f t="shared" ref="B113:J113" si="34">B40/B$69</f>
        <v>5.637448480705692E-4</v>
      </c>
      <c r="C113" s="808">
        <f t="shared" si="34"/>
        <v>2.5871795679763571E-3</v>
      </c>
      <c r="D113" s="808">
        <f t="shared" si="34"/>
        <v>2.1258009163478493E-3</v>
      </c>
      <c r="E113" s="808">
        <f t="shared" si="34"/>
        <v>2.5534860838449091E-3</v>
      </c>
      <c r="F113" s="808">
        <f t="shared" si="34"/>
        <v>2.2229798227917687E-3</v>
      </c>
      <c r="G113" s="808">
        <f t="shared" si="34"/>
        <v>1.7321782270496848E-3</v>
      </c>
      <c r="H113" s="809">
        <f t="shared" si="34"/>
        <v>1.9065899295864519E-3</v>
      </c>
      <c r="I113" s="809">
        <f t="shared" si="34"/>
        <v>2.1487663216252888E-3</v>
      </c>
      <c r="J113" s="809">
        <f t="shared" si="34"/>
        <v>2.0876148704005544E-3</v>
      </c>
    </row>
    <row r="114" spans="1:12" x14ac:dyDescent="0.2">
      <c r="A114" s="788" t="s">
        <v>909</v>
      </c>
      <c r="B114" s="810">
        <f t="shared" ref="B114:J114" si="35">B41/B$69</f>
        <v>5.2547181305676192E-5</v>
      </c>
      <c r="C114" s="810">
        <f t="shared" si="35"/>
        <v>1.9934568352402202E-4</v>
      </c>
      <c r="D114" s="810">
        <f t="shared" si="35"/>
        <v>1.7325223228514751E-4</v>
      </c>
      <c r="E114" s="810">
        <f t="shared" si="35"/>
        <v>6.9781088578224756E-4</v>
      </c>
      <c r="F114" s="810">
        <f t="shared" si="35"/>
        <v>1.0347204002329287E-3</v>
      </c>
      <c r="G114" s="810">
        <f t="shared" si="35"/>
        <v>5.8127519272557163E-3</v>
      </c>
      <c r="H114" s="811">
        <f t="shared" si="35"/>
        <v>1.4996947259016225E-4</v>
      </c>
      <c r="I114" s="811">
        <f t="shared" si="35"/>
        <v>2.2597982340907658E-3</v>
      </c>
      <c r="J114" s="811">
        <f t="shared" si="35"/>
        <v>1.7270498125156522E-3</v>
      </c>
    </row>
    <row r="115" spans="1:12" x14ac:dyDescent="0.2">
      <c r="A115" s="786" t="s">
        <v>910</v>
      </c>
      <c r="B115" s="808">
        <f t="shared" ref="B115:J115" si="36">B42/B$69</f>
        <v>1.0653654900119255E-3</v>
      </c>
      <c r="C115" s="808">
        <f t="shared" si="36"/>
        <v>9.9857967968187272E-4</v>
      </c>
      <c r="D115" s="808">
        <f t="shared" si="36"/>
        <v>1.4521389607521681E-3</v>
      </c>
      <c r="E115" s="808">
        <f t="shared" si="36"/>
        <v>1.9884700031929355E-3</v>
      </c>
      <c r="F115" s="808">
        <f t="shared" si="36"/>
        <v>4.7188211494600153E-3</v>
      </c>
      <c r="G115" s="808">
        <f t="shared" si="36"/>
        <v>3.3324492189913315E-3</v>
      </c>
      <c r="H115" s="809">
        <f t="shared" si="36"/>
        <v>1.0210433302533248E-3</v>
      </c>
      <c r="I115" s="809">
        <f t="shared" si="36"/>
        <v>2.8044225841874796E-3</v>
      </c>
      <c r="J115" s="809">
        <f t="shared" si="36"/>
        <v>2.3541052409318704E-3</v>
      </c>
    </row>
    <row r="116" spans="1:12" s="8" customFormat="1" x14ac:dyDescent="0.2">
      <c r="A116" s="794" t="s">
        <v>911</v>
      </c>
      <c r="B116" s="814">
        <f t="shared" ref="B116:J116" si="37">B43/B$69</f>
        <v>8.4299553078590925E-2</v>
      </c>
      <c r="C116" s="814">
        <f t="shared" si="37"/>
        <v>8.3711794545169818E-2</v>
      </c>
      <c r="D116" s="814">
        <f t="shared" si="37"/>
        <v>7.8060153942698232E-2</v>
      </c>
      <c r="E116" s="814">
        <f t="shared" si="37"/>
        <v>8.2295054053082947E-2</v>
      </c>
      <c r="F116" s="814">
        <f t="shared" si="37"/>
        <v>9.8373381295786877E-2</v>
      </c>
      <c r="G116" s="814">
        <f t="shared" si="37"/>
        <v>0.21793760931922893</v>
      </c>
      <c r="H116" s="815">
        <f t="shared" si="37"/>
        <v>8.3909489268793172E-2</v>
      </c>
      <c r="I116" s="815">
        <f t="shared" si="37"/>
        <v>0.12697927055291311</v>
      </c>
      <c r="J116" s="815">
        <f t="shared" si="37"/>
        <v>0.11610381069787705</v>
      </c>
    </row>
    <row r="117" spans="1:12" s="8" customFormat="1" x14ac:dyDescent="0.2">
      <c r="A117" s="786" t="s">
        <v>912</v>
      </c>
      <c r="B117" s="808">
        <f t="shared" ref="B117:J117" si="38">B44/B$69</f>
        <v>0</v>
      </c>
      <c r="C117" s="808">
        <f t="shared" si="38"/>
        <v>9.6234621597058562E-6</v>
      </c>
      <c r="D117" s="808">
        <f t="shared" si="38"/>
        <v>1.4479079679083936E-5</v>
      </c>
      <c r="E117" s="808">
        <f t="shared" si="38"/>
        <v>4.3626142192507448E-5</v>
      </c>
      <c r="F117" s="808">
        <f t="shared" si="38"/>
        <v>2.0656099198245042E-4</v>
      </c>
      <c r="G117" s="808">
        <f t="shared" si="38"/>
        <v>9.1020544977304734E-4</v>
      </c>
      <c r="H117" s="809">
        <f t="shared" si="38"/>
        <v>6.3865756088819693E-6</v>
      </c>
      <c r="I117" s="809">
        <f t="shared" si="38"/>
        <v>3.3975129115914135E-4</v>
      </c>
      <c r="J117" s="809">
        <f t="shared" si="38"/>
        <v>2.5557406822095336E-4</v>
      </c>
    </row>
    <row r="118" spans="1:12" x14ac:dyDescent="0.2">
      <c r="A118" s="788" t="s">
        <v>913</v>
      </c>
      <c r="B118" s="810">
        <f t="shared" ref="B118:J118" si="39">B45/B$69</f>
        <v>5.7042511570902905E-2</v>
      </c>
      <c r="C118" s="810">
        <f t="shared" si="39"/>
        <v>6.5007064651972854E-2</v>
      </c>
      <c r="D118" s="810">
        <f t="shared" si="39"/>
        <v>6.6506435166472505E-2</v>
      </c>
      <c r="E118" s="810">
        <f t="shared" si="39"/>
        <v>6.9979179171164696E-2</v>
      </c>
      <c r="F118" s="810">
        <f t="shared" si="39"/>
        <v>8.3069631790841175E-2</v>
      </c>
      <c r="G118" s="810">
        <f t="shared" si="39"/>
        <v>0.13989154424818112</v>
      </c>
      <c r="H118" s="811">
        <f t="shared" si="39"/>
        <v>6.2328158212315153E-2</v>
      </c>
      <c r="I118" s="811">
        <f t="shared" si="39"/>
        <v>9.3633627636631217E-2</v>
      </c>
      <c r="J118" s="811">
        <f t="shared" si="39"/>
        <v>8.5728749417694483E-2</v>
      </c>
    </row>
    <row r="119" spans="1:12" x14ac:dyDescent="0.2">
      <c r="A119" s="786" t="s">
        <v>914</v>
      </c>
      <c r="B119" s="808">
        <f t="shared" ref="B119:J119" si="40">B46/B$69</f>
        <v>1.2476705026705861E-2</v>
      </c>
      <c r="C119" s="808">
        <f t="shared" si="40"/>
        <v>1.8233021816243141E-2</v>
      </c>
      <c r="D119" s="808">
        <f t="shared" si="40"/>
        <v>2.0642817920945501E-2</v>
      </c>
      <c r="E119" s="808">
        <f t="shared" si="40"/>
        <v>2.7317167845705585E-2</v>
      </c>
      <c r="F119" s="808">
        <f t="shared" si="40"/>
        <v>3.4333378485939633E-2</v>
      </c>
      <c r="G119" s="808">
        <f t="shared" si="40"/>
        <v>3.3608622306690636E-2</v>
      </c>
      <c r="H119" s="809">
        <f t="shared" si="40"/>
        <v>1.629686369673073E-2</v>
      </c>
      <c r="I119" s="809">
        <f t="shared" si="40"/>
        <v>2.9238277113906305E-2</v>
      </c>
      <c r="J119" s="809">
        <f t="shared" si="40"/>
        <v>2.5970468040127447E-2</v>
      </c>
    </row>
    <row r="120" spans="1:12" s="8" customFormat="1" x14ac:dyDescent="0.2">
      <c r="A120" s="788" t="s">
        <v>915</v>
      </c>
      <c r="B120" s="810">
        <f t="shared" ref="B120:J120" si="41">B47/B$69</f>
        <v>1.8052326974640959E-2</v>
      </c>
      <c r="C120" s="810">
        <f t="shared" si="41"/>
        <v>2.3265034553700509E-2</v>
      </c>
      <c r="D120" s="810">
        <f t="shared" si="41"/>
        <v>2.8323491488742462E-2</v>
      </c>
      <c r="E120" s="810">
        <f t="shared" si="41"/>
        <v>2.528257682960906E-2</v>
      </c>
      <c r="F120" s="810">
        <f t="shared" si="41"/>
        <v>2.4446361901880775E-2</v>
      </c>
      <c r="G120" s="810">
        <f t="shared" si="41"/>
        <v>1.2097093431097945E-2</v>
      </c>
      <c r="H120" s="811">
        <f t="shared" si="41"/>
        <v>2.1511721372225776E-2</v>
      </c>
      <c r="I120" s="811">
        <f t="shared" si="41"/>
        <v>2.1602018540051497E-2</v>
      </c>
      <c r="J120" s="811">
        <f t="shared" si="41"/>
        <v>2.1579217792185284E-2</v>
      </c>
    </row>
    <row r="121" spans="1:12" x14ac:dyDescent="0.2">
      <c r="A121" s="774" t="s">
        <v>916</v>
      </c>
      <c r="B121" s="801">
        <f t="shared" ref="B121:J121" si="42">B48/B$69</f>
        <v>2.6513478823507571E-2</v>
      </c>
      <c r="C121" s="801">
        <f t="shared" si="42"/>
        <v>2.3509007903911947E-2</v>
      </c>
      <c r="D121" s="801">
        <f t="shared" si="42"/>
        <v>1.7540125335832109E-2</v>
      </c>
      <c r="E121" s="801">
        <f t="shared" si="42"/>
        <v>1.7379434214071114E-2</v>
      </c>
      <c r="F121" s="801">
        <f t="shared" si="42"/>
        <v>2.4289890942024297E-2</v>
      </c>
      <c r="G121" s="801">
        <f t="shared" si="42"/>
        <v>9.4185828240359731E-2</v>
      </c>
      <c r="H121" s="352">
        <f t="shared" si="42"/>
        <v>2.4519572641486374E-2</v>
      </c>
      <c r="I121" s="352">
        <f t="shared" si="42"/>
        <v>4.279333164360169E-2</v>
      </c>
      <c r="J121" s="352">
        <f t="shared" si="42"/>
        <v>3.8179063205201612E-2</v>
      </c>
      <c r="L121" s="317"/>
    </row>
    <row r="122" spans="1:12" x14ac:dyDescent="0.2">
      <c r="A122" s="776" t="s">
        <v>917</v>
      </c>
      <c r="B122" s="802">
        <f t="shared" ref="B122:J122" si="43">B49/B$69</f>
        <v>2.7257040761639501E-2</v>
      </c>
      <c r="C122" s="802">
        <f t="shared" si="43"/>
        <v>1.8695105674802766E-2</v>
      </c>
      <c r="D122" s="802">
        <f t="shared" si="43"/>
        <v>1.1539239275594231E-2</v>
      </c>
      <c r="E122" s="802">
        <f t="shared" si="43"/>
        <v>1.2272248739725738E-2</v>
      </c>
      <c r="F122" s="802">
        <f t="shared" si="43"/>
        <v>1.5097188051966774E-2</v>
      </c>
      <c r="G122" s="802">
        <f t="shared" si="43"/>
        <v>7.7135859351241967E-2</v>
      </c>
      <c r="H122" s="803">
        <f t="shared" si="43"/>
        <v>2.1574943728060729E-2</v>
      </c>
      <c r="I122" s="803">
        <f t="shared" si="43"/>
        <v>3.3005891370818989E-2</v>
      </c>
      <c r="J122" s="803">
        <f t="shared" si="43"/>
        <v>3.0119486831781478E-2</v>
      </c>
    </row>
    <row r="123" spans="1:12" s="8" customFormat="1" x14ac:dyDescent="0.2">
      <c r="A123" s="783" t="s">
        <v>918</v>
      </c>
      <c r="B123" s="806">
        <f t="shared" ref="B123:J123" si="44">B50/B$69</f>
        <v>7.1874000122462381E-2</v>
      </c>
      <c r="C123" s="806">
        <f t="shared" si="44"/>
        <v>5.2347710804201641E-2</v>
      </c>
      <c r="D123" s="806">
        <f t="shared" si="44"/>
        <v>2.2671711379073735E-2</v>
      </c>
      <c r="E123" s="806">
        <f t="shared" si="44"/>
        <v>1.9995035083302217E-2</v>
      </c>
      <c r="F123" s="806">
        <f t="shared" si="44"/>
        <v>1.771018655977976E-2</v>
      </c>
      <c r="G123" s="806">
        <f t="shared" si="44"/>
        <v>2.38224397476724E-2</v>
      </c>
      <c r="H123" s="807">
        <f t="shared" si="44"/>
        <v>5.8915449340797725E-2</v>
      </c>
      <c r="I123" s="807">
        <f t="shared" si="44"/>
        <v>2.1315392664824996E-2</v>
      </c>
      <c r="J123" s="807">
        <f t="shared" si="44"/>
        <v>3.0809703867129435E-2</v>
      </c>
    </row>
    <row r="124" spans="1:12" x14ac:dyDescent="0.2">
      <c r="A124" s="776" t="s">
        <v>919</v>
      </c>
      <c r="B124" s="802">
        <f t="shared" ref="B124:J124" si="45">B51/B$69</f>
        <v>5.2242002698967789E-2</v>
      </c>
      <c r="C124" s="802">
        <f t="shared" si="45"/>
        <v>3.0266194968319931E-2</v>
      </c>
      <c r="D124" s="802">
        <f t="shared" si="45"/>
        <v>6.6283080755373414E-3</v>
      </c>
      <c r="E124" s="802">
        <f t="shared" si="45"/>
        <v>3.7832896859403124E-3</v>
      </c>
      <c r="F124" s="802">
        <f t="shared" si="45"/>
        <v>3.1130538225485685E-3</v>
      </c>
      <c r="G124" s="802">
        <f t="shared" si="45"/>
        <v>5.390666381047589E-3</v>
      </c>
      <c r="H124" s="803">
        <f t="shared" si="45"/>
        <v>3.7657837945279472E-2</v>
      </c>
      <c r="I124" s="803">
        <f t="shared" si="45"/>
        <v>4.7375363334798554E-3</v>
      </c>
      <c r="J124" s="803">
        <f t="shared" si="45"/>
        <v>1.3050172430538716E-2</v>
      </c>
    </row>
    <row r="125" spans="1:12" x14ac:dyDescent="0.2">
      <c r="A125" s="774" t="s">
        <v>920</v>
      </c>
      <c r="B125" s="801">
        <f t="shared" ref="B125:J125" si="46">B52/B$69</f>
        <v>2.2692557767196991E-4</v>
      </c>
      <c r="C125" s="801">
        <f t="shared" si="46"/>
        <v>1.6030583357449905E-4</v>
      </c>
      <c r="D125" s="801">
        <f t="shared" si="46"/>
        <v>1.23864830692254E-4</v>
      </c>
      <c r="E125" s="801">
        <f t="shared" si="46"/>
        <v>1.6309703027133794E-4</v>
      </c>
      <c r="F125" s="801">
        <f t="shared" si="46"/>
        <v>2.3888468126400701E-4</v>
      </c>
      <c r="G125" s="801">
        <f t="shared" si="46"/>
        <v>8.7645046051566707E-3</v>
      </c>
      <c r="H125" s="352">
        <f t="shared" si="46"/>
        <v>1.8271362716372678E-4</v>
      </c>
      <c r="I125" s="352">
        <f t="shared" si="46"/>
        <v>2.8692620799070272E-3</v>
      </c>
      <c r="J125" s="352">
        <f t="shared" si="46"/>
        <v>2.190887382490311E-3</v>
      </c>
    </row>
    <row r="126" spans="1:12" x14ac:dyDescent="0.2">
      <c r="A126" s="776" t="s">
        <v>921</v>
      </c>
      <c r="B126" s="802">
        <f t="shared" ref="B126:J126" si="47">B53/B$69</f>
        <v>2.2255559847871097E-3</v>
      </c>
      <c r="C126" s="802">
        <f t="shared" si="47"/>
        <v>3.2688141834938955E-3</v>
      </c>
      <c r="D126" s="802">
        <f t="shared" si="47"/>
        <v>3.6341441822957446E-3</v>
      </c>
      <c r="E126" s="802">
        <f t="shared" si="47"/>
        <v>3.1346159748067877E-3</v>
      </c>
      <c r="F126" s="802">
        <f t="shared" si="47"/>
        <v>4.435928362460091E-3</v>
      </c>
      <c r="G126" s="802">
        <f t="shared" si="47"/>
        <v>3.1018209679771818E-3</v>
      </c>
      <c r="H126" s="803">
        <f t="shared" si="47"/>
        <v>2.9179104882967434E-3</v>
      </c>
      <c r="I126" s="803">
        <f t="shared" si="47"/>
        <v>3.4641969573953593E-3</v>
      </c>
      <c r="J126" s="803">
        <f t="shared" si="47"/>
        <v>3.326255310447133E-3</v>
      </c>
    </row>
    <row r="127" spans="1:12" s="8" customFormat="1" x14ac:dyDescent="0.2">
      <c r="A127" s="774" t="s">
        <v>922</v>
      </c>
      <c r="B127" s="801">
        <f t="shared" ref="B127:J127" si="48">B54/B$69</f>
        <v>4.4386231173855466E-3</v>
      </c>
      <c r="C127" s="801">
        <f t="shared" si="48"/>
        <v>6.900402376346532E-3</v>
      </c>
      <c r="D127" s="801">
        <f t="shared" si="48"/>
        <v>4.2766253497186985E-3</v>
      </c>
      <c r="E127" s="801">
        <f t="shared" si="48"/>
        <v>4.7111417965869156E-3</v>
      </c>
      <c r="F127" s="801">
        <f t="shared" si="48"/>
        <v>3.742590597979544E-3</v>
      </c>
      <c r="G127" s="801">
        <f t="shared" si="48"/>
        <v>1.2123451331260684E-3</v>
      </c>
      <c r="H127" s="352">
        <f t="shared" si="48"/>
        <v>6.0723739555778918E-3</v>
      </c>
      <c r="I127" s="352">
        <f t="shared" si="48"/>
        <v>3.347213149726482E-3</v>
      </c>
      <c r="J127" s="352">
        <f t="shared" si="48"/>
        <v>4.0353377711877525E-3</v>
      </c>
    </row>
    <row r="128" spans="1:12" s="8" customFormat="1" x14ac:dyDescent="0.2">
      <c r="A128" s="788" t="s">
        <v>923</v>
      </c>
      <c r="B128" s="810">
        <f t="shared" ref="B128:J128" si="49">B55/B$69</f>
        <v>1.2740889759455889E-2</v>
      </c>
      <c r="C128" s="810">
        <f t="shared" si="49"/>
        <v>1.1751992686232282E-2</v>
      </c>
      <c r="D128" s="810">
        <f t="shared" si="49"/>
        <v>8.0087680989248435E-3</v>
      </c>
      <c r="E128" s="810">
        <f t="shared" si="49"/>
        <v>8.2028900321389868E-3</v>
      </c>
      <c r="F128" s="810">
        <f t="shared" si="49"/>
        <v>6.1797281735346118E-3</v>
      </c>
      <c r="G128" s="810">
        <f t="shared" si="49"/>
        <v>5.3531021202993193E-3</v>
      </c>
      <c r="H128" s="811">
        <f t="shared" si="49"/>
        <v>1.2084611818863073E-2</v>
      </c>
      <c r="I128" s="811">
        <f t="shared" si="49"/>
        <v>6.8971834661728593E-3</v>
      </c>
      <c r="J128" s="811">
        <f t="shared" si="49"/>
        <v>8.2070500853785398E-3</v>
      </c>
    </row>
    <row r="129" spans="1:10" x14ac:dyDescent="0.2">
      <c r="A129" s="791" t="s">
        <v>924</v>
      </c>
      <c r="B129" s="812">
        <f t="shared" ref="B129:J129" si="50">B56/B$69</f>
        <v>0.22499781888985571</v>
      </c>
      <c r="C129" s="812">
        <f t="shared" si="50"/>
        <v>0.25169156915625224</v>
      </c>
      <c r="D129" s="812">
        <f t="shared" si="50"/>
        <v>0.2753218995742121</v>
      </c>
      <c r="E129" s="812">
        <f t="shared" si="50"/>
        <v>0.28420415876434657</v>
      </c>
      <c r="F129" s="812">
        <f t="shared" si="50"/>
        <v>0.26750033946973095</v>
      </c>
      <c r="G129" s="812">
        <f t="shared" si="50"/>
        <v>0.13685385606668737</v>
      </c>
      <c r="H129" s="813">
        <f t="shared" si="50"/>
        <v>0.24271302902231448</v>
      </c>
      <c r="I129" s="813">
        <f t="shared" si="50"/>
        <v>0.23308823871543846</v>
      </c>
      <c r="J129" s="813">
        <f t="shared" si="50"/>
        <v>0.23551857426567177</v>
      </c>
    </row>
    <row r="130" spans="1:10" x14ac:dyDescent="0.2">
      <c r="A130" s="788" t="s">
        <v>925</v>
      </c>
      <c r="B130" s="810">
        <f t="shared" ref="B130:J130" si="51">B57/B$69</f>
        <v>2.8761870607377303E-2</v>
      </c>
      <c r="C130" s="810">
        <f t="shared" si="51"/>
        <v>3.0609396494405996E-2</v>
      </c>
      <c r="D130" s="810">
        <f t="shared" si="51"/>
        <v>2.9631507283253009E-2</v>
      </c>
      <c r="E130" s="810">
        <f t="shared" si="51"/>
        <v>2.3998648002116395E-2</v>
      </c>
      <c r="F130" s="810">
        <f t="shared" si="51"/>
        <v>2.1969669907458158E-2</v>
      </c>
      <c r="G130" s="810">
        <f t="shared" si="51"/>
        <v>4.4950197488882503E-3</v>
      </c>
      <c r="H130" s="811">
        <f t="shared" si="51"/>
        <v>2.998797443270124E-2</v>
      </c>
      <c r="I130" s="811">
        <f t="shared" si="51"/>
        <v>1.8637334985215411E-2</v>
      </c>
      <c r="J130" s="811">
        <f t="shared" si="51"/>
        <v>2.150346107082976E-2</v>
      </c>
    </row>
    <row r="131" spans="1:10" x14ac:dyDescent="0.2">
      <c r="A131" s="786" t="s">
        <v>544</v>
      </c>
      <c r="B131" s="808">
        <f t="shared" ref="B131:J131" si="52">B58/B$69</f>
        <v>4.668100180988536E-5</v>
      </c>
      <c r="C131" s="808">
        <f t="shared" si="52"/>
        <v>5.3008257442503791E-6</v>
      </c>
      <c r="D131" s="808">
        <f t="shared" si="52"/>
        <v>5.665598714989845E-6</v>
      </c>
      <c r="E131" s="808">
        <f t="shared" si="52"/>
        <v>8.5051872663438862E-5</v>
      </c>
      <c r="F131" s="808">
        <f t="shared" si="52"/>
        <v>0</v>
      </c>
      <c r="G131" s="808">
        <f t="shared" si="52"/>
        <v>0</v>
      </c>
      <c r="H131" s="809">
        <f t="shared" si="52"/>
        <v>1.9219198690985424E-5</v>
      </c>
      <c r="I131" s="809">
        <f t="shared" si="52"/>
        <v>2.6727157744065192E-5</v>
      </c>
      <c r="J131" s="809">
        <f t="shared" si="52"/>
        <v>2.4831338800003609E-5</v>
      </c>
    </row>
    <row r="132" spans="1:10" x14ac:dyDescent="0.2">
      <c r="A132" s="797" t="s">
        <v>926</v>
      </c>
      <c r="B132" s="802">
        <f t="shared" ref="B132:J132" si="53">B59/B$69</f>
        <v>1.5911722788531987E-4</v>
      </c>
      <c r="C132" s="802">
        <f t="shared" si="53"/>
        <v>1.5097412668580135E-3</v>
      </c>
      <c r="D132" s="802">
        <f t="shared" si="53"/>
        <v>4.2651573427499441E-4</v>
      </c>
      <c r="E132" s="802">
        <f t="shared" si="53"/>
        <v>1.1798334889079462E-3</v>
      </c>
      <c r="F132" s="802">
        <f t="shared" si="53"/>
        <v>7.1364511985145434E-4</v>
      </c>
      <c r="G132" s="802">
        <f t="shared" si="53"/>
        <v>2.5126890633532909E-2</v>
      </c>
      <c r="H132" s="803">
        <f t="shared" si="53"/>
        <v>1.0554539517090781E-3</v>
      </c>
      <c r="I132" s="803">
        <f t="shared" si="53"/>
        <v>8.4598062767529732E-3</v>
      </c>
      <c r="J132" s="803">
        <f t="shared" si="53"/>
        <v>6.5901488496035113E-3</v>
      </c>
    </row>
    <row r="133" spans="1:10" s="8" customFormat="1" x14ac:dyDescent="0.2">
      <c r="A133" s="774" t="s">
        <v>927</v>
      </c>
      <c r="B133" s="801">
        <f t="shared" ref="B133:J133" si="54">B60/B$69</f>
        <v>0.15479734958027663</v>
      </c>
      <c r="C133" s="801">
        <f t="shared" si="54"/>
        <v>0.16967559796452769</v>
      </c>
      <c r="D133" s="801">
        <f t="shared" si="54"/>
        <v>0.17672013898640163</v>
      </c>
      <c r="E133" s="801">
        <f t="shared" si="54"/>
        <v>0.14250484926405518</v>
      </c>
      <c r="F133" s="801">
        <f t="shared" si="54"/>
        <v>0.14141655965259872</v>
      </c>
      <c r="G133" s="801">
        <f t="shared" si="54"/>
        <v>4.8716237810993483E-2</v>
      </c>
      <c r="H133" s="352">
        <f t="shared" si="54"/>
        <v>0.16467124492654875</v>
      </c>
      <c r="I133" s="352">
        <f t="shared" si="54"/>
        <v>0.11975287244886652</v>
      </c>
      <c r="J133" s="352">
        <f t="shared" si="54"/>
        <v>0.13109511617683051</v>
      </c>
    </row>
    <row r="134" spans="1:10" s="8" customFormat="1" x14ac:dyDescent="0.2">
      <c r="A134" s="776" t="s">
        <v>928</v>
      </c>
      <c r="B134" s="802">
        <f t="shared" ref="B134:J134" si="55">B61/B$69</f>
        <v>4.1232799726458033E-2</v>
      </c>
      <c r="C134" s="802">
        <f t="shared" si="55"/>
        <v>4.9891531848481808E-2</v>
      </c>
      <c r="D134" s="802">
        <f t="shared" si="55"/>
        <v>6.8538070708710208E-2</v>
      </c>
      <c r="E134" s="802">
        <f t="shared" si="55"/>
        <v>0.11643577557304575</v>
      </c>
      <c r="F134" s="802">
        <f t="shared" si="55"/>
        <v>0.10340046432882614</v>
      </c>
      <c r="G134" s="802">
        <f t="shared" si="55"/>
        <v>5.8515707603239951E-2</v>
      </c>
      <c r="H134" s="803">
        <f t="shared" si="55"/>
        <v>4.6979135759856037E-2</v>
      </c>
      <c r="I134" s="803">
        <f t="shared" si="55"/>
        <v>8.6211497253483954E-2</v>
      </c>
      <c r="J134" s="803">
        <f t="shared" si="55"/>
        <v>7.6305016195974421E-2</v>
      </c>
    </row>
    <row r="135" spans="1:10" s="8" customFormat="1" x14ac:dyDescent="0.2">
      <c r="A135" s="783" t="s">
        <v>929</v>
      </c>
      <c r="B135" s="806">
        <f t="shared" ref="B135:J135" si="56">B62/B$69</f>
        <v>1.252836888656641E-2</v>
      </c>
      <c r="C135" s="806">
        <f t="shared" si="56"/>
        <v>1.4244566939846902E-2</v>
      </c>
      <c r="D135" s="806">
        <f t="shared" si="56"/>
        <v>1.5650626906285433E-2</v>
      </c>
      <c r="E135" s="806">
        <f t="shared" si="56"/>
        <v>1.7065073460001429E-2</v>
      </c>
      <c r="F135" s="806">
        <f t="shared" si="56"/>
        <v>2.3929958269433484E-2</v>
      </c>
      <c r="G135" s="806">
        <f t="shared" si="56"/>
        <v>2.3357995778647677E-2</v>
      </c>
      <c r="H135" s="807">
        <f t="shared" si="56"/>
        <v>1.3667317473384248E-2</v>
      </c>
      <c r="I135" s="807">
        <f t="shared" si="56"/>
        <v>2.0018013698111594E-2</v>
      </c>
      <c r="J135" s="807">
        <f t="shared" si="56"/>
        <v>1.8414412756004733E-2</v>
      </c>
    </row>
    <row r="136" spans="1:10" s="8" customFormat="1" x14ac:dyDescent="0.2">
      <c r="A136" s="788" t="s">
        <v>930</v>
      </c>
      <c r="B136" s="810">
        <f t="shared" ref="B136:J136" si="57">B63/B$69</f>
        <v>5.3895440187120072E-3</v>
      </c>
      <c r="C136" s="810">
        <f t="shared" si="57"/>
        <v>6.627967006287247E-3</v>
      </c>
      <c r="D136" s="810">
        <f t="shared" si="57"/>
        <v>5.0888320099933965E-3</v>
      </c>
      <c r="E136" s="810">
        <f t="shared" si="57"/>
        <v>6.3422256562120369E-3</v>
      </c>
      <c r="F136" s="810">
        <f t="shared" si="57"/>
        <v>9.6555401160206694E-3</v>
      </c>
      <c r="G136" s="810">
        <f t="shared" si="57"/>
        <v>9.3056673187499363E-3</v>
      </c>
      <c r="H136" s="811">
        <f t="shared" si="57"/>
        <v>6.2114189234675444E-3</v>
      </c>
      <c r="I136" s="811">
        <f t="shared" si="57"/>
        <v>7.6293543109952353E-3</v>
      </c>
      <c r="J136" s="811">
        <f t="shared" si="57"/>
        <v>7.2713144295673236E-3</v>
      </c>
    </row>
    <row r="137" spans="1:10" s="8" customFormat="1" x14ac:dyDescent="0.2">
      <c r="A137" s="786" t="s">
        <v>545</v>
      </c>
      <c r="B137" s="808">
        <f t="shared" ref="B137:J137" si="58">B64/B$69</f>
        <v>7.8988931294435858E-4</v>
      </c>
      <c r="C137" s="808">
        <f t="shared" si="58"/>
        <v>9.3348717300900338E-4</v>
      </c>
      <c r="D137" s="808">
        <f t="shared" si="58"/>
        <v>4.2025566654259553E-3</v>
      </c>
      <c r="E137" s="808">
        <f t="shared" si="58"/>
        <v>3.9195571346941878E-3</v>
      </c>
      <c r="F137" s="808">
        <f t="shared" si="58"/>
        <v>9.1662993174060816E-3</v>
      </c>
      <c r="G137" s="808">
        <f t="shared" si="58"/>
        <v>1.9982091263666293E-3</v>
      </c>
      <c r="H137" s="809">
        <f t="shared" si="58"/>
        <v>8.85187509721862E-4</v>
      </c>
      <c r="I137" s="809">
        <f t="shared" si="58"/>
        <v>4.3381708959050547E-3</v>
      </c>
      <c r="J137" s="809">
        <f t="shared" si="58"/>
        <v>3.466265325992451E-3</v>
      </c>
    </row>
    <row r="138" spans="1:10" s="8" customFormat="1" x14ac:dyDescent="0.2">
      <c r="A138" s="788" t="s">
        <v>931</v>
      </c>
      <c r="B138" s="810">
        <f t="shared" ref="B138:J138" si="59">B65/B$69</f>
        <v>7.2984434403437136E-5</v>
      </c>
      <c r="C138" s="810">
        <f t="shared" si="59"/>
        <v>3.7704831370792373E-4</v>
      </c>
      <c r="D138" s="810">
        <f t="shared" si="59"/>
        <v>7.5385718151097913E-4</v>
      </c>
      <c r="E138" s="810">
        <f t="shared" si="59"/>
        <v>3.8432590064977078E-4</v>
      </c>
      <c r="F138" s="810">
        <f t="shared" si="59"/>
        <v>3.5139501802067692E-4</v>
      </c>
      <c r="G138" s="810">
        <f t="shared" si="59"/>
        <v>1.7035809449993361E-3</v>
      </c>
      <c r="H138" s="811">
        <f t="shared" si="59"/>
        <v>2.7477532035288847E-4</v>
      </c>
      <c r="I138" s="811">
        <f t="shared" si="59"/>
        <v>8.6682054271363534E-4</v>
      </c>
      <c r="J138" s="811">
        <f t="shared" si="59"/>
        <v>7.1732444925369E-4</v>
      </c>
    </row>
    <row r="139" spans="1:10" s="8" customFormat="1" x14ac:dyDescent="0.2">
      <c r="A139" s="786" t="s">
        <v>932</v>
      </c>
      <c r="B139" s="808">
        <f t="shared" ref="B139:J139" si="60">B66/B$69</f>
        <v>1.4609345890935386E-3</v>
      </c>
      <c r="C139" s="808">
        <f t="shared" si="60"/>
        <v>2.9679307839250574E-3</v>
      </c>
      <c r="D139" s="808">
        <f t="shared" si="60"/>
        <v>2.7877730230457466E-3</v>
      </c>
      <c r="E139" s="808">
        <f t="shared" si="60"/>
        <v>3.3281310413624302E-3</v>
      </c>
      <c r="F139" s="808">
        <f t="shared" si="60"/>
        <v>3.4361256786289234E-3</v>
      </c>
      <c r="G139" s="808">
        <f t="shared" si="60"/>
        <v>5.5711438731628135E-3</v>
      </c>
      <c r="H139" s="809">
        <f t="shared" si="60"/>
        <v>2.4610471245683071E-3</v>
      </c>
      <c r="I139" s="809">
        <f t="shared" si="60"/>
        <v>3.9432964630853771E-3</v>
      </c>
      <c r="J139" s="809">
        <f t="shared" si="60"/>
        <v>3.5690168012069978E-3</v>
      </c>
    </row>
    <row r="140" spans="1:10" s="8" customFormat="1" x14ac:dyDescent="0.2">
      <c r="A140" s="797" t="s">
        <v>933</v>
      </c>
      <c r="B140" s="802">
        <f t="shared" ref="B140:J140" si="61">B67/B$69</f>
        <v>4.8150150393160337E-3</v>
      </c>
      <c r="C140" s="802">
        <f t="shared" si="61"/>
        <v>3.3381325285659191E-3</v>
      </c>
      <c r="D140" s="802">
        <f t="shared" si="61"/>
        <v>2.8176071844045005E-3</v>
      </c>
      <c r="E140" s="802">
        <f t="shared" si="61"/>
        <v>3.0908334453040643E-3</v>
      </c>
      <c r="F140" s="802">
        <f t="shared" si="61"/>
        <v>1.3205976783606638E-3</v>
      </c>
      <c r="G140" s="802">
        <f t="shared" si="61"/>
        <v>4.77939397530339E-3</v>
      </c>
      <c r="H140" s="803">
        <f t="shared" si="61"/>
        <v>3.8348873405929644E-3</v>
      </c>
      <c r="I140" s="803">
        <f t="shared" si="61"/>
        <v>3.2403709768047328E-3</v>
      </c>
      <c r="J140" s="803">
        <f t="shared" si="61"/>
        <v>3.3904910529873543E-3</v>
      </c>
    </row>
    <row r="141" spans="1:10" x14ac:dyDescent="0.2">
      <c r="A141" s="941" t="s">
        <v>934</v>
      </c>
      <c r="B141" s="943">
        <f t="shared" ref="B141:J141" si="62">B68/B$69</f>
        <v>5.3118654470343089E-7</v>
      </c>
      <c r="C141" s="943">
        <f t="shared" si="62"/>
        <v>5.3483550827233275E-5</v>
      </c>
      <c r="D141" s="943">
        <f t="shared" si="62"/>
        <v>1.046769771647507E-4</v>
      </c>
      <c r="E141" s="943">
        <f t="shared" si="62"/>
        <v>2.2443664180094814E-4</v>
      </c>
      <c r="F141" s="943">
        <f t="shared" si="62"/>
        <v>3.5650378086874817E-4</v>
      </c>
      <c r="G141" s="943">
        <f t="shared" si="62"/>
        <v>1.8045102890227598E-3</v>
      </c>
      <c r="H141" s="943">
        <f t="shared" si="62"/>
        <v>3.5672830222115109E-5</v>
      </c>
      <c r="I141" s="943">
        <f t="shared" si="62"/>
        <v>7.2061714595273384E-4</v>
      </c>
      <c r="J141" s="943">
        <f t="shared" si="62"/>
        <v>5.4766329788176612E-4</v>
      </c>
    </row>
    <row r="142" spans="1:10" x14ac:dyDescent="0.2">
      <c r="A142" s="976" t="s">
        <v>546</v>
      </c>
      <c r="B142" s="979">
        <f t="shared" ref="B142:J142" si="63">B69/B$69</f>
        <v>1</v>
      </c>
      <c r="C142" s="979">
        <f t="shared" si="63"/>
        <v>1</v>
      </c>
      <c r="D142" s="979">
        <f t="shared" si="63"/>
        <v>1</v>
      </c>
      <c r="E142" s="979">
        <f t="shared" si="63"/>
        <v>1</v>
      </c>
      <c r="F142" s="979">
        <f t="shared" si="63"/>
        <v>1</v>
      </c>
      <c r="G142" s="979">
        <f t="shared" si="63"/>
        <v>1</v>
      </c>
      <c r="H142" s="980">
        <f t="shared" si="63"/>
        <v>1</v>
      </c>
      <c r="I142" s="980">
        <f t="shared" si="63"/>
        <v>1</v>
      </c>
      <c r="J142" s="980">
        <f t="shared" si="63"/>
        <v>1</v>
      </c>
    </row>
    <row r="143" spans="1:10" x14ac:dyDescent="0.2">
      <c r="A143" s="798" t="s">
        <v>602</v>
      </c>
      <c r="B143" s="3"/>
      <c r="C143" s="3"/>
      <c r="D143" s="246"/>
      <c r="E143" s="3"/>
      <c r="F143" s="3"/>
      <c r="G143" s="246"/>
      <c r="H143" s="3"/>
      <c r="I143" s="3"/>
      <c r="J143" s="3"/>
    </row>
    <row r="144" spans="1:10" x14ac:dyDescent="0.2">
      <c r="A144" s="798" t="s">
        <v>319</v>
      </c>
      <c r="B144" s="3"/>
      <c r="C144" s="3"/>
      <c r="D144" s="246"/>
      <c r="E144" s="3"/>
      <c r="F144" s="3"/>
      <c r="G144" s="246"/>
      <c r="H144" s="3"/>
      <c r="I144" s="3"/>
      <c r="J144" s="3"/>
    </row>
    <row r="145" spans="1:11" ht="15" customHeight="1" x14ac:dyDescent="0.2">
      <c r="A145" s="38" t="s">
        <v>995</v>
      </c>
      <c r="B145" s="3"/>
      <c r="C145" s="3"/>
      <c r="D145" s="246"/>
      <c r="E145" s="3"/>
      <c r="F145" s="3"/>
      <c r="G145" s="246"/>
      <c r="H145" s="3"/>
      <c r="I145" s="3"/>
      <c r="J145" s="3"/>
    </row>
    <row r="146" spans="1:11" x14ac:dyDescent="0.2">
      <c r="A146" s="287" t="s">
        <v>887</v>
      </c>
      <c r="B146" s="3"/>
      <c r="C146" s="3"/>
      <c r="D146" s="246"/>
      <c r="E146" s="3"/>
      <c r="F146" s="3"/>
      <c r="G146" s="246"/>
      <c r="H146" s="3"/>
      <c r="I146" s="3"/>
      <c r="J146" s="3"/>
    </row>
    <row r="149" spans="1:11" ht="16.5" x14ac:dyDescent="0.25">
      <c r="A149" s="109" t="s">
        <v>943</v>
      </c>
    </row>
    <row r="150" spans="1:11" ht="13.5" thickBot="1" x14ac:dyDescent="0.25">
      <c r="A150" s="232"/>
      <c r="J150" s="655" t="s">
        <v>547</v>
      </c>
    </row>
    <row r="151" spans="1:11" x14ac:dyDescent="0.2">
      <c r="A151" s="231" t="s">
        <v>940</v>
      </c>
      <c r="B151" s="764" t="s">
        <v>38</v>
      </c>
      <c r="C151" s="764" t="s">
        <v>39</v>
      </c>
      <c r="D151" s="764" t="s">
        <v>128</v>
      </c>
      <c r="E151" s="764" t="s">
        <v>129</v>
      </c>
      <c r="F151" s="764" t="s">
        <v>130</v>
      </c>
      <c r="G151" s="765">
        <v>100000</v>
      </c>
      <c r="H151" s="766" t="s">
        <v>232</v>
      </c>
      <c r="I151" s="766" t="s">
        <v>231</v>
      </c>
      <c r="J151" s="766" t="s">
        <v>223</v>
      </c>
    </row>
    <row r="152" spans="1:11" x14ac:dyDescent="0.2">
      <c r="A152" s="230"/>
      <c r="B152" s="767" t="s">
        <v>40</v>
      </c>
      <c r="C152" s="767" t="s">
        <v>40</v>
      </c>
      <c r="D152" s="767" t="s">
        <v>40</v>
      </c>
      <c r="E152" s="767" t="s">
        <v>40</v>
      </c>
      <c r="F152" s="767" t="s">
        <v>40</v>
      </c>
      <c r="G152" s="767" t="s">
        <v>43</v>
      </c>
      <c r="H152" s="768" t="s">
        <v>532</v>
      </c>
      <c r="I152" s="768" t="s">
        <v>141</v>
      </c>
      <c r="J152" s="768" t="s">
        <v>145</v>
      </c>
    </row>
    <row r="153" spans="1:11" ht="13.5" thickBot="1" x14ac:dyDescent="0.25">
      <c r="A153" s="233"/>
      <c r="B153" s="769" t="s">
        <v>46</v>
      </c>
      <c r="C153" s="769" t="s">
        <v>42</v>
      </c>
      <c r="D153" s="769" t="s">
        <v>131</v>
      </c>
      <c r="E153" s="769" t="s">
        <v>132</v>
      </c>
      <c r="F153" s="769" t="s">
        <v>133</v>
      </c>
      <c r="G153" s="769" t="s">
        <v>134</v>
      </c>
      <c r="H153" s="770" t="s">
        <v>141</v>
      </c>
      <c r="I153" s="770" t="s">
        <v>134</v>
      </c>
      <c r="J153" s="770" t="s">
        <v>631</v>
      </c>
    </row>
    <row r="155" spans="1:11" s="8" customFormat="1" ht="14.25" customHeight="1" x14ac:dyDescent="0.2">
      <c r="A155" s="771" t="s">
        <v>888</v>
      </c>
      <c r="B155" s="772">
        <v>94.503506251699093</v>
      </c>
      <c r="C155" s="772">
        <v>75.391044649831471</v>
      </c>
      <c r="D155" s="772">
        <v>63.58583916303904</v>
      </c>
      <c r="E155" s="772">
        <v>63.44281696412456</v>
      </c>
      <c r="F155" s="772">
        <v>72.437247052758792</v>
      </c>
      <c r="G155" s="772">
        <v>75.698447541707807</v>
      </c>
      <c r="H155" s="773">
        <v>81.642665742464402</v>
      </c>
      <c r="I155" s="773">
        <v>68.70977702894686</v>
      </c>
      <c r="J155" s="773">
        <v>72.153425352554365</v>
      </c>
      <c r="K155" s="817"/>
    </row>
    <row r="156" spans="1:11" ht="14.25" customHeight="1" x14ac:dyDescent="0.2">
      <c r="A156" s="774" t="s">
        <v>889</v>
      </c>
      <c r="B156" s="775">
        <v>21.854791257986978</v>
      </c>
      <c r="C156" s="775">
        <v>12.249376365972726</v>
      </c>
      <c r="D156" s="775">
        <v>10.416616962672002</v>
      </c>
      <c r="E156" s="775">
        <v>9.1874356100102794</v>
      </c>
      <c r="F156" s="775">
        <v>11.288310491330552</v>
      </c>
      <c r="G156" s="775">
        <v>24.83051212776655</v>
      </c>
      <c r="H156" s="317">
        <v>15.391274860959829</v>
      </c>
      <c r="I156" s="317">
        <v>14.496286243783818</v>
      </c>
      <c r="J156" s="317">
        <v>14.734595419673088</v>
      </c>
    </row>
    <row r="157" spans="1:11" ht="14.25" customHeight="1" x14ac:dyDescent="0.2">
      <c r="A157" s="776" t="s">
        <v>533</v>
      </c>
      <c r="B157" s="777">
        <v>72.310962378325101</v>
      </c>
      <c r="C157" s="777">
        <v>62.894209256058765</v>
      </c>
      <c r="D157" s="777">
        <v>53.019158919664967</v>
      </c>
      <c r="E157" s="777">
        <v>54.155836485383389</v>
      </c>
      <c r="F157" s="777">
        <v>61.066888063143054</v>
      </c>
      <c r="G157" s="777">
        <v>45.886550997724314</v>
      </c>
      <c r="H157" s="778">
        <v>65.974397128746219</v>
      </c>
      <c r="I157" s="778">
        <v>52.648077353967459</v>
      </c>
      <c r="J157" s="778">
        <v>56.196484811019864</v>
      </c>
    </row>
    <row r="158" spans="1:11" ht="14.25" customHeight="1" x14ac:dyDescent="0.2">
      <c r="A158" s="774" t="s">
        <v>890</v>
      </c>
      <c r="B158" s="775">
        <v>0.33775237091263266</v>
      </c>
      <c r="C158" s="775">
        <v>0.24180244048842092</v>
      </c>
      <c r="D158" s="775">
        <v>0.14666102405461412</v>
      </c>
      <c r="E158" s="775">
        <v>9.9544868730888539E-2</v>
      </c>
      <c r="F158" s="775">
        <v>8.2048332635395516E-2</v>
      </c>
      <c r="G158" s="775">
        <v>4.7538971313203087</v>
      </c>
      <c r="H158" s="317">
        <v>0.27318733592324279</v>
      </c>
      <c r="I158" s="317">
        <v>1.4967333832534604</v>
      </c>
      <c r="J158" s="317">
        <v>1.1709390160336015</v>
      </c>
    </row>
    <row r="159" spans="1:11" s="8" customFormat="1" ht="14.25" customHeight="1" x14ac:dyDescent="0.2">
      <c r="A159" s="776" t="s">
        <v>891</v>
      </c>
      <c r="B159" s="777">
        <v>0</v>
      </c>
      <c r="C159" s="777">
        <v>5.6563496348275314E-3</v>
      </c>
      <c r="D159" s="777">
        <v>3.40225664745397E-3</v>
      </c>
      <c r="E159" s="777">
        <v>0</v>
      </c>
      <c r="F159" s="777">
        <v>0</v>
      </c>
      <c r="G159" s="777">
        <v>0.22748718771980186</v>
      </c>
      <c r="H159" s="778">
        <v>3.8061769348892408E-3</v>
      </c>
      <c r="I159" s="778">
        <v>6.8679989902216396E-2</v>
      </c>
      <c r="J159" s="778">
        <v>5.1405999363856494E-2</v>
      </c>
    </row>
    <row r="160" spans="1:11" s="69" customFormat="1" ht="14.25" customHeight="1" x14ac:dyDescent="0.2">
      <c r="A160" s="783" t="s">
        <v>534</v>
      </c>
      <c r="B160" s="784">
        <v>4.4346974678320601</v>
      </c>
      <c r="C160" s="784">
        <v>4.9972347500965855</v>
      </c>
      <c r="D160" s="784">
        <v>5.5576094133604075</v>
      </c>
      <c r="E160" s="784">
        <v>6.8261240169865776</v>
      </c>
      <c r="F160" s="784">
        <v>6.4887664589639069</v>
      </c>
      <c r="G160" s="784">
        <v>8.6963181056580439</v>
      </c>
      <c r="H160" s="785">
        <v>4.8132307210784893</v>
      </c>
      <c r="I160" s="785">
        <v>7.0475984144309036</v>
      </c>
      <c r="J160" s="785">
        <v>6.4526519386684074</v>
      </c>
    </row>
    <row r="161" spans="1:12" ht="14.25" customHeight="1" x14ac:dyDescent="0.2">
      <c r="A161" s="776" t="s">
        <v>892</v>
      </c>
      <c r="B161" s="777">
        <v>1.1079493781549421</v>
      </c>
      <c r="C161" s="777">
        <v>0.91450268937160772</v>
      </c>
      <c r="D161" s="777">
        <v>0.89442394692765737</v>
      </c>
      <c r="E161" s="777">
        <v>1.0066905109260043</v>
      </c>
      <c r="F161" s="777">
        <v>0.52708804883090998</v>
      </c>
      <c r="G161" s="777">
        <v>0.94172256440346347</v>
      </c>
      <c r="H161" s="778">
        <v>0.97777844239024103</v>
      </c>
      <c r="I161" s="778">
        <v>0.87867154306385764</v>
      </c>
      <c r="J161" s="778">
        <v>0.90506079880426471</v>
      </c>
    </row>
    <row r="162" spans="1:12" ht="14.25" customHeight="1" x14ac:dyDescent="0.2">
      <c r="A162" s="774" t="s">
        <v>893</v>
      </c>
      <c r="B162" s="775">
        <v>1.95977662863949</v>
      </c>
      <c r="C162" s="775">
        <v>2.6641208319968968</v>
      </c>
      <c r="D162" s="775">
        <v>3.6260990675782265</v>
      </c>
      <c r="E162" s="775">
        <v>4.3720229877106433</v>
      </c>
      <c r="F162" s="775">
        <v>3.471698732050188</v>
      </c>
      <c r="G162" s="775">
        <v>2.3782472369223786</v>
      </c>
      <c r="H162" s="317">
        <v>2.4337322420858718</v>
      </c>
      <c r="I162" s="317">
        <v>3.4554686320837602</v>
      </c>
      <c r="J162" s="317">
        <v>3.1834102478723922</v>
      </c>
    </row>
    <row r="163" spans="1:12" ht="14.25" customHeight="1" x14ac:dyDescent="0.2">
      <c r="A163" s="782" t="s">
        <v>894</v>
      </c>
      <c r="B163" s="777">
        <v>0.66681074357374615</v>
      </c>
      <c r="C163" s="777">
        <v>0.52204909189069582</v>
      </c>
      <c r="D163" s="777">
        <v>0.48822912713692407</v>
      </c>
      <c r="E163" s="777">
        <v>0.80442651588990444</v>
      </c>
      <c r="F163" s="777">
        <v>1.4931285150887088</v>
      </c>
      <c r="G163" s="777">
        <v>3.6358111418686603</v>
      </c>
      <c r="H163" s="778">
        <v>0.569400135095811</v>
      </c>
      <c r="I163" s="778">
        <v>1.7013404346324494</v>
      </c>
      <c r="J163" s="778">
        <v>1.3999379868677122</v>
      </c>
    </row>
    <row r="164" spans="1:12" s="8" customFormat="1" ht="14.25" customHeight="1" x14ac:dyDescent="0.2">
      <c r="A164" s="774" t="s">
        <v>535</v>
      </c>
      <c r="B164" s="775">
        <v>0.17133180846507243</v>
      </c>
      <c r="C164" s="775">
        <v>0.13563747453739491</v>
      </c>
      <c r="D164" s="775">
        <v>0.11664338758055789</v>
      </c>
      <c r="E164" s="775">
        <v>0.12090037405020336</v>
      </c>
      <c r="F164" s="775">
        <v>0.42212836136569643</v>
      </c>
      <c r="G164" s="775">
        <v>0.31010858734225039</v>
      </c>
      <c r="H164" s="317">
        <v>0.14731296958968826</v>
      </c>
      <c r="I164" s="317">
        <v>0.22924272978297977</v>
      </c>
      <c r="J164" s="317">
        <v>0.20742724156584991</v>
      </c>
    </row>
    <row r="165" spans="1:12" s="8" customFormat="1" ht="14.25" customHeight="1" x14ac:dyDescent="0.2">
      <c r="A165" s="776" t="s">
        <v>895</v>
      </c>
      <c r="B165" s="777">
        <v>0.52882866452441912</v>
      </c>
      <c r="C165" s="777">
        <v>0.7609244246232616</v>
      </c>
      <c r="D165" s="777">
        <v>0.4322136192256773</v>
      </c>
      <c r="E165" s="777">
        <v>0.52208353390974604</v>
      </c>
      <c r="F165" s="777">
        <v>0.57472263597860596</v>
      </c>
      <c r="G165" s="777">
        <v>1.4304283807676155</v>
      </c>
      <c r="H165" s="778">
        <v>0.68500669201665632</v>
      </c>
      <c r="I165" s="778">
        <v>0.78287490074812571</v>
      </c>
      <c r="J165" s="778">
        <v>0.75681547192304544</v>
      </c>
    </row>
    <row r="166" spans="1:12" s="69" customFormat="1" ht="14.25" customHeight="1" x14ac:dyDescent="0.2">
      <c r="A166" s="783" t="s">
        <v>536</v>
      </c>
      <c r="B166" s="784">
        <v>37.13929735126667</v>
      </c>
      <c r="C166" s="784">
        <v>37.162170872693096</v>
      </c>
      <c r="D166" s="784">
        <v>48.775165221906313</v>
      </c>
      <c r="E166" s="784">
        <v>53.70920020616137</v>
      </c>
      <c r="F166" s="784">
        <v>57.8875355484466</v>
      </c>
      <c r="G166" s="784">
        <v>54.573139758367851</v>
      </c>
      <c r="H166" s="785">
        <v>37.15468902174208</v>
      </c>
      <c r="I166" s="785">
        <v>53.618188831513535</v>
      </c>
      <c r="J166" s="785">
        <v>49.234442494828947</v>
      </c>
    </row>
    <row r="167" spans="1:12" ht="14.25" customHeight="1" x14ac:dyDescent="0.2">
      <c r="A167" s="782" t="s">
        <v>896</v>
      </c>
      <c r="B167" s="777">
        <v>7.5477089327030455</v>
      </c>
      <c r="C167" s="777">
        <v>7.1392034573407708</v>
      </c>
      <c r="D167" s="777">
        <v>8.0860699670648941</v>
      </c>
      <c r="E167" s="777">
        <v>3.9614578602423247</v>
      </c>
      <c r="F167" s="777">
        <v>5.0518406011629944</v>
      </c>
      <c r="G167" s="777">
        <v>2.7758603599935396</v>
      </c>
      <c r="H167" s="778">
        <v>7.2728242069558426</v>
      </c>
      <c r="I167" s="778">
        <v>4.7020937926693094</v>
      </c>
      <c r="J167" s="778">
        <v>5.386603779394223</v>
      </c>
    </row>
    <row r="168" spans="1:12" ht="14.25" customHeight="1" x14ac:dyDescent="0.2">
      <c r="A168" s="774" t="s">
        <v>537</v>
      </c>
      <c r="B168" s="775">
        <v>23.813281951335906</v>
      </c>
      <c r="C168" s="775">
        <v>23.561848892028333</v>
      </c>
      <c r="D168" s="775">
        <v>35.711380261056902</v>
      </c>
      <c r="E168" s="775">
        <v>45.571551583528333</v>
      </c>
      <c r="F168" s="775">
        <v>48.094266993018856</v>
      </c>
      <c r="G168" s="775">
        <v>42.332326613684558</v>
      </c>
      <c r="H168" s="317">
        <v>23.644091789342976</v>
      </c>
      <c r="I168" s="317">
        <v>42.885888805920835</v>
      </c>
      <c r="J168" s="317">
        <v>37.762363543534796</v>
      </c>
    </row>
    <row r="169" spans="1:12" ht="14.25" customHeight="1" x14ac:dyDescent="0.2">
      <c r="A169" s="776" t="s">
        <v>538</v>
      </c>
      <c r="B169" s="777">
        <v>0.23030636552637293</v>
      </c>
      <c r="C169" s="777">
        <v>0.34612244083067539</v>
      </c>
      <c r="D169" s="777">
        <v>3.7386410974218166E-2</v>
      </c>
      <c r="E169" s="777">
        <v>0.10106140596080024</v>
      </c>
      <c r="F169" s="777">
        <v>0.73558068205310334</v>
      </c>
      <c r="G169" s="777">
        <v>2.1035376450437191</v>
      </c>
      <c r="H169" s="778">
        <v>0.30823939706997067</v>
      </c>
      <c r="I169" s="778">
        <v>0.79627149874458225</v>
      </c>
      <c r="J169" s="778">
        <v>0.66632288741524781</v>
      </c>
      <c r="L169" s="949"/>
    </row>
    <row r="170" spans="1:12" ht="14.25" customHeight="1" x14ac:dyDescent="0.2">
      <c r="A170" s="774" t="s">
        <v>897</v>
      </c>
      <c r="B170" s="775">
        <v>5.0337276868224392E-3</v>
      </c>
      <c r="C170" s="775">
        <v>0.58964494780678456</v>
      </c>
      <c r="D170" s="775">
        <v>0.16766346190144105</v>
      </c>
      <c r="E170" s="775">
        <v>0.2882281632530404</v>
      </c>
      <c r="F170" s="775">
        <v>0.31926662858929983</v>
      </c>
      <c r="G170" s="775">
        <v>4.1824210404179851</v>
      </c>
      <c r="H170" s="317">
        <v>0.39842060890034614</v>
      </c>
      <c r="I170" s="317">
        <v>1.4301752744351868</v>
      </c>
      <c r="J170" s="317">
        <v>1.1554493177639857</v>
      </c>
    </row>
    <row r="171" spans="1:12" s="8" customFormat="1" ht="14.25" customHeight="1" x14ac:dyDescent="0.2">
      <c r="A171" s="776" t="s">
        <v>898</v>
      </c>
      <c r="B171" s="777">
        <v>5.2696586746358802</v>
      </c>
      <c r="C171" s="777">
        <v>5.2493531924916494</v>
      </c>
      <c r="D171" s="777">
        <v>4.5829815641559026</v>
      </c>
      <c r="E171" s="777">
        <v>3.5437750815015909</v>
      </c>
      <c r="F171" s="777">
        <v>3.5521998955743674</v>
      </c>
      <c r="G171" s="777">
        <v>2.7632428221786309</v>
      </c>
      <c r="H171" s="778">
        <v>5.2559950465402423</v>
      </c>
      <c r="I171" s="778">
        <v>3.5398420043363359</v>
      </c>
      <c r="J171" s="778">
        <v>3.9968031425437975</v>
      </c>
    </row>
    <row r="172" spans="1:12" s="8" customFormat="1" ht="14.25" customHeight="1" x14ac:dyDescent="0.2">
      <c r="A172" s="786" t="s">
        <v>539</v>
      </c>
      <c r="B172" s="787">
        <v>0.27330721042986422</v>
      </c>
      <c r="C172" s="787">
        <v>0.27599770451815142</v>
      </c>
      <c r="D172" s="787">
        <v>0.18968329184159094</v>
      </c>
      <c r="E172" s="787">
        <v>0.24312592267512328</v>
      </c>
      <c r="F172" s="787">
        <v>0.13438041674838724</v>
      </c>
      <c r="G172" s="787">
        <v>0.41575088834206403</v>
      </c>
      <c r="H172" s="386">
        <v>0.27511765306573688</v>
      </c>
      <c r="I172" s="386">
        <v>0.26391716520773195</v>
      </c>
      <c r="J172" s="386">
        <v>0.26689952607777412</v>
      </c>
    </row>
    <row r="173" spans="1:12" s="69" customFormat="1" ht="14.25" customHeight="1" x14ac:dyDescent="0.2">
      <c r="A173" s="779" t="s">
        <v>899</v>
      </c>
      <c r="B173" s="780">
        <v>56.546382414663768</v>
      </c>
      <c r="C173" s="780">
        <v>61.09734989258795</v>
      </c>
      <c r="D173" s="780">
        <v>63.89182715328235</v>
      </c>
      <c r="E173" s="780">
        <v>65.60430427059076</v>
      </c>
      <c r="F173" s="780">
        <v>63.760782310986954</v>
      </c>
      <c r="G173" s="780">
        <v>63.461393294292861</v>
      </c>
      <c r="H173" s="781">
        <v>59.608743931224126</v>
      </c>
      <c r="I173" s="781">
        <v>64.266212237384281</v>
      </c>
      <c r="J173" s="781">
        <v>63.026065253980654</v>
      </c>
    </row>
    <row r="174" spans="1:12" ht="14.25" customHeight="1" x14ac:dyDescent="0.2">
      <c r="A174" s="786" t="s">
        <v>900</v>
      </c>
      <c r="B174" s="787">
        <v>5.9425497407593566</v>
      </c>
      <c r="C174" s="787">
        <v>4.8906426790635678</v>
      </c>
      <c r="D174" s="787">
        <v>1.958679920182206</v>
      </c>
      <c r="E174" s="787">
        <v>1.231021596858515</v>
      </c>
      <c r="F174" s="787">
        <v>1.1603718639180285</v>
      </c>
      <c r="G174" s="787">
        <v>3.1710230719192172</v>
      </c>
      <c r="H174" s="386">
        <v>5.2347178961326408</v>
      </c>
      <c r="I174" s="386">
        <v>1.9574119098534559</v>
      </c>
      <c r="J174" s="386">
        <v>2.8300622137104048</v>
      </c>
    </row>
    <row r="175" spans="1:12" s="8" customFormat="1" ht="14.25" customHeight="1" x14ac:dyDescent="0.2">
      <c r="A175" s="776" t="s">
        <v>540</v>
      </c>
      <c r="B175" s="777">
        <v>19.004600030119246</v>
      </c>
      <c r="C175" s="777">
        <v>20.831244055853556</v>
      </c>
      <c r="D175" s="777">
        <v>23.326355170639342</v>
      </c>
      <c r="E175" s="777">
        <v>25.282138294814157</v>
      </c>
      <c r="F175" s="777">
        <v>25.87184089270664</v>
      </c>
      <c r="G175" s="777">
        <v>26.769931115226658</v>
      </c>
      <c r="H175" s="778">
        <v>20.23375501661349</v>
      </c>
      <c r="I175" s="778">
        <v>25.401251520391728</v>
      </c>
      <c r="J175" s="778">
        <v>24.025299011507606</v>
      </c>
    </row>
    <row r="176" spans="1:12" s="8" customFormat="1" ht="14.25" customHeight="1" x14ac:dyDescent="0.2">
      <c r="A176" s="774" t="s">
        <v>901</v>
      </c>
      <c r="B176" s="775">
        <v>9.732300543124305</v>
      </c>
      <c r="C176" s="775">
        <v>10.017916903699687</v>
      </c>
      <c r="D176" s="775">
        <v>11.116030382684334</v>
      </c>
      <c r="E176" s="775">
        <v>15.208502228595307</v>
      </c>
      <c r="F176" s="775">
        <v>15.72435608610609</v>
      </c>
      <c r="G176" s="775">
        <v>8.8278660024694577</v>
      </c>
      <c r="H176" s="317">
        <v>9.9244927649691927</v>
      </c>
      <c r="I176" s="317">
        <v>12.49679510869816</v>
      </c>
      <c r="J176" s="317">
        <v>11.811866563342676</v>
      </c>
    </row>
    <row r="177" spans="1:10" s="69" customFormat="1" ht="14.25" customHeight="1" x14ac:dyDescent="0.2">
      <c r="A177" s="776" t="s">
        <v>902</v>
      </c>
      <c r="B177" s="777">
        <v>9.2722992425205497</v>
      </c>
      <c r="C177" s="777">
        <v>10.813327152153867</v>
      </c>
      <c r="D177" s="777">
        <v>12.210324655499328</v>
      </c>
      <c r="E177" s="777">
        <v>10.07363606621885</v>
      </c>
      <c r="F177" s="777">
        <v>10.147484640950751</v>
      </c>
      <c r="G177" s="777">
        <v>17.942065015580361</v>
      </c>
      <c r="H177" s="778">
        <v>10.309262171677556</v>
      </c>
      <c r="I177" s="778">
        <v>12.904456324633701</v>
      </c>
      <c r="J177" s="778">
        <v>12.213432362993755</v>
      </c>
    </row>
    <row r="178" spans="1:10" s="69" customFormat="1" ht="14.25" customHeight="1" x14ac:dyDescent="0.2">
      <c r="A178" s="774" t="s">
        <v>541</v>
      </c>
      <c r="B178" s="775">
        <v>28.484944533650435</v>
      </c>
      <c r="C178" s="775">
        <v>31.443191874878416</v>
      </c>
      <c r="D178" s="775">
        <v>35.058785156221546</v>
      </c>
      <c r="E178" s="775">
        <v>33.488910983006804</v>
      </c>
      <c r="F178" s="775">
        <v>33.533720832383608</v>
      </c>
      <c r="G178" s="775">
        <v>28.404295488332075</v>
      </c>
      <c r="H178" s="317">
        <v>30.475559245398653</v>
      </c>
      <c r="I178" s="317">
        <v>32.322287119548022</v>
      </c>
      <c r="J178" s="317">
        <v>31.830557739604725</v>
      </c>
    </row>
    <row r="179" spans="1:10" s="8" customFormat="1" ht="14.25" customHeight="1" x14ac:dyDescent="0.2">
      <c r="A179" s="776" t="s">
        <v>542</v>
      </c>
      <c r="B179" s="777">
        <v>3.1142878656603448</v>
      </c>
      <c r="C179" s="777">
        <v>3.932271163954042</v>
      </c>
      <c r="D179" s="777">
        <v>3.5480066413278948</v>
      </c>
      <c r="E179" s="777">
        <v>5.6022332069111309</v>
      </c>
      <c r="F179" s="777">
        <v>3.1948483906790845</v>
      </c>
      <c r="G179" s="777">
        <v>5.1161435216380751</v>
      </c>
      <c r="H179" s="778">
        <v>3.6647116131458604</v>
      </c>
      <c r="I179" s="778">
        <v>4.5852614844513839</v>
      </c>
      <c r="J179" s="778">
        <v>4.3401460975227826</v>
      </c>
    </row>
    <row r="180" spans="1:10" ht="14.25" customHeight="1" x14ac:dyDescent="0.2">
      <c r="A180" s="783" t="s">
        <v>903</v>
      </c>
      <c r="B180" s="784">
        <v>6.0558961355444252</v>
      </c>
      <c r="C180" s="784">
        <v>9.2820117576301069</v>
      </c>
      <c r="D180" s="784">
        <v>9.5611706168262423</v>
      </c>
      <c r="E180" s="784">
        <v>10.370329357337109</v>
      </c>
      <c r="F180" s="784">
        <v>12.195527554849962</v>
      </c>
      <c r="G180" s="784">
        <v>12.133991797108756</v>
      </c>
      <c r="H180" s="785">
        <v>8.2267603258452748</v>
      </c>
      <c r="I180" s="785">
        <v>11.039486379295397</v>
      </c>
      <c r="J180" s="785">
        <v>10.290540063179124</v>
      </c>
    </row>
    <row r="181" spans="1:10" s="8" customFormat="1" ht="14.25" customHeight="1" x14ac:dyDescent="0.2">
      <c r="A181" s="776" t="s">
        <v>904</v>
      </c>
      <c r="B181" s="777">
        <v>0.51651155581545904</v>
      </c>
      <c r="C181" s="777">
        <v>0.33927592497543907</v>
      </c>
      <c r="D181" s="777">
        <v>2.7521641602740242E-3</v>
      </c>
      <c r="E181" s="777">
        <v>0</v>
      </c>
      <c r="F181" s="777">
        <v>0</v>
      </c>
      <c r="G181" s="777">
        <v>3.0352407915714252E-2</v>
      </c>
      <c r="H181" s="778">
        <v>0.39724909615592685</v>
      </c>
      <c r="I181" s="778">
        <v>9.6671274745352073E-3</v>
      </c>
      <c r="J181" s="778">
        <v>0.11286881939933627</v>
      </c>
    </row>
    <row r="182" spans="1:10" s="69" customFormat="1" ht="14.25" customHeight="1" x14ac:dyDescent="0.2">
      <c r="A182" s="786" t="s">
        <v>543</v>
      </c>
      <c r="B182" s="787">
        <v>1.6596112172673239</v>
      </c>
      <c r="C182" s="787">
        <v>1.6931141842976254</v>
      </c>
      <c r="D182" s="787">
        <v>2.5219716822997484</v>
      </c>
      <c r="E182" s="787">
        <v>1.3027946885664925</v>
      </c>
      <c r="F182" s="787">
        <v>1.062873540293982</v>
      </c>
      <c r="G182" s="787">
        <v>1.1909705614430683</v>
      </c>
      <c r="H182" s="386">
        <v>1.6821554778936343</v>
      </c>
      <c r="I182" s="386">
        <v>1.4944808543312298</v>
      </c>
      <c r="J182" s="386">
        <v>1.5444530931040605</v>
      </c>
    </row>
    <row r="183" spans="1:10" ht="14.25" customHeight="1" x14ac:dyDescent="0.2">
      <c r="A183" s="788" t="s">
        <v>905</v>
      </c>
      <c r="B183" s="777">
        <v>3.8797731179872521</v>
      </c>
      <c r="C183" s="777">
        <v>7.2496216483570421</v>
      </c>
      <c r="D183" s="777">
        <v>7.0364466379105384</v>
      </c>
      <c r="E183" s="777">
        <v>9.0675345742705389</v>
      </c>
      <c r="F183" s="777">
        <v>11.132654014555978</v>
      </c>
      <c r="G183" s="777">
        <v>10.912668827749973</v>
      </c>
      <c r="H183" s="778">
        <v>6.1473556718289721</v>
      </c>
      <c r="I183" s="778">
        <v>9.5353383394497246</v>
      </c>
      <c r="J183" s="778">
        <v>8.6332180867973474</v>
      </c>
    </row>
    <row r="184" spans="1:10" ht="14.25" customHeight="1" x14ac:dyDescent="0.2">
      <c r="A184" s="786" t="s">
        <v>906</v>
      </c>
      <c r="B184" s="775">
        <v>0.27189977136755061</v>
      </c>
      <c r="C184" s="775">
        <v>1.0912608524679936</v>
      </c>
      <c r="D184" s="775">
        <v>1.2459022516803659</v>
      </c>
      <c r="E184" s="775">
        <v>1.3431449927905892</v>
      </c>
      <c r="F184" s="775">
        <v>0.96042825110919106</v>
      </c>
      <c r="G184" s="775">
        <v>0.98133563344430286</v>
      </c>
      <c r="H184" s="317">
        <v>0.82325063359647455</v>
      </c>
      <c r="I184" s="317">
        <v>1.1467450333144733</v>
      </c>
      <c r="J184" s="317">
        <v>1.0606079782479634</v>
      </c>
    </row>
    <row r="185" spans="1:10" ht="14.25" customHeight="1" x14ac:dyDescent="0.2">
      <c r="A185" s="788" t="s">
        <v>907</v>
      </c>
      <c r="B185" s="789">
        <v>3.0568065581721919</v>
      </c>
      <c r="C185" s="789">
        <v>4.968741113118555</v>
      </c>
      <c r="D185" s="789">
        <v>4.6102047831071324</v>
      </c>
      <c r="E185" s="789">
        <v>5.9671310778433044</v>
      </c>
      <c r="F185" s="789">
        <v>7.3060229272572101</v>
      </c>
      <c r="G185" s="789">
        <v>6.0168847671225105</v>
      </c>
      <c r="H185" s="790">
        <v>4.3433538322740803</v>
      </c>
      <c r="I185" s="790">
        <v>5.9192561825636094</v>
      </c>
      <c r="J185" s="790">
        <v>5.4996396833454968</v>
      </c>
    </row>
    <row r="186" spans="1:10" s="8" customFormat="1" ht="14.25" customHeight="1" x14ac:dyDescent="0.2">
      <c r="A186" s="786" t="s">
        <v>908</v>
      </c>
      <c r="B186" s="787">
        <v>0.18473487241370543</v>
      </c>
      <c r="C186" s="787">
        <v>0.81312393855058318</v>
      </c>
      <c r="D186" s="787">
        <v>0.66889841245242354</v>
      </c>
      <c r="E186" s="787">
        <v>0.85636149000916839</v>
      </c>
      <c r="F186" s="787">
        <v>0.79878303719566823</v>
      </c>
      <c r="G186" s="787">
        <v>0.62335987362346579</v>
      </c>
      <c r="H186" s="386">
        <v>0.60758001532002814</v>
      </c>
      <c r="I186" s="386">
        <v>0.7356214175046687</v>
      </c>
      <c r="J186" s="386">
        <v>0.70152775368734765</v>
      </c>
    </row>
    <row r="187" spans="1:10" ht="14.25" customHeight="1" x14ac:dyDescent="0.2">
      <c r="A187" s="788" t="s">
        <v>909</v>
      </c>
      <c r="B187" s="789">
        <v>1.7219309174048163E-2</v>
      </c>
      <c r="C187" s="789">
        <v>6.2652298791497016E-2</v>
      </c>
      <c r="D187" s="789">
        <v>5.4515049945726285E-2</v>
      </c>
      <c r="E187" s="789">
        <v>0.23402452579389041</v>
      </c>
      <c r="F187" s="789">
        <v>0.37180594059930772</v>
      </c>
      <c r="G187" s="789">
        <v>2.0918380396399869</v>
      </c>
      <c r="H187" s="790">
        <v>4.7791322633090445E-2</v>
      </c>
      <c r="I187" s="790">
        <v>0.77363274149746519</v>
      </c>
      <c r="J187" s="790">
        <v>0.58036249533315198</v>
      </c>
    </row>
    <row r="188" spans="1:10" ht="14.25" customHeight="1" x14ac:dyDescent="0.2">
      <c r="A188" s="786" t="s">
        <v>910</v>
      </c>
      <c r="B188" s="787">
        <v>0.34911211791097613</v>
      </c>
      <c r="C188" s="787">
        <v>0.31384332659004838</v>
      </c>
      <c r="D188" s="787">
        <v>0.45692587581352623</v>
      </c>
      <c r="E188" s="787">
        <v>0.66687229883343435</v>
      </c>
      <c r="F188" s="787">
        <v>1.6956133614452082</v>
      </c>
      <c r="G188" s="787">
        <v>1.1992502223891937</v>
      </c>
      <c r="H188" s="386">
        <v>0.32537962810507853</v>
      </c>
      <c r="I188" s="386">
        <v>0.96008267436995576</v>
      </c>
      <c r="J188" s="386">
        <v>0.79107989937707079</v>
      </c>
    </row>
    <row r="189" spans="1:10" s="8" customFormat="1" ht="14.25" customHeight="1" x14ac:dyDescent="0.2">
      <c r="A189" s="794" t="s">
        <v>911</v>
      </c>
      <c r="B189" s="795">
        <v>27.624318405401123</v>
      </c>
      <c r="C189" s="795">
        <v>26.309756356396729</v>
      </c>
      <c r="D189" s="795">
        <v>24.562183902793425</v>
      </c>
      <c r="E189" s="795">
        <v>27.599255603996294</v>
      </c>
      <c r="F189" s="795">
        <v>35.348493713258875</v>
      </c>
      <c r="G189" s="795">
        <v>78.429320078930914</v>
      </c>
      <c r="H189" s="796">
        <v>26.739745125207524</v>
      </c>
      <c r="I189" s="796">
        <v>43.470837223095579</v>
      </c>
      <c r="J189" s="796">
        <v>39.015838921378617</v>
      </c>
    </row>
    <row r="190" spans="1:10" s="8" customFormat="1" ht="14.25" customHeight="1" x14ac:dyDescent="0.2">
      <c r="A190" s="786" t="s">
        <v>912</v>
      </c>
      <c r="B190" s="787">
        <v>0</v>
      </c>
      <c r="C190" s="787">
        <v>3.0245552147403305E-3</v>
      </c>
      <c r="D190" s="787">
        <v>4.5559456375389995E-3</v>
      </c>
      <c r="E190" s="787">
        <v>1.4630879865643572E-2</v>
      </c>
      <c r="F190" s="787">
        <v>7.4223533137910747E-2</v>
      </c>
      <c r="G190" s="787">
        <v>0.32755610553326858</v>
      </c>
      <c r="H190" s="386">
        <v>2.0352335056803175E-3</v>
      </c>
      <c r="I190" s="386">
        <v>0.11631247376051927</v>
      </c>
      <c r="J190" s="386">
        <v>8.5883801903260643E-2</v>
      </c>
    </row>
    <row r="191" spans="1:10" s="69" customFormat="1" ht="14.25" customHeight="1" x14ac:dyDescent="0.2">
      <c r="A191" s="788" t="s">
        <v>913</v>
      </c>
      <c r="B191" s="789">
        <v>18.692394499521807</v>
      </c>
      <c r="C191" s="789">
        <v>20.431052060591878</v>
      </c>
      <c r="D191" s="789">
        <v>20.926723927257989</v>
      </c>
      <c r="E191" s="789">
        <v>23.468886133266654</v>
      </c>
      <c r="F191" s="789">
        <v>29.849399486353107</v>
      </c>
      <c r="G191" s="789">
        <v>50.342842313671682</v>
      </c>
      <c r="H191" s="790">
        <v>19.862343094260236</v>
      </c>
      <c r="I191" s="790">
        <v>32.055091889221437</v>
      </c>
      <c r="J191" s="790">
        <v>28.808521082186648</v>
      </c>
    </row>
    <row r="192" spans="1:10" s="69" customFormat="1" ht="14.25" customHeight="1" x14ac:dyDescent="0.2">
      <c r="A192" s="786" t="s">
        <v>914</v>
      </c>
      <c r="B192" s="787">
        <v>4.0885207539199024</v>
      </c>
      <c r="C192" s="787">
        <v>5.7304512970078516</v>
      </c>
      <c r="D192" s="787">
        <v>6.4954098145686681</v>
      </c>
      <c r="E192" s="787">
        <v>9.1613464068519352</v>
      </c>
      <c r="F192" s="787">
        <v>12.337008218880367</v>
      </c>
      <c r="G192" s="787">
        <v>12.094752275832956</v>
      </c>
      <c r="H192" s="386">
        <v>5.1933814088044503</v>
      </c>
      <c r="I192" s="386">
        <v>10.009605343989925</v>
      </c>
      <c r="J192" s="386">
        <v>8.7271864004800594</v>
      </c>
    </row>
    <row r="193" spans="1:10" s="8" customFormat="1" ht="14.25" customHeight="1" x14ac:dyDescent="0.2">
      <c r="A193" s="788" t="s">
        <v>915</v>
      </c>
      <c r="B193" s="789">
        <v>5.9156093964220684</v>
      </c>
      <c r="C193" s="789">
        <v>7.3119611645731899</v>
      </c>
      <c r="D193" s="789">
        <v>8.9121885056283734</v>
      </c>
      <c r="E193" s="789">
        <v>8.4790065244742916</v>
      </c>
      <c r="F193" s="789">
        <v>8.784307895266922</v>
      </c>
      <c r="G193" s="789">
        <v>4.353387263887007</v>
      </c>
      <c r="H193" s="790">
        <v>6.8552192572065422</v>
      </c>
      <c r="I193" s="790">
        <v>7.3953632554028559</v>
      </c>
      <c r="J193" s="790">
        <v>7.2515387769666315</v>
      </c>
    </row>
    <row r="194" spans="1:10" s="69" customFormat="1" ht="14.25" customHeight="1" x14ac:dyDescent="0.2">
      <c r="A194" s="774" t="s">
        <v>916</v>
      </c>
      <c r="B194" s="775">
        <v>8.6882641047054481</v>
      </c>
      <c r="C194" s="775">
        <v>7.3886394801724729</v>
      </c>
      <c r="D194" s="775">
        <v>5.5191254746052651</v>
      </c>
      <c r="E194" s="775">
        <v>5.8285331074403501</v>
      </c>
      <c r="F194" s="775">
        <v>8.7280832065560219</v>
      </c>
      <c r="G194" s="775">
        <v>33.89470267677487</v>
      </c>
      <c r="H194" s="317">
        <v>7.813742268315762</v>
      </c>
      <c r="I194" s="317">
        <v>14.650123173748828</v>
      </c>
      <c r="J194" s="317">
        <v>12.829795776983195</v>
      </c>
    </row>
    <row r="195" spans="1:10" ht="14.25" customHeight="1" x14ac:dyDescent="0.2">
      <c r="A195" s="776" t="s">
        <v>917</v>
      </c>
      <c r="B195" s="777">
        <v>8.9319236614049267</v>
      </c>
      <c r="C195" s="777">
        <v>5.8756795029133819</v>
      </c>
      <c r="D195" s="777">
        <v>3.6309038974422148</v>
      </c>
      <c r="E195" s="777">
        <v>4.1157385908639972</v>
      </c>
      <c r="F195" s="777">
        <v>5.4248705281180589</v>
      </c>
      <c r="G195" s="777">
        <v>27.758921562549133</v>
      </c>
      <c r="H195" s="778">
        <v>6.8753665575413878</v>
      </c>
      <c r="I195" s="778">
        <v>11.299432773053764</v>
      </c>
      <c r="J195" s="778">
        <v>10.121433909531945</v>
      </c>
    </row>
    <row r="196" spans="1:10" s="8" customFormat="1" ht="14.25" customHeight="1" x14ac:dyDescent="0.2">
      <c r="A196" s="783" t="s">
        <v>918</v>
      </c>
      <c r="B196" s="784">
        <v>23.552559793546266</v>
      </c>
      <c r="C196" s="784">
        <v>16.452347301317406</v>
      </c>
      <c r="D196" s="784">
        <v>7.1338156044714385</v>
      </c>
      <c r="E196" s="784">
        <v>6.7057260053437906</v>
      </c>
      <c r="F196" s="784">
        <v>6.3637989263242707</v>
      </c>
      <c r="G196" s="784">
        <v>8.5729937015804261</v>
      </c>
      <c r="H196" s="785">
        <v>18.774802624092587</v>
      </c>
      <c r="I196" s="785">
        <v>7.2972380518822826</v>
      </c>
      <c r="J196" s="785">
        <v>10.353376310991983</v>
      </c>
    </row>
    <row r="197" spans="1:10" ht="14.25" customHeight="1" x14ac:dyDescent="0.2">
      <c r="A197" s="776" t="s">
        <v>919</v>
      </c>
      <c r="B197" s="777">
        <v>17.119304480139878</v>
      </c>
      <c r="C197" s="777">
        <v>9.5123539016001697</v>
      </c>
      <c r="D197" s="777">
        <v>2.0856443869586783</v>
      </c>
      <c r="E197" s="777">
        <v>1.2688001759969427</v>
      </c>
      <c r="F197" s="777">
        <v>1.1186132063969976</v>
      </c>
      <c r="G197" s="777">
        <v>1.9399418960250592</v>
      </c>
      <c r="H197" s="778">
        <v>12.000561526449919</v>
      </c>
      <c r="I197" s="778">
        <v>1.6218763101602898</v>
      </c>
      <c r="J197" s="778">
        <v>4.3854152795298793</v>
      </c>
    </row>
    <row r="198" spans="1:10" ht="14.25" customHeight="1" x14ac:dyDescent="0.2">
      <c r="A198" s="774" t="s">
        <v>920</v>
      </c>
      <c r="B198" s="775">
        <v>7.436177515788156E-2</v>
      </c>
      <c r="C198" s="775">
        <v>5.0382475334206159E-2</v>
      </c>
      <c r="D198" s="775">
        <v>3.8974951968258321E-2</v>
      </c>
      <c r="E198" s="775">
        <v>5.4697778359898253E-2</v>
      </c>
      <c r="F198" s="775">
        <v>8.5838400008481267E-2</v>
      </c>
      <c r="G198" s="775">
        <v>3.1540868010725989</v>
      </c>
      <c r="H198" s="317">
        <v>5.8226022632666623E-2</v>
      </c>
      <c r="I198" s="317">
        <v>0.98228021221828909</v>
      </c>
      <c r="J198" s="317">
        <v>0.73623172828112671</v>
      </c>
    </row>
    <row r="199" spans="1:10" ht="14.25" customHeight="1" x14ac:dyDescent="0.2">
      <c r="A199" s="776" t="s">
        <v>921</v>
      </c>
      <c r="B199" s="777">
        <v>0.72929766419388975</v>
      </c>
      <c r="C199" s="777">
        <v>1.0273546900927188</v>
      </c>
      <c r="D199" s="777">
        <v>1.1435093735574748</v>
      </c>
      <c r="E199" s="777">
        <v>1.0512547625676125</v>
      </c>
      <c r="F199" s="777">
        <v>1.5939615347917584</v>
      </c>
      <c r="G199" s="777">
        <v>1.1162539145259742</v>
      </c>
      <c r="H199" s="778">
        <v>0.92986125210802328</v>
      </c>
      <c r="I199" s="778">
        <v>1.1859537496785677</v>
      </c>
      <c r="J199" s="778">
        <v>1.1177638410291948</v>
      </c>
    </row>
    <row r="200" spans="1:10" s="8" customFormat="1" ht="14.25" customHeight="1" x14ac:dyDescent="0.2">
      <c r="A200" s="774" t="s">
        <v>922</v>
      </c>
      <c r="B200" s="775">
        <v>1.4545028271018441</v>
      </c>
      <c r="C200" s="775">
        <v>2.1687255215251335</v>
      </c>
      <c r="D200" s="775">
        <v>1.3456706529204161</v>
      </c>
      <c r="E200" s="775">
        <v>1.5799735248585287</v>
      </c>
      <c r="F200" s="775">
        <v>1.3448245702381647</v>
      </c>
      <c r="G200" s="775">
        <v>0.43628726950382868</v>
      </c>
      <c r="H200" s="317">
        <v>1.9351057108327505</v>
      </c>
      <c r="I200" s="317">
        <v>1.1459048185517144</v>
      </c>
      <c r="J200" s="317">
        <v>1.3560458311201249</v>
      </c>
    </row>
    <row r="201" spans="1:10" s="69" customFormat="1" ht="14.25" customHeight="1" x14ac:dyDescent="0.2">
      <c r="A201" s="788" t="s">
        <v>923</v>
      </c>
      <c r="B201" s="789">
        <v>4.1750920690552142</v>
      </c>
      <c r="C201" s="789">
        <v>3.6935304750884486</v>
      </c>
      <c r="D201" s="789">
        <v>2.5200159741552475</v>
      </c>
      <c r="E201" s="789">
        <v>2.7509995745606548</v>
      </c>
      <c r="F201" s="789">
        <v>2.2205608835892732</v>
      </c>
      <c r="G201" s="789">
        <v>1.9264236260992886</v>
      </c>
      <c r="H201" s="790">
        <v>3.8510476322687865</v>
      </c>
      <c r="I201" s="790">
        <v>2.3612227291137797</v>
      </c>
      <c r="J201" s="790">
        <v>2.7579193329325467</v>
      </c>
    </row>
    <row r="202" spans="1:10" s="69" customFormat="1" ht="14.25" customHeight="1" x14ac:dyDescent="0.2">
      <c r="A202" s="791" t="s">
        <v>924</v>
      </c>
      <c r="B202" s="792">
        <v>73.730063357982871</v>
      </c>
      <c r="C202" s="792">
        <v>79.104072460029016</v>
      </c>
      <c r="D202" s="792">
        <v>86.631998378742452</v>
      </c>
      <c r="E202" s="792">
        <v>95.313422072685299</v>
      </c>
      <c r="F202" s="792">
        <v>96.120860577203402</v>
      </c>
      <c r="G202" s="792">
        <v>49.249667898156339</v>
      </c>
      <c r="H202" s="793">
        <v>77.34625238670732</v>
      </c>
      <c r="I202" s="793">
        <v>79.796811240891273</v>
      </c>
      <c r="J202" s="793">
        <v>79.144299410236471</v>
      </c>
    </row>
    <row r="203" spans="1:10" ht="14.25" customHeight="1" x14ac:dyDescent="0.2">
      <c r="A203" s="788" t="s">
        <v>925</v>
      </c>
      <c r="B203" s="789">
        <v>9.4250448854979751</v>
      </c>
      <c r="C203" s="789">
        <v>9.6202186126785563</v>
      </c>
      <c r="D203" s="789">
        <v>9.3237649997781364</v>
      </c>
      <c r="E203" s="789">
        <v>8.0484158857652837</v>
      </c>
      <c r="F203" s="789">
        <v>7.8943584979671453</v>
      </c>
      <c r="G203" s="789">
        <v>1.6176250797093013</v>
      </c>
      <c r="H203" s="790">
        <v>9.5563779512825029</v>
      </c>
      <c r="I203" s="790">
        <v>6.380415889040691</v>
      </c>
      <c r="J203" s="790">
        <v>7.2260812831957315</v>
      </c>
    </row>
    <row r="204" spans="1:10" ht="14.25" customHeight="1" x14ac:dyDescent="0.2">
      <c r="A204" s="786" t="s">
        <v>544</v>
      </c>
      <c r="B204" s="787">
        <v>1.5297007046729812E-2</v>
      </c>
      <c r="C204" s="787">
        <v>1.6659950318433339E-3</v>
      </c>
      <c r="D204" s="787">
        <v>1.7827210238294394E-3</v>
      </c>
      <c r="E204" s="787">
        <v>2.85238086328088E-2</v>
      </c>
      <c r="F204" s="787">
        <v>0</v>
      </c>
      <c r="G204" s="787">
        <v>0</v>
      </c>
      <c r="H204" s="386">
        <v>6.1246526344762688E-3</v>
      </c>
      <c r="I204" s="386">
        <v>9.1499338330511583E-3</v>
      </c>
      <c r="J204" s="386">
        <v>8.3443903262068759E-3</v>
      </c>
    </row>
    <row r="205" spans="1:10" ht="14.25" customHeight="1" x14ac:dyDescent="0.2">
      <c r="A205" s="797" t="s">
        <v>926</v>
      </c>
      <c r="B205" s="777">
        <v>5.2141497865249631E-2</v>
      </c>
      <c r="C205" s="777">
        <v>0.47449615801509509</v>
      </c>
      <c r="D205" s="777">
        <v>0.1342062162776112</v>
      </c>
      <c r="E205" s="777">
        <v>0.39568023139666769</v>
      </c>
      <c r="F205" s="777">
        <v>0.25643400379536818</v>
      </c>
      <c r="G205" s="777">
        <v>9.0424271159138936</v>
      </c>
      <c r="H205" s="778">
        <v>0.33634538722654472</v>
      </c>
      <c r="I205" s="778">
        <v>2.8961802977313917</v>
      </c>
      <c r="J205" s="778">
        <v>2.2145714635767817</v>
      </c>
    </row>
    <row r="206" spans="1:10" s="8" customFormat="1" ht="14.25" customHeight="1" x14ac:dyDescent="0.2">
      <c r="A206" s="774" t="s">
        <v>927</v>
      </c>
      <c r="B206" s="775">
        <v>50.725906804406797</v>
      </c>
      <c r="C206" s="775">
        <v>53.327295948289148</v>
      </c>
      <c r="D206" s="775">
        <v>55.606251510822624</v>
      </c>
      <c r="E206" s="775">
        <v>47.7917877921399</v>
      </c>
      <c r="F206" s="775">
        <v>50.815193134412219</v>
      </c>
      <c r="G206" s="775">
        <v>17.531537673808064</v>
      </c>
      <c r="H206" s="317">
        <v>52.476390419696642</v>
      </c>
      <c r="I206" s="317">
        <v>40.996909200652006</v>
      </c>
      <c r="J206" s="317">
        <v>44.053557806506674</v>
      </c>
    </row>
    <row r="207" spans="1:10" s="8" customFormat="1" ht="14.25" customHeight="1" x14ac:dyDescent="0.2">
      <c r="A207" s="776" t="s">
        <v>928</v>
      </c>
      <c r="B207" s="777">
        <v>13.51167291869173</v>
      </c>
      <c r="C207" s="777">
        <v>15.680395508337639</v>
      </c>
      <c r="D207" s="777">
        <v>21.565992533473207</v>
      </c>
      <c r="E207" s="777">
        <v>39.049014165750485</v>
      </c>
      <c r="F207" s="777">
        <v>37.154874775378872</v>
      </c>
      <c r="G207" s="777">
        <v>21.058077931548247</v>
      </c>
      <c r="H207" s="778">
        <v>14.971013735966936</v>
      </c>
      <c r="I207" s="778">
        <v>29.514155716494422</v>
      </c>
      <c r="J207" s="778">
        <v>25.641744253703127</v>
      </c>
    </row>
    <row r="208" spans="1:10" s="69" customFormat="1" ht="14.25" customHeight="1" x14ac:dyDescent="0.2">
      <c r="A208" s="783" t="s">
        <v>929</v>
      </c>
      <c r="B208" s="784">
        <v>4.1054506054163786</v>
      </c>
      <c r="C208" s="784">
        <v>4.4769209360042339</v>
      </c>
      <c r="D208" s="784">
        <v>4.9245813241462075</v>
      </c>
      <c r="E208" s="784">
        <v>5.723106081439032</v>
      </c>
      <c r="F208" s="784">
        <v>8.5987486482976507</v>
      </c>
      <c r="G208" s="784">
        <v>8.405854010458949</v>
      </c>
      <c r="H208" s="785">
        <v>4.3554142561026019</v>
      </c>
      <c r="I208" s="785">
        <v>6.8530856352469645</v>
      </c>
      <c r="J208" s="785">
        <v>6.1880291232611295</v>
      </c>
    </row>
    <row r="209" spans="1:10" s="8" customFormat="1" ht="14.25" customHeight="1" x14ac:dyDescent="0.2">
      <c r="A209" s="788" t="s">
        <v>930</v>
      </c>
      <c r="B209" s="789">
        <v>1.766112329136849</v>
      </c>
      <c r="C209" s="789">
        <v>2.0831018857152839</v>
      </c>
      <c r="D209" s="789">
        <v>1.6012372685254173</v>
      </c>
      <c r="E209" s="789">
        <v>2.1269893919883969</v>
      </c>
      <c r="F209" s="789">
        <v>3.4695239158552034</v>
      </c>
      <c r="G209" s="789">
        <v>3.3488353064442431</v>
      </c>
      <c r="H209" s="790">
        <v>1.9794156814297796</v>
      </c>
      <c r="I209" s="790">
        <v>2.6118784422563976</v>
      </c>
      <c r="J209" s="790">
        <v>2.4434721894608935</v>
      </c>
    </row>
    <row r="210" spans="1:10" s="69" customFormat="1" ht="14.25" customHeight="1" x14ac:dyDescent="0.2">
      <c r="A210" s="786" t="s">
        <v>545</v>
      </c>
      <c r="B210" s="787">
        <v>0.25884068288542367</v>
      </c>
      <c r="C210" s="787">
        <v>0.29338542098074688</v>
      </c>
      <c r="D210" s="787">
        <v>1.3223644133968326</v>
      </c>
      <c r="E210" s="787">
        <v>1.314500129559605</v>
      </c>
      <c r="F210" s="787">
        <v>3.2937250862704146</v>
      </c>
      <c r="G210" s="787">
        <v>0.71909655082474955</v>
      </c>
      <c r="H210" s="386">
        <v>0.28208595480967558</v>
      </c>
      <c r="I210" s="386">
        <v>1.485155175649518</v>
      </c>
      <c r="J210" s="386">
        <v>1.1648131857583746</v>
      </c>
    </row>
    <row r="211" spans="1:10" ht="14.25" customHeight="1" x14ac:dyDescent="0.2">
      <c r="A211" s="788" t="s">
        <v>931</v>
      </c>
      <c r="B211" s="789">
        <v>2.3916440609347528E-2</v>
      </c>
      <c r="C211" s="789">
        <v>0.11850240843771402</v>
      </c>
      <c r="D211" s="789">
        <v>0.23720653615808321</v>
      </c>
      <c r="E211" s="789">
        <v>0.12889120603076809</v>
      </c>
      <c r="F211" s="789">
        <v>0.12626672400358332</v>
      </c>
      <c r="G211" s="789">
        <v>0.61306855495515389</v>
      </c>
      <c r="H211" s="790">
        <v>8.7563660522315553E-2</v>
      </c>
      <c r="I211" s="790">
        <v>0.29675248999196058</v>
      </c>
      <c r="J211" s="790">
        <v>0.24105165022770728</v>
      </c>
    </row>
    <row r="212" spans="1:10" ht="14.25" customHeight="1" x14ac:dyDescent="0.2">
      <c r="A212" s="786" t="s">
        <v>932</v>
      </c>
      <c r="B212" s="787">
        <v>0.47873708441798474</v>
      </c>
      <c r="C212" s="787">
        <v>0.93279013109178821</v>
      </c>
      <c r="D212" s="787">
        <v>0.87719265480261122</v>
      </c>
      <c r="E212" s="787">
        <v>1.1161538242007514</v>
      </c>
      <c r="F212" s="787">
        <v>1.2347025724750995</v>
      </c>
      <c r="G212" s="787">
        <v>2.0048904243693078</v>
      </c>
      <c r="H212" s="386">
        <v>0.78427092603644288</v>
      </c>
      <c r="I212" s="386">
        <v>1.3499715183649739</v>
      </c>
      <c r="J212" s="386">
        <v>1.1993420697097956</v>
      </c>
    </row>
    <row r="213" spans="1:10" s="8" customFormat="1" ht="14.25" customHeight="1" x14ac:dyDescent="0.2">
      <c r="A213" s="797" t="s">
        <v>933</v>
      </c>
      <c r="B213" s="777">
        <v>1.5778435794179946</v>
      </c>
      <c r="C213" s="777">
        <v>1.0491407332636069</v>
      </c>
      <c r="D213" s="777">
        <v>0.88658018635189895</v>
      </c>
      <c r="E213" s="777">
        <v>1.036571435159434</v>
      </c>
      <c r="F213" s="777">
        <v>0.4745301840435513</v>
      </c>
      <c r="G213" s="777">
        <v>1.7199629795118185</v>
      </c>
      <c r="H213" s="778">
        <v>1.2220776334706869</v>
      </c>
      <c r="I213" s="778">
        <v>1.1093278348643827</v>
      </c>
      <c r="J213" s="778">
        <v>1.1393497938836279</v>
      </c>
    </row>
    <row r="214" spans="1:10" ht="14.25" customHeight="1" x14ac:dyDescent="0.2">
      <c r="A214" s="941" t="s">
        <v>934</v>
      </c>
      <c r="B214" s="942">
        <v>1.740657655666623E-4</v>
      </c>
      <c r="C214" s="942">
        <v>1.6809330142602472E-2</v>
      </c>
      <c r="D214" s="942">
        <v>3.2937357072040659E-2</v>
      </c>
      <c r="E214" s="942">
        <v>7.5269216543334613E-2</v>
      </c>
      <c r="F214" s="942">
        <v>0.12810245506252285</v>
      </c>
      <c r="G214" s="942">
        <v>0.6493900501413048</v>
      </c>
      <c r="H214" s="942">
        <v>1.1367991824840211E-2</v>
      </c>
      <c r="I214" s="942">
        <v>0.24670035128945964</v>
      </c>
      <c r="J214" s="942">
        <v>0.18403825752892955</v>
      </c>
    </row>
    <row r="215" spans="1:10" ht="14.25" customHeight="1" x14ac:dyDescent="0.2">
      <c r="A215" s="976" t="s">
        <v>546</v>
      </c>
      <c r="B215" s="977">
        <v>327.69234707149019</v>
      </c>
      <c r="C215" s="977">
        <v>314.28971866324429</v>
      </c>
      <c r="D215" s="977">
        <v>314.65712866546266</v>
      </c>
      <c r="E215" s="977">
        <v>335.36955436220859</v>
      </c>
      <c r="F215" s="977">
        <v>359.32986390875215</v>
      </c>
      <c r="G215" s="977">
        <v>359.87051672228745</v>
      </c>
      <c r="H215" s="978">
        <v>318.67367276602312</v>
      </c>
      <c r="I215" s="978">
        <v>342.34593594535568</v>
      </c>
      <c r="J215" s="978">
        <v>336.04270770151402</v>
      </c>
    </row>
    <row r="216" spans="1:10" x14ac:dyDescent="0.2">
      <c r="A216" s="798" t="s">
        <v>602</v>
      </c>
      <c r="B216" s="3"/>
      <c r="C216" s="3"/>
      <c r="D216" s="246"/>
      <c r="E216" s="3"/>
      <c r="F216" s="3"/>
      <c r="G216" s="246"/>
      <c r="H216" s="3"/>
      <c r="I216" s="3"/>
      <c r="J216" s="3"/>
    </row>
    <row r="217" spans="1:10" x14ac:dyDescent="0.2">
      <c r="A217" s="798" t="s">
        <v>319</v>
      </c>
      <c r="B217" s="3"/>
      <c r="C217" s="3"/>
      <c r="D217" s="246"/>
      <c r="E217" s="3"/>
      <c r="F217" s="3"/>
      <c r="G217" s="246"/>
      <c r="H217" s="3"/>
      <c r="I217" s="3"/>
      <c r="J217" s="3"/>
    </row>
    <row r="218" spans="1:10" ht="15" customHeight="1" x14ac:dyDescent="0.2">
      <c r="A218" s="38" t="s">
        <v>995</v>
      </c>
      <c r="B218" s="3"/>
      <c r="C218" s="3"/>
      <c r="D218" s="246"/>
      <c r="E218" s="3"/>
      <c r="F218" s="3"/>
      <c r="G218" s="246"/>
      <c r="H218" s="3"/>
      <c r="I218" s="3"/>
      <c r="J218" s="3"/>
    </row>
    <row r="219" spans="1:10" x14ac:dyDescent="0.2">
      <c r="A219" s="287" t="s">
        <v>887</v>
      </c>
      <c r="B219" s="3"/>
      <c r="C219" s="3"/>
      <c r="D219" s="246"/>
      <c r="E219" s="3"/>
      <c r="F219" s="3"/>
      <c r="G219" s="246"/>
      <c r="H219" s="3"/>
      <c r="I219" s="3"/>
      <c r="J219" s="3"/>
    </row>
    <row r="221" spans="1:10" ht="41.25" customHeight="1" x14ac:dyDescent="0.2">
      <c r="A221" s="1005" t="s">
        <v>548</v>
      </c>
      <c r="B221" s="1006"/>
      <c r="C221" s="1006"/>
      <c r="D221" s="1006"/>
      <c r="E221" s="1006"/>
      <c r="F221" s="1006"/>
      <c r="G221" s="1006"/>
      <c r="H221" s="1006"/>
      <c r="I221" s="1006"/>
      <c r="J221" s="1007"/>
    </row>
  </sheetData>
  <mergeCells count="1">
    <mergeCell ref="A221:J221"/>
  </mergeCells>
  <pageMargins left="0.70866141732283472" right="0.70866141732283472" top="0.31496062992125984" bottom="0.43307086614173229" header="0.31496062992125984" footer="0.31496062992125984"/>
  <pageSetup paperSize="9" scale="51" firstPageNumber="102" fitToHeight="3" orientation="landscape" useFirstPageNumber="1" r:id="rId1"/>
  <headerFooter>
    <oddHeader>&amp;RLes finances des communes en 2021</oddHeader>
    <oddFooter>&amp;LDirection générale des Collectivités locales / DESL&amp;C&amp;P&amp;RMise en ligne  : février 2023</oddFooter>
  </headerFooter>
  <rowBreaks count="2" manualBreakCount="2">
    <brk id="73" max="9" man="1"/>
    <brk id="14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46"/>
  <sheetViews>
    <sheetView zoomScaleNormal="100" zoomScaleSheetLayoutView="100" workbookViewId="0"/>
  </sheetViews>
  <sheetFormatPr baseColWidth="10" defaultRowHeight="12.75" x14ac:dyDescent="0.2"/>
  <cols>
    <col min="1" max="1" width="46.85546875" customWidth="1"/>
    <col min="2" max="2" width="13.5703125" customWidth="1"/>
    <col min="3" max="4" width="14.7109375" customWidth="1"/>
    <col min="5" max="5" width="13.7109375" customWidth="1"/>
    <col min="6" max="7" width="14.7109375" customWidth="1"/>
    <col min="8" max="8" width="13.5703125" customWidth="1"/>
    <col min="9" max="10" width="14.7109375" customWidth="1"/>
    <col min="12" max="12" width="12.42578125" bestFit="1" customWidth="1"/>
  </cols>
  <sheetData>
    <row r="1" spans="1:30" ht="21" x14ac:dyDescent="0.25">
      <c r="A1" s="10" t="s">
        <v>953</v>
      </c>
    </row>
    <row r="2" spans="1:30" ht="18" x14ac:dyDescent="0.25">
      <c r="A2" s="10"/>
    </row>
    <row r="3" spans="1:30" ht="18" x14ac:dyDescent="0.25">
      <c r="A3" s="10"/>
    </row>
    <row r="4" spans="1:30" x14ac:dyDescent="0.2">
      <c r="A4" s="69" t="s">
        <v>746</v>
      </c>
    </row>
    <row r="5" spans="1:30" ht="13.5" thickBot="1" x14ac:dyDescent="0.25"/>
    <row r="6" spans="1:30" ht="14.25" x14ac:dyDescent="0.2">
      <c r="A6" s="822"/>
      <c r="B6" s="993" t="s">
        <v>398</v>
      </c>
      <c r="C6" s="993"/>
      <c r="D6" s="994"/>
      <c r="E6" s="990" t="s">
        <v>242</v>
      </c>
      <c r="F6" s="991"/>
      <c r="G6" s="992"/>
      <c r="H6" s="991" t="s">
        <v>399</v>
      </c>
      <c r="I6" s="991"/>
      <c r="J6" s="992"/>
    </row>
    <row r="7" spans="1:30" x14ac:dyDescent="0.2">
      <c r="A7" s="823"/>
      <c r="B7" s="819"/>
      <c r="C7" s="522"/>
      <c r="D7" s="523"/>
      <c r="E7" s="521"/>
      <c r="F7" s="522"/>
      <c r="G7" s="523"/>
      <c r="H7" s="521"/>
      <c r="I7" s="522"/>
      <c r="J7" s="523"/>
    </row>
    <row r="8" spans="1:30" x14ac:dyDescent="0.2">
      <c r="A8" s="823"/>
      <c r="B8" s="820" t="s">
        <v>69</v>
      </c>
      <c r="C8" s="525" t="s">
        <v>18</v>
      </c>
      <c r="D8" s="526" t="s">
        <v>18</v>
      </c>
      <c r="E8" s="524" t="s">
        <v>69</v>
      </c>
      <c r="F8" s="525" t="s">
        <v>18</v>
      </c>
      <c r="G8" s="526" t="s">
        <v>18</v>
      </c>
      <c r="H8" s="524" t="s">
        <v>69</v>
      </c>
      <c r="I8" s="525" t="s">
        <v>18</v>
      </c>
      <c r="J8" s="526" t="s">
        <v>18</v>
      </c>
    </row>
    <row r="9" spans="1:30" x14ac:dyDescent="0.2">
      <c r="A9" s="823" t="s">
        <v>68</v>
      </c>
      <c r="B9" s="820" t="s">
        <v>70</v>
      </c>
      <c r="C9" s="525" t="s">
        <v>121</v>
      </c>
      <c r="D9" s="526" t="s">
        <v>268</v>
      </c>
      <c r="E9" s="524" t="s">
        <v>70</v>
      </c>
      <c r="F9" s="525" t="s">
        <v>121</v>
      </c>
      <c r="G9" s="526" t="s">
        <v>268</v>
      </c>
      <c r="H9" s="524" t="s">
        <v>70</v>
      </c>
      <c r="I9" s="525" t="s">
        <v>121</v>
      </c>
      <c r="J9" s="526" t="s">
        <v>268</v>
      </c>
    </row>
    <row r="10" spans="1:30" x14ac:dyDescent="0.2">
      <c r="A10" s="823"/>
      <c r="B10" s="820" t="s">
        <v>119</v>
      </c>
      <c r="C10" s="525" t="s">
        <v>271</v>
      </c>
      <c r="D10" s="526" t="s">
        <v>269</v>
      </c>
      <c r="E10" s="524" t="s">
        <v>119</v>
      </c>
      <c r="F10" s="525" t="s">
        <v>271</v>
      </c>
      <c r="G10" s="526" t="s">
        <v>269</v>
      </c>
      <c r="H10" s="524" t="s">
        <v>119</v>
      </c>
      <c r="I10" s="525" t="s">
        <v>271</v>
      </c>
      <c r="J10" s="526" t="s">
        <v>269</v>
      </c>
    </row>
    <row r="11" spans="1:30" x14ac:dyDescent="0.2">
      <c r="A11" s="824"/>
      <c r="B11" s="821" t="s">
        <v>120</v>
      </c>
      <c r="C11" s="528" t="s">
        <v>71</v>
      </c>
      <c r="D11" s="528" t="s">
        <v>270</v>
      </c>
      <c r="E11" s="527" t="s">
        <v>120</v>
      </c>
      <c r="F11" s="528" t="s">
        <v>71</v>
      </c>
      <c r="G11" s="528" t="s">
        <v>270</v>
      </c>
      <c r="H11" s="527" t="s">
        <v>120</v>
      </c>
      <c r="I11" s="528" t="s">
        <v>71</v>
      </c>
      <c r="J11" s="529" t="s">
        <v>270</v>
      </c>
    </row>
    <row r="12" spans="1:30" x14ac:dyDescent="0.2">
      <c r="A12" s="825" t="s">
        <v>116</v>
      </c>
      <c r="B12" s="931" t="s">
        <v>102</v>
      </c>
      <c r="C12" s="931" t="s">
        <v>102</v>
      </c>
      <c r="D12" s="818" t="s">
        <v>102</v>
      </c>
      <c r="E12" s="399">
        <v>3229</v>
      </c>
      <c r="F12" s="400">
        <v>209.596</v>
      </c>
      <c r="G12" s="401">
        <f>F12*1000/E12</f>
        <v>64.91049860637969</v>
      </c>
      <c r="H12" s="402">
        <f>E12</f>
        <v>3229</v>
      </c>
      <c r="I12" s="758">
        <f>F12</f>
        <v>209.596</v>
      </c>
      <c r="J12" s="759">
        <f>I12*1000/H12</f>
        <v>64.91049860637969</v>
      </c>
    </row>
    <row r="13" spans="1:30" s="193" customFormat="1" x14ac:dyDescent="0.2">
      <c r="A13" s="826" t="s">
        <v>115</v>
      </c>
      <c r="B13" s="406">
        <v>1</v>
      </c>
      <c r="C13" s="697">
        <v>0.159</v>
      </c>
      <c r="D13" s="404">
        <f>C13*1000/B13</f>
        <v>159</v>
      </c>
      <c r="E13" s="403">
        <v>5376</v>
      </c>
      <c r="F13" s="405">
        <v>792.97</v>
      </c>
      <c r="G13" s="404">
        <f t="shared" ref="G13:G25" si="0">F13*1000/E13</f>
        <v>147.50186011904762</v>
      </c>
      <c r="H13" s="406">
        <f t="shared" ref="H13:H25" si="1">B13+E13</f>
        <v>5377</v>
      </c>
      <c r="I13" s="405">
        <f>C13+F13</f>
        <v>793.12900000000002</v>
      </c>
      <c r="J13" s="404">
        <f>I13*1000/H13</f>
        <v>147.50399851218151</v>
      </c>
      <c r="K13"/>
      <c r="L13"/>
      <c r="M13"/>
      <c r="N13"/>
      <c r="O13"/>
      <c r="P13"/>
      <c r="Q13"/>
      <c r="R13"/>
      <c r="S13"/>
      <c r="T13"/>
      <c r="U13"/>
      <c r="V13"/>
      <c r="W13"/>
      <c r="X13"/>
      <c r="Y13"/>
      <c r="Z13"/>
      <c r="AA13"/>
      <c r="AB13"/>
      <c r="AC13"/>
      <c r="AD13"/>
    </row>
    <row r="14" spans="1:30" x14ac:dyDescent="0.2">
      <c r="A14" s="825" t="s">
        <v>114</v>
      </c>
      <c r="B14" s="922">
        <v>2</v>
      </c>
      <c r="C14" s="930">
        <v>0.438</v>
      </c>
      <c r="D14" s="401">
        <f>C14*1000/B14</f>
        <v>219</v>
      </c>
      <c r="E14" s="399">
        <v>9538</v>
      </c>
      <c r="F14" s="400">
        <v>3107.451</v>
      </c>
      <c r="G14" s="401">
        <f t="shared" si="0"/>
        <v>325.79691759278677</v>
      </c>
      <c r="H14" s="402">
        <f t="shared" si="1"/>
        <v>9540</v>
      </c>
      <c r="I14" s="400">
        <f>F14</f>
        <v>3107.451</v>
      </c>
      <c r="J14" s="401">
        <f>I14*1000/H14</f>
        <v>325.72861635220124</v>
      </c>
    </row>
    <row r="15" spans="1:30" x14ac:dyDescent="0.2">
      <c r="A15" s="827" t="s">
        <v>72</v>
      </c>
      <c r="B15" s="410">
        <v>15</v>
      </c>
      <c r="C15" s="408">
        <v>21.263999999999999</v>
      </c>
      <c r="D15" s="409">
        <f t="shared" ref="D15:D25" si="2">C15*1000/B15</f>
        <v>1417.6</v>
      </c>
      <c r="E15" s="429">
        <v>11308</v>
      </c>
      <c r="F15" s="408">
        <v>11163.761</v>
      </c>
      <c r="G15" s="409">
        <f t="shared" si="0"/>
        <v>987.24451715599571</v>
      </c>
      <c r="H15" s="410">
        <f t="shared" si="1"/>
        <v>11323</v>
      </c>
      <c r="I15" s="408">
        <f t="shared" ref="I15:I25" si="3">C15+F15</f>
        <v>11185.025</v>
      </c>
      <c r="J15" s="409">
        <f t="shared" ref="J15:J25" si="4">I15*1000/H15</f>
        <v>987.81462509935534</v>
      </c>
    </row>
    <row r="16" spans="1:30" x14ac:dyDescent="0.2">
      <c r="A16" s="828" t="s">
        <v>73</v>
      </c>
      <c r="B16" s="402">
        <v>7</v>
      </c>
      <c r="C16" s="400">
        <v>21.155000000000001</v>
      </c>
      <c r="D16" s="401">
        <f t="shared" si="2"/>
        <v>3022.1428571428573</v>
      </c>
      <c r="E16" s="398">
        <v>2267</v>
      </c>
      <c r="F16" s="400">
        <v>5955.1850000000004</v>
      </c>
      <c r="G16" s="401">
        <f t="shared" si="0"/>
        <v>2626.9011910013232</v>
      </c>
      <c r="H16" s="402">
        <f t="shared" si="1"/>
        <v>2274</v>
      </c>
      <c r="I16" s="400">
        <f t="shared" si="3"/>
        <v>5976.34</v>
      </c>
      <c r="J16" s="401">
        <f t="shared" si="4"/>
        <v>2628.117854001759</v>
      </c>
    </row>
    <row r="17" spans="1:30" x14ac:dyDescent="0.2">
      <c r="A17" s="827" t="s">
        <v>74</v>
      </c>
      <c r="B17" s="410">
        <v>8</v>
      </c>
      <c r="C17" s="408">
        <v>32.843000000000004</v>
      </c>
      <c r="D17" s="409">
        <f t="shared" si="2"/>
        <v>4105.375</v>
      </c>
      <c r="E17" s="407">
        <v>972</v>
      </c>
      <c r="F17" s="408">
        <v>4057.5650000000001</v>
      </c>
      <c r="G17" s="409">
        <f t="shared" si="0"/>
        <v>4174.449588477366</v>
      </c>
      <c r="H17" s="410">
        <f t="shared" si="1"/>
        <v>980</v>
      </c>
      <c r="I17" s="408">
        <f t="shared" si="3"/>
        <v>4090.4079999999999</v>
      </c>
      <c r="J17" s="409">
        <f t="shared" si="4"/>
        <v>4173.8857142857141</v>
      </c>
    </row>
    <row r="18" spans="1:30" x14ac:dyDescent="0.2">
      <c r="A18" s="828" t="s">
        <v>75</v>
      </c>
      <c r="B18" s="402">
        <v>36</v>
      </c>
      <c r="C18" s="400">
        <v>260.79399999999998</v>
      </c>
      <c r="D18" s="401">
        <f t="shared" si="2"/>
        <v>7244.2777777777774</v>
      </c>
      <c r="E18" s="399">
        <v>1174</v>
      </c>
      <c r="F18" s="400">
        <v>8153.9970000000003</v>
      </c>
      <c r="G18" s="401">
        <f t="shared" si="0"/>
        <v>6945.4829642248724</v>
      </c>
      <c r="H18" s="402">
        <f t="shared" si="1"/>
        <v>1210</v>
      </c>
      <c r="I18" s="400">
        <f t="shared" si="3"/>
        <v>8414.7910000000011</v>
      </c>
      <c r="J18" s="401">
        <f t="shared" si="4"/>
        <v>6954.3727272727292</v>
      </c>
    </row>
    <row r="19" spans="1:30" s="193" customFormat="1" x14ac:dyDescent="0.2">
      <c r="A19" s="829" t="s">
        <v>110</v>
      </c>
      <c r="B19" s="414">
        <v>30</v>
      </c>
      <c r="C19" s="412">
        <v>420.93400000000003</v>
      </c>
      <c r="D19" s="413">
        <f t="shared" si="2"/>
        <v>14031.133333333333</v>
      </c>
      <c r="E19" s="411">
        <v>521</v>
      </c>
      <c r="F19" s="412">
        <v>7128.7610000000004</v>
      </c>
      <c r="G19" s="413">
        <f t="shared" si="0"/>
        <v>13682.842610364683</v>
      </c>
      <c r="H19" s="414">
        <f t="shared" si="1"/>
        <v>551</v>
      </c>
      <c r="I19" s="412">
        <f t="shared" si="3"/>
        <v>7549.6950000000006</v>
      </c>
      <c r="J19" s="413">
        <f t="shared" si="4"/>
        <v>13701.805807622506</v>
      </c>
      <c r="K19"/>
      <c r="L19"/>
      <c r="M19"/>
      <c r="N19"/>
      <c r="O19"/>
      <c r="P19"/>
      <c r="Q19"/>
      <c r="R19"/>
      <c r="S19"/>
      <c r="T19"/>
      <c r="U19"/>
      <c r="V19"/>
      <c r="W19"/>
      <c r="X19"/>
      <c r="Y19"/>
      <c r="Z19"/>
      <c r="AA19"/>
      <c r="AB19"/>
      <c r="AC19"/>
      <c r="AD19"/>
    </row>
    <row r="20" spans="1:30" s="193" customFormat="1" x14ac:dyDescent="0.2">
      <c r="A20" s="830" t="s">
        <v>111</v>
      </c>
      <c r="B20" s="418">
        <v>20</v>
      </c>
      <c r="C20" s="416">
        <v>612.36599999999999</v>
      </c>
      <c r="D20" s="417">
        <f t="shared" si="2"/>
        <v>30618.3</v>
      </c>
      <c r="E20" s="415">
        <v>329</v>
      </c>
      <c r="F20" s="416">
        <v>9969.6360000000004</v>
      </c>
      <c r="G20" s="417">
        <f t="shared" si="0"/>
        <v>30302.844984802432</v>
      </c>
      <c r="H20" s="418">
        <f t="shared" si="1"/>
        <v>349</v>
      </c>
      <c r="I20" s="416">
        <f t="shared" si="3"/>
        <v>10582.002</v>
      </c>
      <c r="J20" s="417">
        <f t="shared" si="4"/>
        <v>30320.922636103151</v>
      </c>
      <c r="K20"/>
      <c r="L20"/>
      <c r="M20"/>
      <c r="N20"/>
      <c r="O20"/>
      <c r="P20"/>
      <c r="Q20"/>
      <c r="R20"/>
      <c r="S20"/>
      <c r="T20"/>
      <c r="U20"/>
      <c r="V20"/>
      <c r="W20"/>
      <c r="X20"/>
      <c r="Y20"/>
      <c r="Z20"/>
      <c r="AA20"/>
      <c r="AB20"/>
      <c r="AC20"/>
      <c r="AD20"/>
    </row>
    <row r="21" spans="1:30" s="193" customFormat="1" x14ac:dyDescent="0.2">
      <c r="A21" s="829" t="s">
        <v>112</v>
      </c>
      <c r="B21" s="414">
        <v>8</v>
      </c>
      <c r="C21" s="412">
        <v>547.25599999999997</v>
      </c>
      <c r="D21" s="413">
        <f t="shared" si="2"/>
        <v>68407</v>
      </c>
      <c r="E21" s="411">
        <v>82</v>
      </c>
      <c r="F21" s="430">
        <v>5489.576</v>
      </c>
      <c r="G21" s="413">
        <f t="shared" si="0"/>
        <v>66946.048780487807</v>
      </c>
      <c r="H21" s="414">
        <f t="shared" si="1"/>
        <v>90</v>
      </c>
      <c r="I21" s="412">
        <f t="shared" si="3"/>
        <v>6036.8320000000003</v>
      </c>
      <c r="J21" s="413">
        <f t="shared" si="4"/>
        <v>67075.911111111112</v>
      </c>
      <c r="K21"/>
      <c r="L21"/>
      <c r="M21"/>
      <c r="N21"/>
      <c r="O21"/>
      <c r="P21"/>
      <c r="Q21"/>
      <c r="R21"/>
      <c r="S21"/>
      <c r="T21"/>
      <c r="U21"/>
      <c r="V21"/>
      <c r="W21"/>
      <c r="X21"/>
      <c r="Y21"/>
      <c r="Z21"/>
      <c r="AA21"/>
      <c r="AB21"/>
      <c r="AC21"/>
      <c r="AD21"/>
    </row>
    <row r="22" spans="1:30" x14ac:dyDescent="0.2">
      <c r="A22" s="830" t="s">
        <v>113</v>
      </c>
      <c r="B22" s="418">
        <v>2</v>
      </c>
      <c r="C22" s="416">
        <v>256.82799999999997</v>
      </c>
      <c r="D22" s="417">
        <f t="shared" si="2"/>
        <v>128413.99999999999</v>
      </c>
      <c r="E22" s="415">
        <v>40</v>
      </c>
      <c r="F22" s="416">
        <v>10033.69</v>
      </c>
      <c r="G22" s="417">
        <f t="shared" si="0"/>
        <v>250842.25</v>
      </c>
      <c r="H22" s="418">
        <f t="shared" si="1"/>
        <v>42</v>
      </c>
      <c r="I22" s="416">
        <f t="shared" si="3"/>
        <v>10290.518</v>
      </c>
      <c r="J22" s="417">
        <f t="shared" si="4"/>
        <v>245012.33333333334</v>
      </c>
    </row>
    <row r="23" spans="1:30" x14ac:dyDescent="0.2">
      <c r="A23" s="831" t="s">
        <v>76</v>
      </c>
      <c r="B23" s="533">
        <v>69</v>
      </c>
      <c r="C23" s="531">
        <v>336.65300000000002</v>
      </c>
      <c r="D23" s="532">
        <f t="shared" si="2"/>
        <v>4879.028985507246</v>
      </c>
      <c r="E23" s="530">
        <v>33864</v>
      </c>
      <c r="F23" s="531">
        <v>33440.525000000001</v>
      </c>
      <c r="G23" s="532">
        <f t="shared" si="0"/>
        <v>987.49483227025746</v>
      </c>
      <c r="H23" s="533">
        <f t="shared" si="1"/>
        <v>33933</v>
      </c>
      <c r="I23" s="531">
        <f t="shared" si="3"/>
        <v>33777.178</v>
      </c>
      <c r="J23" s="532">
        <f t="shared" si="4"/>
        <v>995.40795096219017</v>
      </c>
    </row>
    <row r="24" spans="1:30" x14ac:dyDescent="0.2">
      <c r="A24" s="832" t="s">
        <v>554</v>
      </c>
      <c r="B24" s="537">
        <v>60</v>
      </c>
      <c r="C24" s="535">
        <v>1837.384</v>
      </c>
      <c r="D24" s="536">
        <f t="shared" si="2"/>
        <v>30623.066666666666</v>
      </c>
      <c r="E24" s="534">
        <v>972</v>
      </c>
      <c r="F24" s="535">
        <v>32621.663</v>
      </c>
      <c r="G24" s="536">
        <f t="shared" si="0"/>
        <v>33561.3816872428</v>
      </c>
      <c r="H24" s="537">
        <f t="shared" si="1"/>
        <v>1032</v>
      </c>
      <c r="I24" s="535">
        <f t="shared" si="3"/>
        <v>34459.046999999999</v>
      </c>
      <c r="J24" s="536">
        <f t="shared" si="4"/>
        <v>33390.549418604649</v>
      </c>
    </row>
    <row r="25" spans="1:30" ht="13.5" thickBot="1" x14ac:dyDescent="0.25">
      <c r="A25" s="833" t="s">
        <v>117</v>
      </c>
      <c r="B25" s="541">
        <v>129</v>
      </c>
      <c r="C25" s="539">
        <v>2174.0369999999998</v>
      </c>
      <c r="D25" s="540">
        <f t="shared" si="2"/>
        <v>16853</v>
      </c>
      <c r="E25" s="538">
        <v>34836</v>
      </c>
      <c r="F25" s="539">
        <v>66062.187999999995</v>
      </c>
      <c r="G25" s="540">
        <f t="shared" si="0"/>
        <v>1896.3769663566422</v>
      </c>
      <c r="H25" s="541">
        <f t="shared" si="1"/>
        <v>34965</v>
      </c>
      <c r="I25" s="539">
        <f t="shared" si="3"/>
        <v>68236.224999999991</v>
      </c>
      <c r="J25" s="540">
        <f t="shared" si="4"/>
        <v>1951.5579865579862</v>
      </c>
    </row>
    <row r="26" spans="1:30" x14ac:dyDescent="0.2">
      <c r="A26" s="194" t="s">
        <v>365</v>
      </c>
      <c r="B26" s="3"/>
      <c r="C26" s="3"/>
      <c r="D26" s="3"/>
      <c r="G26" s="186"/>
      <c r="J26" s="186"/>
    </row>
    <row r="27" spans="1:30" x14ac:dyDescent="0.2">
      <c r="A27" s="194" t="s">
        <v>267</v>
      </c>
      <c r="B27" s="3"/>
      <c r="C27" s="3"/>
      <c r="D27" s="3"/>
      <c r="G27" s="186"/>
      <c r="J27" s="186"/>
    </row>
    <row r="28" spans="1:30" x14ac:dyDescent="0.2">
      <c r="A28" s="9" t="s">
        <v>625</v>
      </c>
    </row>
    <row r="29" spans="1:30" x14ac:dyDescent="0.2">
      <c r="A29" s="196" t="s">
        <v>749</v>
      </c>
      <c r="B29" s="195"/>
      <c r="C29" s="195"/>
      <c r="D29" s="195"/>
      <c r="E29" s="195"/>
      <c r="F29" s="195"/>
      <c r="G29" s="195"/>
      <c r="H29" s="195"/>
      <c r="I29" s="195"/>
      <c r="J29" s="195"/>
    </row>
    <row r="30" spans="1:30" x14ac:dyDescent="0.2">
      <c r="A30" s="196" t="s">
        <v>747</v>
      </c>
    </row>
    <row r="31" spans="1:30" x14ac:dyDescent="0.2">
      <c r="A31" s="194"/>
    </row>
    <row r="46" spans="1:1" x14ac:dyDescent="0.2">
      <c r="A46" t="s">
        <v>522</v>
      </c>
    </row>
  </sheetData>
  <mergeCells count="3">
    <mergeCell ref="E6:G6"/>
    <mergeCell ref="B6:D6"/>
    <mergeCell ref="H6:J6"/>
  </mergeCells>
  <phoneticPr fontId="2" type="noConversion"/>
  <pageMargins left="0.59055118110236227" right="0.59055118110236227" top="1.4173228346456694" bottom="0.98425196850393704" header="0.27559055118110237" footer="0.31496062992125984"/>
  <pageSetup paperSize="9" scale="77" firstPageNumber="4" orientation="landscape" useFirstPageNumber="1" r:id="rId1"/>
  <headerFooter alignWithMargins="0">
    <oddHeader>&amp;R&amp;12Les finances des communes en 2021</oddHeader>
    <oddFooter>&amp;L&amp;12Direction Générale des Collectivités Locales / DESL&amp;C&amp;12 2&amp;RMise en ligne : février 2023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26"/>
  <sheetViews>
    <sheetView zoomScaleNormal="100" workbookViewId="0"/>
  </sheetViews>
  <sheetFormatPr baseColWidth="10" defaultRowHeight="12.75" x14ac:dyDescent="0.2"/>
  <cols>
    <col min="1" max="1" width="78.5703125" customWidth="1"/>
    <col min="2" max="10" width="17.28515625" customWidth="1"/>
    <col min="12" max="12" width="12" bestFit="1" customWidth="1"/>
  </cols>
  <sheetData>
    <row r="1" spans="1:11" ht="18" x14ac:dyDescent="0.25">
      <c r="A1" s="10" t="s">
        <v>944</v>
      </c>
    </row>
    <row r="2" spans="1:11" ht="18" x14ac:dyDescent="0.25">
      <c r="A2" s="10"/>
    </row>
    <row r="3" spans="1:11" ht="16.5" x14ac:dyDescent="0.25">
      <c r="A3" s="109" t="s">
        <v>603</v>
      </c>
    </row>
    <row r="4" spans="1:11" ht="13.5" thickBot="1" x14ac:dyDescent="0.25">
      <c r="A4" s="232"/>
      <c r="J4" s="655" t="s">
        <v>530</v>
      </c>
    </row>
    <row r="5" spans="1:11" x14ac:dyDescent="0.2">
      <c r="A5" s="231" t="s">
        <v>945</v>
      </c>
      <c r="B5" s="764" t="s">
        <v>38</v>
      </c>
      <c r="C5" s="764" t="s">
        <v>39</v>
      </c>
      <c r="D5" s="764" t="s">
        <v>128</v>
      </c>
      <c r="E5" s="764" t="s">
        <v>129</v>
      </c>
      <c r="F5" s="764" t="s">
        <v>130</v>
      </c>
      <c r="G5" s="765">
        <v>100000</v>
      </c>
      <c r="H5" s="766" t="s">
        <v>232</v>
      </c>
      <c r="I5" s="766" t="s">
        <v>231</v>
      </c>
      <c r="J5" s="766" t="s">
        <v>223</v>
      </c>
    </row>
    <row r="6" spans="1:11" x14ac:dyDescent="0.2">
      <c r="A6" s="230"/>
      <c r="B6" s="767" t="s">
        <v>40</v>
      </c>
      <c r="C6" s="767" t="s">
        <v>40</v>
      </c>
      <c r="D6" s="767" t="s">
        <v>40</v>
      </c>
      <c r="E6" s="767" t="s">
        <v>40</v>
      </c>
      <c r="F6" s="767" t="s">
        <v>40</v>
      </c>
      <c r="G6" s="767" t="s">
        <v>43</v>
      </c>
      <c r="H6" s="768" t="s">
        <v>532</v>
      </c>
      <c r="I6" s="768" t="s">
        <v>141</v>
      </c>
      <c r="J6" s="768" t="s">
        <v>145</v>
      </c>
    </row>
    <row r="7" spans="1:11" ht="13.5" thickBot="1" x14ac:dyDescent="0.25">
      <c r="A7" s="233"/>
      <c r="B7" s="769" t="s">
        <v>46</v>
      </c>
      <c r="C7" s="769" t="s">
        <v>42</v>
      </c>
      <c r="D7" s="769" t="s">
        <v>131</v>
      </c>
      <c r="E7" s="769" t="s">
        <v>132</v>
      </c>
      <c r="F7" s="769" t="s">
        <v>133</v>
      </c>
      <c r="G7" s="769" t="s">
        <v>134</v>
      </c>
      <c r="H7" s="770" t="s">
        <v>141</v>
      </c>
      <c r="I7" s="770" t="s">
        <v>134</v>
      </c>
      <c r="J7" s="770" t="s">
        <v>631</v>
      </c>
    </row>
    <row r="9" spans="1:11" s="8" customFormat="1" ht="14.25" customHeight="1" x14ac:dyDescent="0.2">
      <c r="A9" s="771" t="s">
        <v>888</v>
      </c>
      <c r="B9" s="772">
        <f>'T 6.1'!B9+'T 6.2'!B9</f>
        <v>1978.5217050000001</v>
      </c>
      <c r="C9" s="772">
        <f>'T 6.1'!C9+'T 6.2'!C9</f>
        <v>3749.7955189999998</v>
      </c>
      <c r="D9" s="772">
        <f>'T 6.1'!D9+'T 6.2'!D9</f>
        <v>3361.6066449999998</v>
      </c>
      <c r="E9" s="772">
        <f>'T 6.1'!E9+'T 6.2'!E9</f>
        <v>4966.7918030000001</v>
      </c>
      <c r="F9" s="772">
        <f>'T 6.1'!F9+'T 6.2'!F9</f>
        <v>2955.393795</v>
      </c>
      <c r="G9" s="772">
        <f>'T 6.1'!G9+'T 6.2'!G9</f>
        <v>4223.7056510000002</v>
      </c>
      <c r="H9" s="773">
        <f>'T 6.1'!H9+'T 6.2'!H9</f>
        <v>5728.3172240000004</v>
      </c>
      <c r="I9" s="773">
        <f>'T 6.1'!I9+'T 6.2'!I9</f>
        <v>15507.497894</v>
      </c>
      <c r="J9" s="773">
        <f>'T 6.1'!J9+'T 6.2'!J9</f>
        <v>21235.815117999999</v>
      </c>
      <c r="K9" s="817"/>
    </row>
    <row r="10" spans="1:11" ht="14.25" customHeight="1" x14ac:dyDescent="0.2">
      <c r="A10" s="774" t="s">
        <v>889</v>
      </c>
      <c r="B10" s="775">
        <f>'T 6.1'!B10+'T 6.2'!B10</f>
        <v>268.72276199999999</v>
      </c>
      <c r="C10" s="775">
        <f>'T 6.1'!C10+'T 6.2'!C10</f>
        <v>255.57539399999999</v>
      </c>
      <c r="D10" s="775">
        <f>'T 6.1'!D10+'T 6.2'!D10</f>
        <v>208.653943</v>
      </c>
      <c r="E10" s="775">
        <f>'T 6.1'!E10+'T 6.2'!E10</f>
        <v>206.43440200000001</v>
      </c>
      <c r="F10" s="775">
        <f>'T 6.1'!F10+'T 6.2'!F10</f>
        <v>129.54049000000001</v>
      </c>
      <c r="G10" s="775">
        <f>'T 6.1'!G10+'T 6.2'!G10</f>
        <v>333.36845</v>
      </c>
      <c r="H10" s="317">
        <f>'T 6.1'!H10+'T 6.2'!H10</f>
        <v>524.29815600000006</v>
      </c>
      <c r="I10" s="317">
        <f>'T 6.1'!I10+'T 6.2'!I10</f>
        <v>877.99728500000003</v>
      </c>
      <c r="J10" s="317">
        <f>'T 6.1'!J10+'T 6.2'!J10</f>
        <v>1402.2954410000002</v>
      </c>
    </row>
    <row r="11" spans="1:11" ht="14.25" customHeight="1" x14ac:dyDescent="0.2">
      <c r="A11" s="776" t="s">
        <v>533</v>
      </c>
      <c r="B11" s="777">
        <f>'T 6.1'!B11+'T 6.2'!B11</f>
        <v>1661.3084480000002</v>
      </c>
      <c r="C11" s="777">
        <f>'T 6.1'!C11+'T 6.2'!C11</f>
        <v>3393.1707769999998</v>
      </c>
      <c r="D11" s="777">
        <f>'T 6.1'!D11+'T 6.2'!D11</f>
        <v>3046.9681490000003</v>
      </c>
      <c r="E11" s="777">
        <f>'T 6.1'!E11+'T 6.2'!E11</f>
        <v>4635.4113080000006</v>
      </c>
      <c r="F11" s="777">
        <f>'T 6.1'!F11+'T 6.2'!F11</f>
        <v>2748.0166170000002</v>
      </c>
      <c r="G11" s="777">
        <f>'T 6.1'!G11+'T 6.2'!G11</f>
        <v>3694.729139</v>
      </c>
      <c r="H11" s="778">
        <f>'T 6.1'!H11+'T 6.2'!H11</f>
        <v>5054.479225</v>
      </c>
      <c r="I11" s="778">
        <f>'T 6.1'!I11+'T 6.2'!I11</f>
        <v>14125.125212999999</v>
      </c>
      <c r="J11" s="778">
        <f>'T 6.1'!J11+'T 6.2'!J11</f>
        <v>19179.604438000002</v>
      </c>
    </row>
    <row r="12" spans="1:11" ht="14.25" customHeight="1" x14ac:dyDescent="0.2">
      <c r="A12" s="774" t="s">
        <v>890</v>
      </c>
      <c r="B12" s="775">
        <f>'T 6.1'!B12+'T 6.2'!B12</f>
        <v>48.468270000000004</v>
      </c>
      <c r="C12" s="775">
        <f>'T 6.1'!C12+'T 6.2'!C12</f>
        <v>100.603612</v>
      </c>
      <c r="D12" s="775">
        <f>'T 6.1'!D12+'T 6.2'!D12</f>
        <v>105.43590500000001</v>
      </c>
      <c r="E12" s="775">
        <f>'T 6.1'!E12+'T 6.2'!E12</f>
        <v>124.00072999999999</v>
      </c>
      <c r="F12" s="775">
        <f>'T 6.1'!F12+'T 6.2'!F12</f>
        <v>77.256822</v>
      </c>
      <c r="G12" s="775">
        <f>'T 6.1'!G12+'T 6.2'!G12</f>
        <v>180.196416</v>
      </c>
      <c r="H12" s="317">
        <f>'T 6.1'!H12+'T 6.2'!H12</f>
        <v>149.07188199999999</v>
      </c>
      <c r="I12" s="317">
        <f>'T 6.1'!I12+'T 6.2'!I12</f>
        <v>486.88987299999997</v>
      </c>
      <c r="J12" s="317">
        <f>'T 6.1'!J12+'T 6.2'!J12</f>
        <v>635.96175499999993</v>
      </c>
    </row>
    <row r="13" spans="1:11" s="8" customFormat="1" ht="14.25" customHeight="1" x14ac:dyDescent="0.2">
      <c r="A13" s="776" t="s">
        <v>891</v>
      </c>
      <c r="B13" s="777">
        <f>'T 6.1'!B13+'T 6.2'!B13</f>
        <v>2.2221999999999999E-2</v>
      </c>
      <c r="C13" s="777">
        <f>'T 6.1'!C13+'T 6.2'!C13</f>
        <v>0.44573200000000002</v>
      </c>
      <c r="D13" s="777">
        <f>'T 6.1'!D13+'T 6.2'!D13</f>
        <v>0.54864599999999997</v>
      </c>
      <c r="E13" s="777">
        <f>'T 6.1'!E13+'T 6.2'!E13</f>
        <v>0.94536200000000004</v>
      </c>
      <c r="F13" s="777">
        <f>'T 6.1'!F13+'T 6.2'!F13</f>
        <v>0.57986400000000005</v>
      </c>
      <c r="G13" s="777">
        <f>'T 6.1'!G13+'T 6.2'!G13</f>
        <v>15.411644000000001</v>
      </c>
      <c r="H13" s="778">
        <f>'T 6.1'!H13+'T 6.2'!H13</f>
        <v>0.46795400000000004</v>
      </c>
      <c r="I13" s="778">
        <f>'T 6.1'!I13+'T 6.2'!I13</f>
        <v>17.485516000000001</v>
      </c>
      <c r="J13" s="778">
        <f>'T 6.1'!J13+'T 6.2'!J13</f>
        <v>17.953469999999999</v>
      </c>
    </row>
    <row r="14" spans="1:11" s="69" customFormat="1" ht="14.25" customHeight="1" x14ac:dyDescent="0.2">
      <c r="A14" s="783" t="s">
        <v>534</v>
      </c>
      <c r="B14" s="784">
        <f>'T 6.1'!B14+'T 6.2'!B14</f>
        <v>137.53549799999999</v>
      </c>
      <c r="C14" s="784">
        <f>'T 6.1'!C14+'T 6.2'!C14</f>
        <v>356.77452699999998</v>
      </c>
      <c r="D14" s="784">
        <f>'T 6.1'!D14+'T 6.2'!D14</f>
        <v>401.83410600000002</v>
      </c>
      <c r="E14" s="784">
        <f>'T 6.1'!E14+'T 6.2'!E14</f>
        <v>656.10120600000005</v>
      </c>
      <c r="F14" s="784">
        <f>'T 6.1'!F14+'T 6.2'!F14</f>
        <v>460.96184100000005</v>
      </c>
      <c r="G14" s="784">
        <f>'T 6.1'!G14+'T 6.2'!G14</f>
        <v>1103.6470569999999</v>
      </c>
      <c r="H14" s="785">
        <f>'T 6.1'!H14+'T 6.2'!H14</f>
        <v>494.310025</v>
      </c>
      <c r="I14" s="785">
        <f>'T 6.1'!I14+'T 6.2'!I14</f>
        <v>2622.54421</v>
      </c>
      <c r="J14" s="785">
        <f>'T 6.1'!J14+'T 6.2'!J14</f>
        <v>3116.8542349999998</v>
      </c>
    </row>
    <row r="15" spans="1:11" ht="14.25" customHeight="1" x14ac:dyDescent="0.2">
      <c r="A15" s="776" t="s">
        <v>892</v>
      </c>
      <c r="B15" s="777">
        <f>'T 6.1'!B15+'T 6.2'!B15</f>
        <v>20.764748999999998</v>
      </c>
      <c r="C15" s="777">
        <f>'T 6.1'!C15+'T 6.2'!C15</f>
        <v>30.683767</v>
      </c>
      <c r="D15" s="777">
        <f>'T 6.1'!D15+'T 6.2'!D15</f>
        <v>23.182378</v>
      </c>
      <c r="E15" s="777">
        <f>'T 6.1'!E15+'T 6.2'!E15</f>
        <v>48.514753999999996</v>
      </c>
      <c r="F15" s="777">
        <f>'T 6.1'!F15+'T 6.2'!F15</f>
        <v>31.643055</v>
      </c>
      <c r="G15" s="777">
        <f>'T 6.1'!G15+'T 6.2'!G15</f>
        <v>89.414964000000012</v>
      </c>
      <c r="H15" s="778">
        <f>'T 6.1'!H15+'T 6.2'!H15</f>
        <v>51.448515999999998</v>
      </c>
      <c r="I15" s="778">
        <f>'T 6.1'!I15+'T 6.2'!I15</f>
        <v>192.75515100000001</v>
      </c>
      <c r="J15" s="778">
        <f>'T 6.1'!J15+'T 6.2'!J15</f>
        <v>244.203667</v>
      </c>
    </row>
    <row r="16" spans="1:11" ht="14.25" customHeight="1" x14ac:dyDescent="0.2">
      <c r="A16" s="774" t="s">
        <v>893</v>
      </c>
      <c r="B16" s="775">
        <f>'T 6.1'!B16+'T 6.2'!B16</f>
        <v>71.142218</v>
      </c>
      <c r="C16" s="775">
        <f>'T 6.1'!C16+'T 6.2'!C16</f>
        <v>217.40925599999997</v>
      </c>
      <c r="D16" s="775">
        <f>'T 6.1'!D16+'T 6.2'!D16</f>
        <v>273.67355299999997</v>
      </c>
      <c r="E16" s="775">
        <f>'T 6.1'!E16+'T 6.2'!E16</f>
        <v>426.86696899999998</v>
      </c>
      <c r="F16" s="775">
        <f>'T 6.1'!F16+'T 6.2'!F16</f>
        <v>257.89312799999999</v>
      </c>
      <c r="G16" s="775">
        <f>'T 6.1'!G16+'T 6.2'!G16</f>
        <v>463.76138099999997</v>
      </c>
      <c r="H16" s="317">
        <f>'T 6.1'!H16+'T 6.2'!H16</f>
        <v>288.55147399999998</v>
      </c>
      <c r="I16" s="317">
        <f>'T 6.1'!I16+'T 6.2'!I16</f>
        <v>1422.195031</v>
      </c>
      <c r="J16" s="317">
        <f>'T 6.1'!J16+'T 6.2'!J16</f>
        <v>1710.7465050000001</v>
      </c>
    </row>
    <row r="17" spans="1:12" ht="14.25" customHeight="1" x14ac:dyDescent="0.2">
      <c r="A17" s="782" t="s">
        <v>894</v>
      </c>
      <c r="B17" s="777">
        <f>'T 6.1'!B17+'T 6.2'!B17</f>
        <v>33.032023000000002</v>
      </c>
      <c r="C17" s="777">
        <f>'T 6.1'!C17+'T 6.2'!C17</f>
        <v>74.049177999999998</v>
      </c>
      <c r="D17" s="777">
        <f>'T 6.1'!D17+'T 6.2'!D17</f>
        <v>80.220061000000001</v>
      </c>
      <c r="E17" s="777">
        <f>'T 6.1'!E17+'T 6.2'!E17</f>
        <v>132.68666999999999</v>
      </c>
      <c r="F17" s="777">
        <f>'T 6.1'!F17+'T 6.2'!F17</f>
        <v>122.352104</v>
      </c>
      <c r="G17" s="777">
        <f>'T 6.1'!G17+'T 6.2'!G17</f>
        <v>329.78024699999997</v>
      </c>
      <c r="H17" s="778">
        <f>'T 6.1'!H17+'T 6.2'!H17</f>
        <v>107.08120100000001</v>
      </c>
      <c r="I17" s="778">
        <f>'T 6.1'!I17+'T 6.2'!I17</f>
        <v>665.03908200000001</v>
      </c>
      <c r="J17" s="778">
        <f>'T 6.1'!J17+'T 6.2'!J17</f>
        <v>772.12028299999997</v>
      </c>
    </row>
    <row r="18" spans="1:12" s="8" customFormat="1" ht="14.25" customHeight="1" x14ac:dyDescent="0.2">
      <c r="A18" s="774" t="s">
        <v>535</v>
      </c>
      <c r="B18" s="775">
        <f>'T 6.1'!B18+'T 6.2'!B18</f>
        <v>6.5842589999999994</v>
      </c>
      <c r="C18" s="775">
        <f>'T 6.1'!C18+'T 6.2'!C18</f>
        <v>18.058952000000001</v>
      </c>
      <c r="D18" s="775">
        <f>'T 6.1'!D18+'T 6.2'!D18</f>
        <v>11.192353000000001</v>
      </c>
      <c r="E18" s="775">
        <f>'T 6.1'!E18+'T 6.2'!E18</f>
        <v>25.832000000000001</v>
      </c>
      <c r="F18" s="775">
        <f>'T 6.1'!F18+'T 6.2'!F18</f>
        <v>29.918007000000003</v>
      </c>
      <c r="G18" s="775">
        <f>'T 6.1'!G18+'T 6.2'!G18</f>
        <v>37.480995</v>
      </c>
      <c r="H18" s="317">
        <f>'T 6.1'!H18+'T 6.2'!H18</f>
        <v>24.643211000000001</v>
      </c>
      <c r="I18" s="317">
        <f>'T 6.1'!I18+'T 6.2'!I18</f>
        <v>104.42335499999999</v>
      </c>
      <c r="J18" s="317">
        <f>'T 6.1'!J18+'T 6.2'!J18</f>
        <v>129.06656599999999</v>
      </c>
    </row>
    <row r="19" spans="1:12" s="8" customFormat="1" ht="14.25" customHeight="1" x14ac:dyDescent="0.2">
      <c r="A19" s="776" t="s">
        <v>895</v>
      </c>
      <c r="B19" s="777">
        <f>'T 6.1'!B19+'T 6.2'!B19</f>
        <v>6.0122450000000001</v>
      </c>
      <c r="C19" s="777">
        <f>'T 6.1'!C19+'T 6.2'!C19</f>
        <v>16.573371000000002</v>
      </c>
      <c r="D19" s="777">
        <f>'T 6.1'!D19+'T 6.2'!D19</f>
        <v>13.565756</v>
      </c>
      <c r="E19" s="777">
        <f>'T 6.1'!E19+'T 6.2'!E19</f>
        <v>22.200811000000002</v>
      </c>
      <c r="F19" s="777">
        <f>'T 6.1'!F19+'T 6.2'!F19</f>
        <v>19.155542999999998</v>
      </c>
      <c r="G19" s="777">
        <f>'T 6.1'!G19+'T 6.2'!G19</f>
        <v>183.20946500000002</v>
      </c>
      <c r="H19" s="778">
        <f>'T 6.1'!H19+'T 6.2'!H19</f>
        <v>22.585615999999998</v>
      </c>
      <c r="I19" s="778">
        <f>'T 6.1'!I19+'T 6.2'!I19</f>
        <v>238.13157500000003</v>
      </c>
      <c r="J19" s="778">
        <f>'T 6.1'!J19+'T 6.2'!J19</f>
        <v>260.71719100000001</v>
      </c>
    </row>
    <row r="20" spans="1:12" s="69" customFormat="1" ht="14.25" customHeight="1" x14ac:dyDescent="0.2">
      <c r="A20" s="783" t="s">
        <v>536</v>
      </c>
      <c r="B20" s="784">
        <f>'T 6.1'!B20+'T 6.2'!B20</f>
        <v>691.87854500000003</v>
      </c>
      <c r="C20" s="784">
        <f>'T 6.1'!C20+'T 6.2'!C20</f>
        <v>1601.7792920000002</v>
      </c>
      <c r="D20" s="784">
        <f>'T 6.1'!D20+'T 6.2'!D20</f>
        <v>1754.3880670000001</v>
      </c>
      <c r="E20" s="784">
        <f>'T 6.1'!E20+'T 6.2'!E20</f>
        <v>2718.1053230000002</v>
      </c>
      <c r="F20" s="784">
        <f>'T 6.1'!F20+'T 6.2'!F20</f>
        <v>1638.633491</v>
      </c>
      <c r="G20" s="784">
        <f>'T 6.1'!G20+'T 6.2'!G20</f>
        <v>3029.6605300000001</v>
      </c>
      <c r="H20" s="785">
        <f>'T 6.1'!H20+'T 6.2'!H20</f>
        <v>2293.6578370000002</v>
      </c>
      <c r="I20" s="785">
        <f>'T 6.1'!I20+'T 6.2'!I20</f>
        <v>9140.7874109999993</v>
      </c>
      <c r="J20" s="785">
        <f>'T 6.1'!J20+'T 6.2'!J20</f>
        <v>11434.445248</v>
      </c>
    </row>
    <row r="21" spans="1:12" ht="14.25" customHeight="1" x14ac:dyDescent="0.2">
      <c r="A21" s="782" t="s">
        <v>896</v>
      </c>
      <c r="B21" s="777">
        <f>'T 6.1'!B21+'T 6.2'!B21</f>
        <v>132.538836</v>
      </c>
      <c r="C21" s="777">
        <f>'T 6.1'!C21+'T 6.2'!C21</f>
        <v>233.676117</v>
      </c>
      <c r="D21" s="777">
        <f>'T 6.1'!D21+'T 6.2'!D21</f>
        <v>239.249967</v>
      </c>
      <c r="E21" s="777">
        <f>'T 6.1'!E21+'T 6.2'!E21</f>
        <v>395.47560700000002</v>
      </c>
      <c r="F21" s="777">
        <f>'T 6.1'!F21+'T 6.2'!F21</f>
        <v>224.48607900000002</v>
      </c>
      <c r="G21" s="777">
        <f>'T 6.1'!G21+'T 6.2'!G21</f>
        <v>427.86760200000003</v>
      </c>
      <c r="H21" s="778">
        <f>'T 6.1'!H21+'T 6.2'!H21</f>
        <v>366.21495300000004</v>
      </c>
      <c r="I21" s="778">
        <f>'T 6.1'!I21+'T 6.2'!I21</f>
        <v>1287.0792550000001</v>
      </c>
      <c r="J21" s="778">
        <f>'T 6.1'!J21+'T 6.2'!J21</f>
        <v>1653.2942080000003</v>
      </c>
    </row>
    <row r="22" spans="1:12" ht="14.25" customHeight="1" x14ac:dyDescent="0.2">
      <c r="A22" s="774" t="s">
        <v>537</v>
      </c>
      <c r="B22" s="775">
        <f>'T 6.1'!B22+'T 6.2'!B22</f>
        <v>346.90924799999999</v>
      </c>
      <c r="C22" s="775">
        <f>'T 6.1'!C22+'T 6.2'!C22</f>
        <v>843.08134100000007</v>
      </c>
      <c r="D22" s="775">
        <f>'T 6.1'!D22+'T 6.2'!D22</f>
        <v>975.32346499999994</v>
      </c>
      <c r="E22" s="775">
        <f>'T 6.1'!E22+'T 6.2'!E22</f>
        <v>1547.3399359999999</v>
      </c>
      <c r="F22" s="775">
        <f>'T 6.1'!F22+'T 6.2'!F22</f>
        <v>992.17167300000006</v>
      </c>
      <c r="G22" s="775">
        <f>'T 6.1'!G22+'T 6.2'!G22</f>
        <v>1778.9306900000001</v>
      </c>
      <c r="H22" s="317">
        <f>'T 6.1'!H22+'T 6.2'!H22</f>
        <v>1189.990589</v>
      </c>
      <c r="I22" s="317">
        <f>'T 6.1'!I22+'T 6.2'!I22</f>
        <v>5293.7657639999998</v>
      </c>
      <c r="J22" s="317">
        <f>'T 6.1'!J22+'T 6.2'!J22</f>
        <v>6483.7563529999998</v>
      </c>
    </row>
    <row r="23" spans="1:12" ht="14.25" customHeight="1" x14ac:dyDescent="0.2">
      <c r="A23" s="776" t="s">
        <v>538</v>
      </c>
      <c r="B23" s="777">
        <f>'T 6.1'!B23+'T 6.2'!B23</f>
        <v>2.6383209999999999</v>
      </c>
      <c r="C23" s="777">
        <f>'T 6.1'!C23+'T 6.2'!C23</f>
        <v>6.3329820000000003</v>
      </c>
      <c r="D23" s="777">
        <f>'T 6.1'!D23+'T 6.2'!D23</f>
        <v>3.790454</v>
      </c>
      <c r="E23" s="777">
        <f>'T 6.1'!E23+'T 6.2'!E23</f>
        <v>4.4617290000000001</v>
      </c>
      <c r="F23" s="777">
        <f>'T 6.1'!F23+'T 6.2'!F23</f>
        <v>7.6805180000000002</v>
      </c>
      <c r="G23" s="777">
        <f>'T 6.1'!G23+'T 6.2'!G23</f>
        <v>96.65914699999999</v>
      </c>
      <c r="H23" s="778">
        <f>'T 6.1'!H23+'T 6.2'!H23</f>
        <v>8.9713030000000007</v>
      </c>
      <c r="I23" s="778">
        <f>'T 6.1'!I23+'T 6.2'!I23</f>
        <v>112.59184799999998</v>
      </c>
      <c r="J23" s="778">
        <f>'T 6.1'!J23+'T 6.2'!J23</f>
        <v>121.56315099999999</v>
      </c>
      <c r="L23" s="949"/>
    </row>
    <row r="24" spans="1:12" ht="14.25" customHeight="1" x14ac:dyDescent="0.2">
      <c r="A24" s="774" t="s">
        <v>897</v>
      </c>
      <c r="B24" s="775">
        <f>'T 6.1'!B24+'T 6.2'!B24</f>
        <v>1.057879</v>
      </c>
      <c r="C24" s="775">
        <f>'T 6.1'!C24+'T 6.2'!C24</f>
        <v>6.6349479999999996</v>
      </c>
      <c r="D24" s="775">
        <f>'T 6.1'!D24+'T 6.2'!D24</f>
        <v>3.8121330000000002</v>
      </c>
      <c r="E24" s="775">
        <f>'T 6.1'!E24+'T 6.2'!E24</f>
        <v>10.218797</v>
      </c>
      <c r="F24" s="775">
        <f>'T 6.1'!F24+'T 6.2'!F24</f>
        <v>11.518885999999998</v>
      </c>
      <c r="G24" s="775">
        <f>'T 6.1'!G24+'T 6.2'!G24</f>
        <v>131.165412</v>
      </c>
      <c r="H24" s="317">
        <f>'T 6.1'!H24+'T 6.2'!H24</f>
        <v>7.6928269999999994</v>
      </c>
      <c r="I24" s="317">
        <f>'T 6.1'!I24+'T 6.2'!I24</f>
        <v>156.715228</v>
      </c>
      <c r="J24" s="317">
        <f>'T 6.1'!J24+'T 6.2'!J24</f>
        <v>164.40805499999999</v>
      </c>
    </row>
    <row r="25" spans="1:12" s="8" customFormat="1" ht="14.25" customHeight="1" x14ac:dyDescent="0.2">
      <c r="A25" s="776" t="s">
        <v>898</v>
      </c>
      <c r="B25" s="777">
        <f>'T 6.1'!B25+'T 6.2'!B25</f>
        <v>195.43259699999999</v>
      </c>
      <c r="C25" s="777">
        <f>'T 6.1'!C25+'T 6.2'!C25</f>
        <v>464.79184400000003</v>
      </c>
      <c r="D25" s="777">
        <f>'T 6.1'!D25+'T 6.2'!D25</f>
        <v>474.07958000000002</v>
      </c>
      <c r="E25" s="777">
        <f>'T 6.1'!E25+'T 6.2'!E25</f>
        <v>650.35727099999997</v>
      </c>
      <c r="F25" s="777">
        <f>'T 6.1'!F25+'T 6.2'!F25</f>
        <v>360.842061</v>
      </c>
      <c r="G25" s="777">
        <f>'T 6.1'!G25+'T 6.2'!G25</f>
        <v>466.21593100000001</v>
      </c>
      <c r="H25" s="778">
        <f>'T 6.1'!H25+'T 6.2'!H25</f>
        <v>660.22444099999996</v>
      </c>
      <c r="I25" s="778">
        <f>'T 6.1'!I25+'T 6.2'!I25</f>
        <v>1951.4948429999999</v>
      </c>
      <c r="J25" s="778">
        <f>'T 6.1'!J25+'T 6.2'!J25</f>
        <v>2611.7192839999998</v>
      </c>
    </row>
    <row r="26" spans="1:12" s="8" customFormat="1" ht="14.25" customHeight="1" x14ac:dyDescent="0.2">
      <c r="A26" s="786" t="s">
        <v>539</v>
      </c>
      <c r="B26" s="787">
        <f>'T 6.1'!B26+'T 6.2'!B26</f>
        <v>13.301659000000001</v>
      </c>
      <c r="C26" s="787">
        <f>'T 6.1'!C26+'T 6.2'!C26</f>
        <v>47.262056000000001</v>
      </c>
      <c r="D26" s="787">
        <f>'T 6.1'!D26+'T 6.2'!D26</f>
        <v>58.132463000000001</v>
      </c>
      <c r="E26" s="787">
        <f>'T 6.1'!E26+'T 6.2'!E26</f>
        <v>110.25197800000001</v>
      </c>
      <c r="F26" s="787">
        <f>'T 6.1'!F26+'T 6.2'!F26</f>
        <v>41.934268999999993</v>
      </c>
      <c r="G26" s="787">
        <f>'T 6.1'!G26+'T 6.2'!G26</f>
        <v>128.821742</v>
      </c>
      <c r="H26" s="386">
        <f>'T 6.1'!H26+'T 6.2'!H26</f>
        <v>60.563715000000002</v>
      </c>
      <c r="I26" s="386">
        <f>'T 6.1'!I26+'T 6.2'!I26</f>
        <v>339.14045200000004</v>
      </c>
      <c r="J26" s="386">
        <f>'T 6.1'!J26+'T 6.2'!J26</f>
        <v>399.70416700000004</v>
      </c>
    </row>
    <row r="27" spans="1:12" s="69" customFormat="1" ht="14.25" customHeight="1" x14ac:dyDescent="0.2">
      <c r="A27" s="779" t="s">
        <v>899</v>
      </c>
      <c r="B27" s="780">
        <f>'T 6.1'!B27+'T 6.2'!B27</f>
        <v>637.60753599999998</v>
      </c>
      <c r="C27" s="780">
        <f>'T 6.1'!C27+'T 6.2'!C27</f>
        <v>1698.086679</v>
      </c>
      <c r="D27" s="780">
        <f>'T 6.1'!D27+'T 6.2'!D27</f>
        <v>1946.9055170000001</v>
      </c>
      <c r="E27" s="780">
        <f>'T 6.1'!E27+'T 6.2'!E27</f>
        <v>3141.429494</v>
      </c>
      <c r="F27" s="780">
        <f>'T 6.1'!F27+'T 6.2'!F27</f>
        <v>1935.073048</v>
      </c>
      <c r="G27" s="780">
        <f>'T 6.1'!G27+'T 6.2'!G27</f>
        <v>3326.2786239999996</v>
      </c>
      <c r="H27" s="781">
        <f>'T 6.1'!H27+'T 6.2'!H27</f>
        <v>2335.694215</v>
      </c>
      <c r="I27" s="781">
        <f>'T 6.1'!I27+'T 6.2'!I27</f>
        <v>10349.686683</v>
      </c>
      <c r="J27" s="781">
        <f>'T 6.1'!J27+'T 6.2'!J27</f>
        <v>12685.380897999999</v>
      </c>
    </row>
    <row r="28" spans="1:12" ht="14.25" customHeight="1" x14ac:dyDescent="0.2">
      <c r="A28" s="786" t="s">
        <v>900</v>
      </c>
      <c r="B28" s="787">
        <f>'T 6.1'!B28+'T 6.2'!B28</f>
        <v>69.525407000000001</v>
      </c>
      <c r="C28" s="787">
        <f>'T 6.1'!C28+'T 6.2'!C28</f>
        <v>157.349467</v>
      </c>
      <c r="D28" s="787">
        <f>'T 6.1'!D28+'T 6.2'!D28</f>
        <v>179.039468</v>
      </c>
      <c r="E28" s="787">
        <f>'T 6.1'!E28+'T 6.2'!E28</f>
        <v>328.02642900000001</v>
      </c>
      <c r="F28" s="787">
        <f>'T 6.1'!F28+'T 6.2'!F28</f>
        <v>206.73370999999997</v>
      </c>
      <c r="G28" s="787">
        <f>'T 6.1'!G28+'T 6.2'!G28</f>
        <v>399.32347099999998</v>
      </c>
      <c r="H28" s="386">
        <f>'T 6.1'!H28+'T 6.2'!H28</f>
        <v>226.87487399999998</v>
      </c>
      <c r="I28" s="386">
        <f>'T 6.1'!I28+'T 6.2'!I28</f>
        <v>1113.1230779999999</v>
      </c>
      <c r="J28" s="386">
        <f>'T 6.1'!J28+'T 6.2'!J28</f>
        <v>1339.9979519999999</v>
      </c>
    </row>
    <row r="29" spans="1:12" s="8" customFormat="1" ht="14.25" customHeight="1" x14ac:dyDescent="0.2">
      <c r="A29" s="776" t="s">
        <v>540</v>
      </c>
      <c r="B29" s="777">
        <f>'T 6.1'!B29+'T 6.2'!B29</f>
        <v>218.33858599999999</v>
      </c>
      <c r="C29" s="777">
        <f>'T 6.1'!C29+'T 6.2'!C29</f>
        <v>632.05511200000001</v>
      </c>
      <c r="D29" s="777">
        <f>'T 6.1'!D29+'T 6.2'!D29</f>
        <v>767.81398799999999</v>
      </c>
      <c r="E29" s="777">
        <f>'T 6.1'!E29+'T 6.2'!E29</f>
        <v>1209.193732</v>
      </c>
      <c r="F29" s="777">
        <f>'T 6.1'!F29+'T 6.2'!F29</f>
        <v>719.60430099999996</v>
      </c>
      <c r="G29" s="777">
        <f>'T 6.1'!G29+'T 6.2'!G29</f>
        <v>1703.2844660000001</v>
      </c>
      <c r="H29" s="778">
        <f>'T 6.1'!H29+'T 6.2'!H29</f>
        <v>850.39369800000009</v>
      </c>
      <c r="I29" s="778">
        <f>'T 6.1'!I29+'T 6.2'!I29</f>
        <v>4399.896487</v>
      </c>
      <c r="J29" s="778">
        <f>'T 6.1'!J29+'T 6.2'!J29</f>
        <v>5250.2901849999998</v>
      </c>
    </row>
    <row r="30" spans="1:12" s="8" customFormat="1" ht="14.25" customHeight="1" x14ac:dyDescent="0.2">
      <c r="A30" s="774" t="s">
        <v>901</v>
      </c>
      <c r="B30" s="775">
        <f>'T 6.1'!B30+'T 6.2'!B30</f>
        <v>125.255685</v>
      </c>
      <c r="C30" s="775">
        <f>'T 6.1'!C30+'T 6.2'!C30</f>
        <v>386.50319000000002</v>
      </c>
      <c r="D30" s="775">
        <f>'T 6.1'!D30+'T 6.2'!D30</f>
        <v>489.69610999999998</v>
      </c>
      <c r="E30" s="775">
        <f>'T 6.1'!E30+'T 6.2'!E30</f>
        <v>791.88480600000003</v>
      </c>
      <c r="F30" s="775">
        <f>'T 6.1'!F30+'T 6.2'!F30</f>
        <v>455.23945200000003</v>
      </c>
      <c r="G30" s="775">
        <f>'T 6.1'!G30+'T 6.2'!G30</f>
        <v>954.18447700000002</v>
      </c>
      <c r="H30" s="317">
        <f>'T 6.1'!H30+'T 6.2'!H30</f>
        <v>511.75887499999999</v>
      </c>
      <c r="I30" s="317">
        <f>'T 6.1'!I30+'T 6.2'!I30</f>
        <v>2691.0048449999999</v>
      </c>
      <c r="J30" s="317">
        <f>'T 6.1'!J30+'T 6.2'!J30</f>
        <v>3202.7637199999999</v>
      </c>
    </row>
    <row r="31" spans="1:12" s="69" customFormat="1" ht="14.25" customHeight="1" x14ac:dyDescent="0.2">
      <c r="A31" s="776" t="s">
        <v>902</v>
      </c>
      <c r="B31" s="777">
        <f>'T 6.1'!B31+'T 6.2'!B31</f>
        <v>93.082899999999995</v>
      </c>
      <c r="C31" s="777">
        <f>'T 6.1'!C31+'T 6.2'!C31</f>
        <v>245.55192099999999</v>
      </c>
      <c r="D31" s="777">
        <f>'T 6.1'!D31+'T 6.2'!D31</f>
        <v>278.11787700000002</v>
      </c>
      <c r="E31" s="777">
        <f>'T 6.1'!E31+'T 6.2'!E31</f>
        <v>417.30892500000004</v>
      </c>
      <c r="F31" s="777">
        <f>'T 6.1'!F31+'T 6.2'!F31</f>
        <v>264.364847</v>
      </c>
      <c r="G31" s="777">
        <f>'T 6.1'!G31+'T 6.2'!G31</f>
        <v>749.09998800000005</v>
      </c>
      <c r="H31" s="778">
        <f>'T 6.1'!H31+'T 6.2'!H31</f>
        <v>338.63482099999999</v>
      </c>
      <c r="I31" s="778">
        <f>'T 6.1'!I31+'T 6.2'!I31</f>
        <v>1708.8916370000002</v>
      </c>
      <c r="J31" s="778">
        <f>'T 6.1'!J31+'T 6.2'!J31</f>
        <v>2047.526458</v>
      </c>
    </row>
    <row r="32" spans="1:12" s="69" customFormat="1" ht="14.25" customHeight="1" x14ac:dyDescent="0.2">
      <c r="A32" s="774" t="s">
        <v>541</v>
      </c>
      <c r="B32" s="775">
        <f>'T 6.1'!B32+'T 6.2'!B32</f>
        <v>210.87294</v>
      </c>
      <c r="C32" s="775">
        <f>'T 6.1'!C32+'T 6.2'!C32</f>
        <v>512.705737</v>
      </c>
      <c r="D32" s="775">
        <f>'T 6.1'!D32+'T 6.2'!D32</f>
        <v>565.78016500000001</v>
      </c>
      <c r="E32" s="775">
        <f>'T 6.1'!E32+'T 6.2'!E32</f>
        <v>813.05101200000001</v>
      </c>
      <c r="F32" s="775">
        <f>'T 6.1'!F32+'T 6.2'!F32</f>
        <v>502.40314599999999</v>
      </c>
      <c r="G32" s="775">
        <f>'T 6.1'!G32+'T 6.2'!G32</f>
        <v>754.2</v>
      </c>
      <c r="H32" s="317">
        <f>'T 6.1'!H32+'T 6.2'!H32</f>
        <v>723.57867699999997</v>
      </c>
      <c r="I32" s="317">
        <f>'T 6.1'!I32+'T 6.2'!I32</f>
        <v>2635.4343230000004</v>
      </c>
      <c r="J32" s="317">
        <f>'T 6.1'!J32+'T 6.2'!J32</f>
        <v>3359.0130000000004</v>
      </c>
    </row>
    <row r="33" spans="1:10" s="8" customFormat="1" ht="14.25" customHeight="1" x14ac:dyDescent="0.2">
      <c r="A33" s="776" t="s">
        <v>542</v>
      </c>
      <c r="B33" s="777">
        <f>'T 6.1'!B33+'T 6.2'!B33</f>
        <v>138.87060099999999</v>
      </c>
      <c r="C33" s="777">
        <f>'T 6.1'!C33+'T 6.2'!C33</f>
        <v>395.97636</v>
      </c>
      <c r="D33" s="777">
        <f>'T 6.1'!D33+'T 6.2'!D33</f>
        <v>434.27189199999998</v>
      </c>
      <c r="E33" s="777">
        <f>'T 6.1'!E33+'T 6.2'!E33</f>
        <v>791.15831800000001</v>
      </c>
      <c r="F33" s="777">
        <f>'T 6.1'!F33+'T 6.2'!F33</f>
        <v>506.33188799999999</v>
      </c>
      <c r="G33" s="777">
        <f>'T 6.1'!G33+'T 6.2'!G33</f>
        <v>469.47068400000001</v>
      </c>
      <c r="H33" s="778">
        <f>'T 6.1'!H33+'T 6.2'!H33</f>
        <v>534.84696099999996</v>
      </c>
      <c r="I33" s="778">
        <f>'T 6.1'!I33+'T 6.2'!I33</f>
        <v>2201.232782</v>
      </c>
      <c r="J33" s="778">
        <f>'T 6.1'!J33+'T 6.2'!J33</f>
        <v>2736.0797430000002</v>
      </c>
    </row>
    <row r="34" spans="1:10" ht="14.25" customHeight="1" x14ac:dyDescent="0.2">
      <c r="A34" s="783" t="s">
        <v>903</v>
      </c>
      <c r="B34" s="784">
        <f>'T 6.1'!B34+'T 6.2'!B34</f>
        <v>188.252937</v>
      </c>
      <c r="C34" s="784">
        <f>'T 6.1'!C34+'T 6.2'!C34</f>
        <v>720.23539899999992</v>
      </c>
      <c r="D34" s="784">
        <f>'T 6.1'!D34+'T 6.2'!D34</f>
        <v>901.90911899999992</v>
      </c>
      <c r="E34" s="784">
        <f>'T 6.1'!E34+'T 6.2'!E34</f>
        <v>1686.747828</v>
      </c>
      <c r="F34" s="784">
        <f>'T 6.1'!F34+'T 6.2'!F34</f>
        <v>1109.4201069999999</v>
      </c>
      <c r="G34" s="784">
        <f>'T 6.1'!G34+'T 6.2'!G34</f>
        <v>3660.8535980000001</v>
      </c>
      <c r="H34" s="785">
        <f>'T 6.1'!H34+'T 6.2'!H34</f>
        <v>908.48833599999989</v>
      </c>
      <c r="I34" s="785">
        <f>'T 6.1'!I34+'T 6.2'!I34</f>
        <v>7358.930652</v>
      </c>
      <c r="J34" s="785">
        <f>'T 6.1'!J34+'T 6.2'!J34</f>
        <v>8267.4189879999994</v>
      </c>
    </row>
    <row r="35" spans="1:10" s="8" customFormat="1" ht="14.25" customHeight="1" x14ac:dyDescent="0.2">
      <c r="A35" s="776" t="s">
        <v>904</v>
      </c>
      <c r="B35" s="777">
        <f>'T 6.1'!B35+'T 6.2'!B35</f>
        <v>6.2496309999999999</v>
      </c>
      <c r="C35" s="777">
        <f>'T 6.1'!C35+'T 6.2'!C35</f>
        <v>16.955212</v>
      </c>
      <c r="D35" s="777">
        <f>'T 6.1'!D35+'T 6.2'!D35</f>
        <v>2.599637</v>
      </c>
      <c r="E35" s="777">
        <f>'T 6.1'!E35+'T 6.2'!E35</f>
        <v>0.18243400000000001</v>
      </c>
      <c r="F35" s="777">
        <f>'T 6.1'!F35+'T 6.2'!F35</f>
        <v>0.254384</v>
      </c>
      <c r="G35" s="777">
        <f>'T 6.1'!G35+'T 6.2'!G35</f>
        <v>590.140401</v>
      </c>
      <c r="H35" s="778">
        <f>'T 6.1'!H35+'T 6.2'!H35</f>
        <v>23.204843</v>
      </c>
      <c r="I35" s="778">
        <f>'T 6.1'!I35+'T 6.2'!I35</f>
        <v>593.17685600000004</v>
      </c>
      <c r="J35" s="778">
        <f>'T 6.1'!J35+'T 6.2'!J35</f>
        <v>616.38169900000003</v>
      </c>
    </row>
    <row r="36" spans="1:10" s="69" customFormat="1" ht="14.25" customHeight="1" x14ac:dyDescent="0.2">
      <c r="A36" s="786" t="s">
        <v>543</v>
      </c>
      <c r="B36" s="787">
        <f>'T 6.1'!B36+'T 6.2'!B36</f>
        <v>13.401576</v>
      </c>
      <c r="C36" s="787">
        <f>'T 6.1'!C36+'T 6.2'!C36</f>
        <v>29.985405999999998</v>
      </c>
      <c r="D36" s="787">
        <f>'T 6.1'!D36+'T 6.2'!D36</f>
        <v>42.588625999999998</v>
      </c>
      <c r="E36" s="787">
        <f>'T 6.1'!E36+'T 6.2'!E36</f>
        <v>111.562139</v>
      </c>
      <c r="F36" s="787">
        <f>'T 6.1'!F36+'T 6.2'!F36</f>
        <v>114.33517099999999</v>
      </c>
      <c r="G36" s="787">
        <f>'T 6.1'!G36+'T 6.2'!G36</f>
        <v>186.35124000000002</v>
      </c>
      <c r="H36" s="386">
        <f>'T 6.1'!H36+'T 6.2'!H36</f>
        <v>43.386981999999996</v>
      </c>
      <c r="I36" s="386">
        <f>'T 6.1'!I36+'T 6.2'!I36</f>
        <v>454.837176</v>
      </c>
      <c r="J36" s="386">
        <f>'T 6.1'!J36+'T 6.2'!J36</f>
        <v>498.22415799999999</v>
      </c>
    </row>
    <row r="37" spans="1:10" ht="14.25" customHeight="1" x14ac:dyDescent="0.2">
      <c r="A37" s="788" t="s">
        <v>905</v>
      </c>
      <c r="B37" s="777">
        <f>'T 6.1'!B37+'T 6.2'!B37</f>
        <v>168.60172900000001</v>
      </c>
      <c r="C37" s="777">
        <f>'T 6.1'!C37+'T 6.2'!C37</f>
        <v>673.29478000000006</v>
      </c>
      <c r="D37" s="777">
        <f>'T 6.1'!D37+'T 6.2'!D37</f>
        <v>856.72085400000003</v>
      </c>
      <c r="E37" s="777">
        <f>'T 6.1'!E37+'T 6.2'!E37</f>
        <v>1575.0032530000001</v>
      </c>
      <c r="F37" s="777">
        <f>'T 6.1'!F37+'T 6.2'!F37</f>
        <v>994.83055200000001</v>
      </c>
      <c r="G37" s="777">
        <f>'T 6.1'!G37+'T 6.2'!G37</f>
        <v>2884.3619560000002</v>
      </c>
      <c r="H37" s="778">
        <f>'T 6.1'!H37+'T 6.2'!H37</f>
        <v>841.89650900000015</v>
      </c>
      <c r="I37" s="778">
        <f>'T 6.1'!I37+'T 6.2'!I37</f>
        <v>6310.9166150000001</v>
      </c>
      <c r="J37" s="778">
        <f>'T 6.1'!J37+'T 6.2'!J37</f>
        <v>7152.8131240000012</v>
      </c>
    </row>
    <row r="38" spans="1:10" ht="14.25" customHeight="1" x14ac:dyDescent="0.2">
      <c r="A38" s="786" t="s">
        <v>906</v>
      </c>
      <c r="B38" s="775">
        <f>'T 6.1'!B38+'T 6.2'!B38</f>
        <v>32.608921000000002</v>
      </c>
      <c r="C38" s="775">
        <f>'T 6.1'!C38+'T 6.2'!C38</f>
        <v>177.61192799999998</v>
      </c>
      <c r="D38" s="775">
        <f>'T 6.1'!D38+'T 6.2'!D38</f>
        <v>290.92201</v>
      </c>
      <c r="E38" s="775">
        <f>'T 6.1'!E38+'T 6.2'!E38</f>
        <v>503.45556399999998</v>
      </c>
      <c r="F38" s="775">
        <f>'T 6.1'!F38+'T 6.2'!F38</f>
        <v>309.78258</v>
      </c>
      <c r="G38" s="775">
        <f>'T 6.1'!G38+'T 6.2'!G38</f>
        <v>396.98956900000002</v>
      </c>
      <c r="H38" s="317">
        <f>'T 6.1'!H38+'T 6.2'!H38</f>
        <v>210.22084899999999</v>
      </c>
      <c r="I38" s="317">
        <f>'T 6.1'!I38+'T 6.2'!I38</f>
        <v>1501.1497230000002</v>
      </c>
      <c r="J38" s="317">
        <f>'T 6.1'!J38+'T 6.2'!J38</f>
        <v>1711.3705720000003</v>
      </c>
    </row>
    <row r="39" spans="1:10" ht="14.25" customHeight="1" x14ac:dyDescent="0.2">
      <c r="A39" s="788" t="s">
        <v>907</v>
      </c>
      <c r="B39" s="789">
        <f>'T 6.1'!B39+'T 6.2'!B39</f>
        <v>117.456816</v>
      </c>
      <c r="C39" s="789">
        <f>'T 6.1'!C39+'T 6.2'!C39</f>
        <v>431.67590799999999</v>
      </c>
      <c r="D39" s="789">
        <f>'T 6.1'!D39+'T 6.2'!D39</f>
        <v>484.76631099999997</v>
      </c>
      <c r="E39" s="789">
        <f>'T 6.1'!E39+'T 6.2'!E39</f>
        <v>913.060382</v>
      </c>
      <c r="F39" s="789">
        <f>'T 6.1'!F39+'T 6.2'!F39</f>
        <v>567.51072299999998</v>
      </c>
      <c r="G39" s="789">
        <f>'T 6.1'!G39+'T 6.2'!G39</f>
        <v>1486.2057749999999</v>
      </c>
      <c r="H39" s="790">
        <f>'T 6.1'!H39+'T 6.2'!H39</f>
        <v>549.13272400000005</v>
      </c>
      <c r="I39" s="790">
        <f>'T 6.1'!I39+'T 6.2'!I39</f>
        <v>3451.5431910000002</v>
      </c>
      <c r="J39" s="790">
        <f>'T 6.1'!J39+'T 6.2'!J39</f>
        <v>4000.6759150000003</v>
      </c>
    </row>
    <row r="40" spans="1:10" s="8" customFormat="1" ht="14.25" customHeight="1" x14ac:dyDescent="0.2">
      <c r="A40" s="786" t="s">
        <v>908</v>
      </c>
      <c r="B40" s="787">
        <f>'T 6.1'!B40+'T 6.2'!B40</f>
        <v>7.9071109999999996</v>
      </c>
      <c r="C40" s="787">
        <f>'T 6.1'!C40+'T 6.2'!C40</f>
        <v>31.151803000000001</v>
      </c>
      <c r="D40" s="787">
        <f>'T 6.1'!D40+'T 6.2'!D40</f>
        <v>37.614997000000002</v>
      </c>
      <c r="E40" s="787">
        <f>'T 6.1'!E40+'T 6.2'!E40</f>
        <v>76.595238999999992</v>
      </c>
      <c r="F40" s="787">
        <f>'T 6.1'!F40+'T 6.2'!F40</f>
        <v>42.634193000000003</v>
      </c>
      <c r="G40" s="787">
        <f>'T 6.1'!G40+'T 6.2'!G40</f>
        <v>162.07014899999999</v>
      </c>
      <c r="H40" s="386">
        <f>'T 6.1'!H40+'T 6.2'!H40</f>
        <v>39.058914000000001</v>
      </c>
      <c r="I40" s="386">
        <f>'T 6.1'!I40+'T 6.2'!I40</f>
        <v>318.91457800000001</v>
      </c>
      <c r="J40" s="386">
        <f>'T 6.1'!J40+'T 6.2'!J40</f>
        <v>357.97349200000002</v>
      </c>
    </row>
    <row r="41" spans="1:10" ht="14.25" customHeight="1" x14ac:dyDescent="0.2">
      <c r="A41" s="788" t="s">
        <v>909</v>
      </c>
      <c r="B41" s="789">
        <f>'T 6.1'!B41+'T 6.2'!B41</f>
        <v>0.61373699999999998</v>
      </c>
      <c r="C41" s="789">
        <f>'T 6.1'!C41+'T 6.2'!C41</f>
        <v>2.0037159999999998</v>
      </c>
      <c r="D41" s="789">
        <f>'T 6.1'!D41+'T 6.2'!D41</f>
        <v>1.8272079999999999</v>
      </c>
      <c r="E41" s="789">
        <f>'T 6.1'!E41+'T 6.2'!E41</f>
        <v>5.3043899999999997</v>
      </c>
      <c r="F41" s="789">
        <f>'T 6.1'!F41+'T 6.2'!F41</f>
        <v>6.9469690000000002</v>
      </c>
      <c r="G41" s="789">
        <f>'T 6.1'!G41+'T 6.2'!G41</f>
        <v>276.23075</v>
      </c>
      <c r="H41" s="790">
        <f>'T 6.1'!H41+'T 6.2'!H41</f>
        <v>2.6174530000000003</v>
      </c>
      <c r="I41" s="790">
        <f>'T 6.1'!I41+'T 6.2'!I41</f>
        <v>290.30931699999996</v>
      </c>
      <c r="J41" s="790">
        <f>'T 6.1'!J41+'T 6.2'!J41</f>
        <v>292.92676999999998</v>
      </c>
    </row>
    <row r="42" spans="1:10" ht="14.25" customHeight="1" x14ac:dyDescent="0.2">
      <c r="A42" s="786" t="s">
        <v>910</v>
      </c>
      <c r="B42" s="787">
        <f>'T 6.1'!B42+'T 6.2'!B42</f>
        <v>10.015139999999999</v>
      </c>
      <c r="C42" s="787">
        <f>'T 6.1'!C42+'T 6.2'!C42</f>
        <v>30.851421000000002</v>
      </c>
      <c r="D42" s="787">
        <f>'T 6.1'!D42+'T 6.2'!D42</f>
        <v>41.590325</v>
      </c>
      <c r="E42" s="787">
        <f>'T 6.1'!E42+'T 6.2'!E42</f>
        <v>76.587675000000004</v>
      </c>
      <c r="F42" s="787">
        <f>'T 6.1'!F42+'T 6.2'!F42</f>
        <v>67.956080999999998</v>
      </c>
      <c r="G42" s="787">
        <f>'T 6.1'!G42+'T 6.2'!G42</f>
        <v>562.86570800000004</v>
      </c>
      <c r="H42" s="386">
        <f>'T 6.1'!H42+'T 6.2'!H42</f>
        <v>40.866560999999997</v>
      </c>
      <c r="I42" s="386">
        <f>'T 6.1'!I42+'T 6.2'!I42</f>
        <v>748.99978900000008</v>
      </c>
      <c r="J42" s="386">
        <f>'T 6.1'!J42+'T 6.2'!J42</f>
        <v>789.86635000000012</v>
      </c>
    </row>
    <row r="43" spans="1:10" s="8" customFormat="1" ht="14.25" customHeight="1" x14ac:dyDescent="0.2">
      <c r="A43" s="794" t="s">
        <v>911</v>
      </c>
      <c r="B43" s="795">
        <f>'T 6.1'!B43+'T 6.2'!B43</f>
        <v>396.96162199999998</v>
      </c>
      <c r="C43" s="795">
        <f>'T 6.1'!C43+'T 6.2'!C43</f>
        <v>880.11685199999988</v>
      </c>
      <c r="D43" s="795">
        <f>'T 6.1'!D43+'T 6.2'!D43</f>
        <v>811.87722700000006</v>
      </c>
      <c r="E43" s="795">
        <f>'T 6.1'!E43+'T 6.2'!E43</f>
        <v>1122.585278</v>
      </c>
      <c r="F43" s="795">
        <f>'T 6.1'!F43+'T 6.2'!F43</f>
        <v>648.73592899999994</v>
      </c>
      <c r="G43" s="795">
        <f>'T 6.1'!G43+'T 6.2'!G43</f>
        <v>1560.1923000000002</v>
      </c>
      <c r="H43" s="796">
        <f>'T 6.1'!H43+'T 6.2'!H43</f>
        <v>1277.0784739999999</v>
      </c>
      <c r="I43" s="796">
        <f>'T 6.1'!I43+'T 6.2'!I43</f>
        <v>4143.3907340000005</v>
      </c>
      <c r="J43" s="796">
        <f>'T 6.1'!J43+'T 6.2'!J43</f>
        <v>5420.4692080000004</v>
      </c>
    </row>
    <row r="44" spans="1:10" s="8" customFormat="1" ht="14.25" customHeight="1" x14ac:dyDescent="0.2">
      <c r="A44" s="786" t="s">
        <v>912</v>
      </c>
      <c r="B44" s="787">
        <f>'T 6.1'!B44+'T 6.2'!B44</f>
        <v>3.3310000000000002E-3</v>
      </c>
      <c r="C44" s="787">
        <f>'T 6.1'!C44+'T 6.2'!C44</f>
        <v>0.49013699999999999</v>
      </c>
      <c r="D44" s="787">
        <f>'T 6.1'!D44+'T 6.2'!D44</f>
        <v>0.68132399999999993</v>
      </c>
      <c r="E44" s="787">
        <f>'T 6.1'!E44+'T 6.2'!E44</f>
        <v>0.60802800000000001</v>
      </c>
      <c r="F44" s="787">
        <f>'T 6.1'!F44+'T 6.2'!F44</f>
        <v>2.5524360000000001</v>
      </c>
      <c r="G44" s="787">
        <f>'T 6.1'!G44+'T 6.2'!G44</f>
        <v>39.635289</v>
      </c>
      <c r="H44" s="386">
        <f>'T 6.1'!H44+'T 6.2'!H44</f>
        <v>0.49346799999999996</v>
      </c>
      <c r="I44" s="386">
        <f>'T 6.1'!I44+'T 6.2'!I44</f>
        <v>43.477077000000001</v>
      </c>
      <c r="J44" s="386">
        <f>'T 6.1'!J44+'T 6.2'!J44</f>
        <v>43.970545000000001</v>
      </c>
    </row>
    <row r="45" spans="1:10" s="69" customFormat="1" ht="14.25" customHeight="1" x14ac:dyDescent="0.2">
      <c r="A45" s="788" t="s">
        <v>913</v>
      </c>
      <c r="B45" s="789">
        <f>'T 6.1'!B45+'T 6.2'!B45</f>
        <v>340.99739799999998</v>
      </c>
      <c r="C45" s="789">
        <f>'T 6.1'!C45+'T 6.2'!C45</f>
        <v>799.49138700000003</v>
      </c>
      <c r="D45" s="789">
        <f>'T 6.1'!D45+'T 6.2'!D45</f>
        <v>761.20010600000001</v>
      </c>
      <c r="E45" s="789">
        <f>'T 6.1'!E45+'T 6.2'!E45</f>
        <v>1034.1162140000001</v>
      </c>
      <c r="F45" s="789">
        <f>'T 6.1'!F45+'T 6.2'!F45</f>
        <v>586.42233399999998</v>
      </c>
      <c r="G45" s="789">
        <f>'T 6.1'!G45+'T 6.2'!G45</f>
        <v>1180.1124490000002</v>
      </c>
      <c r="H45" s="790">
        <f>'T 6.1'!H45+'T 6.2'!H45</f>
        <v>1140.488785</v>
      </c>
      <c r="I45" s="790">
        <f>'T 6.1'!I45+'T 6.2'!I45</f>
        <v>3561.851103</v>
      </c>
      <c r="J45" s="790">
        <f>'T 6.1'!J45+'T 6.2'!J45</f>
        <v>4702.3398880000004</v>
      </c>
    </row>
    <row r="46" spans="1:10" s="69" customFormat="1" ht="14.25" customHeight="1" x14ac:dyDescent="0.2">
      <c r="A46" s="786" t="s">
        <v>914</v>
      </c>
      <c r="B46" s="787">
        <f>'T 6.1'!B46+'T 6.2'!B46</f>
        <v>132.72238200000001</v>
      </c>
      <c r="C46" s="787">
        <f>'T 6.1'!C46+'T 6.2'!C46</f>
        <v>363.35431299999999</v>
      </c>
      <c r="D46" s="787">
        <f>'T 6.1'!D46+'T 6.2'!D46</f>
        <v>408.59004299999998</v>
      </c>
      <c r="E46" s="787">
        <f>'T 6.1'!E46+'T 6.2'!E46</f>
        <v>565.24632500000007</v>
      </c>
      <c r="F46" s="787">
        <f>'T 6.1'!F46+'T 6.2'!F46</f>
        <v>347.577608</v>
      </c>
      <c r="G46" s="787">
        <f>'T 6.1'!G46+'T 6.2'!G46</f>
        <v>529.01457800000003</v>
      </c>
      <c r="H46" s="386">
        <f>'T 6.1'!H46+'T 6.2'!H46</f>
        <v>496.07669500000003</v>
      </c>
      <c r="I46" s="386">
        <f>'T 6.1'!I46+'T 6.2'!I46</f>
        <v>1850.4285540000001</v>
      </c>
      <c r="J46" s="386">
        <f>'T 6.1'!J46+'T 6.2'!J46</f>
        <v>2346.5052489999998</v>
      </c>
    </row>
    <row r="47" spans="1:10" s="8" customFormat="1" ht="14.25" customHeight="1" x14ac:dyDescent="0.2">
      <c r="A47" s="788" t="s">
        <v>915</v>
      </c>
      <c r="B47" s="789">
        <f>'T 6.1'!B47+'T 6.2'!B47</f>
        <v>67.585091000000006</v>
      </c>
      <c r="C47" s="789">
        <f>'T 6.1'!C47+'T 6.2'!C47</f>
        <v>166.69139799999999</v>
      </c>
      <c r="D47" s="789">
        <f>'T 6.1'!D47+'T 6.2'!D47</f>
        <v>175.55098700000002</v>
      </c>
      <c r="E47" s="789">
        <f>'T 6.1'!E47+'T 6.2'!E47</f>
        <v>235.03139099999999</v>
      </c>
      <c r="F47" s="789">
        <f>'T 6.1'!F47+'T 6.2'!F47</f>
        <v>133.62617299999999</v>
      </c>
      <c r="G47" s="789">
        <f>'T 6.1'!G47+'T 6.2'!G47</f>
        <v>145.75159099999999</v>
      </c>
      <c r="H47" s="790">
        <f>'T 6.1'!H47+'T 6.2'!H47</f>
        <v>234.27648900000003</v>
      </c>
      <c r="I47" s="790">
        <f>'T 6.1'!I47+'T 6.2'!I47</f>
        <v>689.96014200000002</v>
      </c>
      <c r="J47" s="790">
        <f>'T 6.1'!J47+'T 6.2'!J47</f>
        <v>924.23663099999999</v>
      </c>
    </row>
    <row r="48" spans="1:10" s="69" customFormat="1" ht="14.25" customHeight="1" x14ac:dyDescent="0.2">
      <c r="A48" s="774" t="s">
        <v>916</v>
      </c>
      <c r="B48" s="775">
        <f>'T 6.1'!B48+'T 6.2'!B48</f>
        <v>140.68992299999999</v>
      </c>
      <c r="C48" s="775">
        <f>'T 6.1'!C48+'T 6.2'!C48</f>
        <v>269.445674</v>
      </c>
      <c r="D48" s="775">
        <f>'T 6.1'!D48+'T 6.2'!D48</f>
        <v>177.05907299999998</v>
      </c>
      <c r="E48" s="775">
        <f>'T 6.1'!E48+'T 6.2'!E48</f>
        <v>233.83849599999999</v>
      </c>
      <c r="F48" s="775">
        <f>'T 6.1'!F48+'T 6.2'!F48</f>
        <v>105.21855099999999</v>
      </c>
      <c r="G48" s="775">
        <f>'T 6.1'!G48+'T 6.2'!G48</f>
        <v>505.34627699999999</v>
      </c>
      <c r="H48" s="317">
        <f>'T 6.1'!H48+'T 6.2'!H48</f>
        <v>410.13559699999996</v>
      </c>
      <c r="I48" s="317">
        <f>'T 6.1'!I48+'T 6.2'!I48</f>
        <v>1021.462397</v>
      </c>
      <c r="J48" s="317">
        <f>'T 6.1'!J48+'T 6.2'!J48</f>
        <v>1431.5979939999997</v>
      </c>
    </row>
    <row r="49" spans="1:10" ht="14.25" customHeight="1" x14ac:dyDescent="0.2">
      <c r="A49" s="776" t="s">
        <v>917</v>
      </c>
      <c r="B49" s="777">
        <f>'T 6.1'!B49+'T 6.2'!B49</f>
        <v>55.960891000000004</v>
      </c>
      <c r="C49" s="777">
        <f>'T 6.1'!C49+'T 6.2'!C49</f>
        <v>80.135323999999997</v>
      </c>
      <c r="D49" s="777">
        <f>'T 6.1'!D49+'T 6.2'!D49</f>
        <v>49.995795000000001</v>
      </c>
      <c r="E49" s="777">
        <f>'T 6.1'!E49+'T 6.2'!E49</f>
        <v>87.861035000000001</v>
      </c>
      <c r="F49" s="777">
        <f>'T 6.1'!F49+'T 6.2'!F49</f>
        <v>59.761156999999997</v>
      </c>
      <c r="G49" s="777">
        <f>'T 6.1'!G49+'T 6.2'!G49</f>
        <v>340.44456000000002</v>
      </c>
      <c r="H49" s="778">
        <f>'T 6.1'!H49+'T 6.2'!H49</f>
        <v>136.096215</v>
      </c>
      <c r="I49" s="778">
        <f>'T 6.1'!I49+'T 6.2'!I49</f>
        <v>538.062547</v>
      </c>
      <c r="J49" s="778">
        <f>'T 6.1'!J49+'T 6.2'!J49</f>
        <v>674.15876200000002</v>
      </c>
    </row>
    <row r="50" spans="1:10" s="8" customFormat="1" ht="14.25" customHeight="1" x14ac:dyDescent="0.2">
      <c r="A50" s="783" t="s">
        <v>918</v>
      </c>
      <c r="B50" s="784">
        <f>'T 6.1'!B50+'T 6.2'!B50</f>
        <v>207.08976699999999</v>
      </c>
      <c r="C50" s="784">
        <f>'T 6.1'!C50+'T 6.2'!C50</f>
        <v>366.53443800000002</v>
      </c>
      <c r="D50" s="784">
        <f>'T 6.1'!D50+'T 6.2'!D50</f>
        <v>248.226338</v>
      </c>
      <c r="E50" s="784">
        <f>'T 6.1'!E50+'T 6.2'!E50</f>
        <v>390.17690400000004</v>
      </c>
      <c r="F50" s="784">
        <f>'T 6.1'!F50+'T 6.2'!F50</f>
        <v>292.971474</v>
      </c>
      <c r="G50" s="784">
        <f>'T 6.1'!G50+'T 6.2'!G50</f>
        <v>963.09047199999998</v>
      </c>
      <c r="H50" s="785">
        <f>'T 6.1'!H50+'T 6.2'!H50</f>
        <v>573.62420500000007</v>
      </c>
      <c r="I50" s="785">
        <f>'T 6.1'!I50+'T 6.2'!I50</f>
        <v>1894.4651880000001</v>
      </c>
      <c r="J50" s="785">
        <f>'T 6.1'!J50+'T 6.2'!J50</f>
        <v>2468.0893930000002</v>
      </c>
    </row>
    <row r="51" spans="1:10" ht="14.25" customHeight="1" x14ac:dyDescent="0.2">
      <c r="A51" s="776" t="s">
        <v>919</v>
      </c>
      <c r="B51" s="777">
        <f>'T 6.1'!B51+'T 6.2'!B51</f>
        <v>137.213089</v>
      </c>
      <c r="C51" s="777">
        <f>'T 6.1'!C51+'T 6.2'!C51</f>
        <v>187.27179799999999</v>
      </c>
      <c r="D51" s="777">
        <f>'T 6.1'!D51+'T 6.2'!D51</f>
        <v>46.685586000000001</v>
      </c>
      <c r="E51" s="777">
        <f>'T 6.1'!E51+'T 6.2'!E51</f>
        <v>46.328561999999998</v>
      </c>
      <c r="F51" s="777">
        <f>'T 6.1'!F51+'T 6.2'!F51</f>
        <v>26.054357</v>
      </c>
      <c r="G51" s="777">
        <f>'T 6.1'!G51+'T 6.2'!G51</f>
        <v>118.215417</v>
      </c>
      <c r="H51" s="778">
        <f>'T 6.1'!H51+'T 6.2'!H51</f>
        <v>324.48488700000001</v>
      </c>
      <c r="I51" s="778">
        <f>'T 6.1'!I51+'T 6.2'!I51</f>
        <v>237.28392200000002</v>
      </c>
      <c r="J51" s="778">
        <f>'T 6.1'!J51+'T 6.2'!J51</f>
        <v>561.76880900000003</v>
      </c>
    </row>
    <row r="52" spans="1:10" ht="14.25" customHeight="1" x14ac:dyDescent="0.2">
      <c r="A52" s="774" t="s">
        <v>920</v>
      </c>
      <c r="B52" s="775">
        <f>'T 6.1'!B52+'T 6.2'!B52</f>
        <v>2.4200340000000002</v>
      </c>
      <c r="C52" s="775">
        <f>'T 6.1'!C52+'T 6.2'!C52</f>
        <v>8.1587040000000002</v>
      </c>
      <c r="D52" s="775">
        <f>'T 6.1'!D52+'T 6.2'!D52</f>
        <v>9.1843310000000002</v>
      </c>
      <c r="E52" s="775">
        <f>'T 6.1'!E52+'T 6.2'!E52</f>
        <v>15.997707999999999</v>
      </c>
      <c r="F52" s="775">
        <f>'T 6.1'!F52+'T 6.2'!F52</f>
        <v>19.363624999999999</v>
      </c>
      <c r="G52" s="775">
        <f>'T 6.1'!G52+'T 6.2'!G52</f>
        <v>544.05122400000005</v>
      </c>
      <c r="H52" s="317">
        <f>'T 6.1'!H52+'T 6.2'!H52</f>
        <v>10.578738</v>
      </c>
      <c r="I52" s="317">
        <f>'T 6.1'!I52+'T 6.2'!I52</f>
        <v>588.59688800000004</v>
      </c>
      <c r="J52" s="317">
        <f>'T 6.1'!J52+'T 6.2'!J52</f>
        <v>599.17562599999997</v>
      </c>
    </row>
    <row r="53" spans="1:10" ht="14.25" customHeight="1" x14ac:dyDescent="0.2">
      <c r="A53" s="776" t="s">
        <v>921</v>
      </c>
      <c r="B53" s="777">
        <f>'T 6.1'!B53+'T 6.2'!B53</f>
        <v>23.860471</v>
      </c>
      <c r="C53" s="777">
        <f>'T 6.1'!C53+'T 6.2'!C53</f>
        <v>71.418463000000003</v>
      </c>
      <c r="D53" s="777">
        <f>'T 6.1'!D53+'T 6.2'!D53</f>
        <v>122.075858</v>
      </c>
      <c r="E53" s="777">
        <f>'T 6.1'!E53+'T 6.2'!E53</f>
        <v>234.19373300000001</v>
      </c>
      <c r="F53" s="777">
        <f>'T 6.1'!F53+'T 6.2'!F53</f>
        <v>197.677437</v>
      </c>
      <c r="G53" s="777">
        <f>'T 6.1'!G53+'T 6.2'!G53</f>
        <v>211.28956199999999</v>
      </c>
      <c r="H53" s="778">
        <f>'T 6.1'!H53+'T 6.2'!H53</f>
        <v>95.278934000000007</v>
      </c>
      <c r="I53" s="778">
        <f>'T 6.1'!I53+'T 6.2'!I53</f>
        <v>765.23659000000009</v>
      </c>
      <c r="J53" s="778">
        <f>'T 6.1'!J53+'T 6.2'!J53</f>
        <v>860.51552400000014</v>
      </c>
    </row>
    <row r="54" spans="1:10" s="8" customFormat="1" ht="14.25" customHeight="1" x14ac:dyDescent="0.2">
      <c r="A54" s="774" t="s">
        <v>922</v>
      </c>
      <c r="B54" s="775">
        <f>'T 6.1'!B54+'T 6.2'!B54</f>
        <v>14.442052</v>
      </c>
      <c r="C54" s="775">
        <f>'T 6.1'!C54+'T 6.2'!C54</f>
        <v>36.643510000000006</v>
      </c>
      <c r="D54" s="775">
        <f>'T 6.1'!D54+'T 6.2'!D54</f>
        <v>24.536009999999997</v>
      </c>
      <c r="E54" s="775">
        <f>'T 6.1'!E54+'T 6.2'!E54</f>
        <v>26.184087000000002</v>
      </c>
      <c r="F54" s="775">
        <f>'T 6.1'!F54+'T 6.2'!F54</f>
        <v>20.800649</v>
      </c>
      <c r="G54" s="775">
        <f>'T 6.1'!G54+'T 6.2'!G54</f>
        <v>44.158110999999998</v>
      </c>
      <c r="H54" s="317">
        <f>'T 6.1'!H54+'T 6.2'!H54</f>
        <v>51.085562000000003</v>
      </c>
      <c r="I54" s="317">
        <f>'T 6.1'!I54+'T 6.2'!I54</f>
        <v>115.67885699999999</v>
      </c>
      <c r="J54" s="317">
        <f>'T 6.1'!J54+'T 6.2'!J54</f>
        <v>166.764419</v>
      </c>
    </row>
    <row r="55" spans="1:10" s="69" customFormat="1" ht="14.25" customHeight="1" x14ac:dyDescent="0.2">
      <c r="A55" s="788" t="s">
        <v>923</v>
      </c>
      <c r="B55" s="789">
        <f>'T 6.1'!B55+'T 6.2'!B55</f>
        <v>29.154115999999998</v>
      </c>
      <c r="C55" s="789">
        <f>'T 6.1'!C55+'T 6.2'!C55</f>
        <v>63.041960000000003</v>
      </c>
      <c r="D55" s="789">
        <f>'T 6.1'!D55+'T 6.2'!D55</f>
        <v>45.744548000000002</v>
      </c>
      <c r="E55" s="789">
        <f>'T 6.1'!E55+'T 6.2'!E55</f>
        <v>67.472808999999998</v>
      </c>
      <c r="F55" s="789">
        <f>'T 6.1'!F55+'T 6.2'!F55</f>
        <v>29.075402</v>
      </c>
      <c r="G55" s="789">
        <f>'T 6.1'!G55+'T 6.2'!G55</f>
        <v>45.376154999999997</v>
      </c>
      <c r="H55" s="790">
        <f>'T 6.1'!H55+'T 6.2'!H55</f>
        <v>92.196076000000005</v>
      </c>
      <c r="I55" s="790">
        <f>'T 6.1'!I55+'T 6.2'!I55</f>
        <v>187.668914</v>
      </c>
      <c r="J55" s="790">
        <f>'T 6.1'!J55+'T 6.2'!J55</f>
        <v>279.86499000000003</v>
      </c>
    </row>
    <row r="56" spans="1:10" s="69" customFormat="1" ht="14.25" customHeight="1" x14ac:dyDescent="0.2">
      <c r="A56" s="791" t="s">
        <v>924</v>
      </c>
      <c r="B56" s="792">
        <f>'T 6.1'!B56+'T 6.2'!B56</f>
        <v>472.85930300000001</v>
      </c>
      <c r="C56" s="792">
        <f>'T 6.1'!C56+'T 6.2'!C56</f>
        <v>1064.0765120000001</v>
      </c>
      <c r="D56" s="792">
        <f>'T 6.1'!D56+'T 6.2'!D56</f>
        <v>1039.353214</v>
      </c>
      <c r="E56" s="792">
        <f>'T 6.1'!E56+'T 6.2'!E56</f>
        <v>1559.5830040000001</v>
      </c>
      <c r="F56" s="792">
        <f>'T 6.1'!F56+'T 6.2'!F56</f>
        <v>903.15143899999998</v>
      </c>
      <c r="G56" s="792">
        <f>'T 6.1'!G56+'T 6.2'!G56</f>
        <v>1319.4889599999999</v>
      </c>
      <c r="H56" s="793">
        <f>'T 6.1'!H56+'T 6.2'!H56</f>
        <v>1536.935815</v>
      </c>
      <c r="I56" s="793">
        <f>'T 6.1'!I56+'T 6.2'!I56</f>
        <v>4821.5766170000006</v>
      </c>
      <c r="J56" s="793">
        <f>'T 6.1'!J56+'T 6.2'!J56</f>
        <v>6358.5124320000004</v>
      </c>
    </row>
    <row r="57" spans="1:10" ht="14.25" customHeight="1" x14ac:dyDescent="0.2">
      <c r="A57" s="788" t="s">
        <v>925</v>
      </c>
      <c r="B57" s="789">
        <f>'T 6.1'!B57+'T 6.2'!B57</f>
        <v>87.986708999999991</v>
      </c>
      <c r="C57" s="789">
        <f>'T 6.1'!C57+'T 6.2'!C57</f>
        <v>197.82425699999999</v>
      </c>
      <c r="D57" s="789">
        <f>'T 6.1'!D57+'T 6.2'!D57</f>
        <v>191.10798299999999</v>
      </c>
      <c r="E57" s="789">
        <f>'T 6.1'!E57+'T 6.2'!E57</f>
        <v>237.93711500000001</v>
      </c>
      <c r="F57" s="789">
        <f>'T 6.1'!F57+'T 6.2'!F57</f>
        <v>144.572168</v>
      </c>
      <c r="G57" s="789">
        <f>'T 6.1'!G57+'T 6.2'!G57</f>
        <v>85.037860999999992</v>
      </c>
      <c r="H57" s="790">
        <f>'T 6.1'!H57+'T 6.2'!H57</f>
        <v>285.81096600000001</v>
      </c>
      <c r="I57" s="790">
        <f>'T 6.1'!I57+'T 6.2'!I57</f>
        <v>658.65512699999999</v>
      </c>
      <c r="J57" s="790">
        <f>'T 6.1'!J57+'T 6.2'!J57</f>
        <v>944.466093</v>
      </c>
    </row>
    <row r="58" spans="1:10" ht="14.25" customHeight="1" x14ac:dyDescent="0.2">
      <c r="A58" s="786" t="s">
        <v>544</v>
      </c>
      <c r="B58" s="787">
        <f>'T 6.1'!B58+'T 6.2'!B58</f>
        <v>4.8394890000000004</v>
      </c>
      <c r="C58" s="787">
        <f>'T 6.1'!C58+'T 6.2'!C58</f>
        <v>14.735598999999999</v>
      </c>
      <c r="D58" s="787">
        <f>'T 6.1'!D58+'T 6.2'!D58</f>
        <v>11.878297999999999</v>
      </c>
      <c r="E58" s="787">
        <f>'T 6.1'!E58+'T 6.2'!E58</f>
        <v>14.993222999999999</v>
      </c>
      <c r="F58" s="787">
        <f>'T 6.1'!F58+'T 6.2'!F58</f>
        <v>3.1724079999999999</v>
      </c>
      <c r="G58" s="787">
        <f>'T 6.1'!G58+'T 6.2'!G58</f>
        <v>1.9677500000000001</v>
      </c>
      <c r="H58" s="386">
        <f>'T 6.1'!H58+'T 6.2'!H58</f>
        <v>19.575087999999997</v>
      </c>
      <c r="I58" s="386">
        <f>'T 6.1'!I58+'T 6.2'!I58</f>
        <v>32.011679000000001</v>
      </c>
      <c r="J58" s="386">
        <f>'T 6.1'!J58+'T 6.2'!J58</f>
        <v>51.586767000000002</v>
      </c>
    </row>
    <row r="59" spans="1:10" ht="14.25" customHeight="1" x14ac:dyDescent="0.2">
      <c r="A59" s="797" t="s">
        <v>926</v>
      </c>
      <c r="B59" s="777">
        <f>'T 6.1'!B59+'T 6.2'!B59</f>
        <v>3.6667670000000001</v>
      </c>
      <c r="C59" s="777">
        <f>'T 6.1'!C59+'T 6.2'!C59</f>
        <v>11.896075</v>
      </c>
      <c r="D59" s="777">
        <f>'T 6.1'!D59+'T 6.2'!D59</f>
        <v>17.019214999999999</v>
      </c>
      <c r="E59" s="777">
        <f>'T 6.1'!E59+'T 6.2'!E59</f>
        <v>17.342725000000002</v>
      </c>
      <c r="F59" s="777">
        <f>'T 6.1'!F59+'T 6.2'!F59</f>
        <v>7.4051309999999999</v>
      </c>
      <c r="G59" s="777">
        <f>'T 6.1'!G59+'T 6.2'!G59</f>
        <v>561.69113000000004</v>
      </c>
      <c r="H59" s="778">
        <f>'T 6.1'!H59+'T 6.2'!H59</f>
        <v>15.562842</v>
      </c>
      <c r="I59" s="778">
        <f>'T 6.1'!I59+'T 6.2'!I59</f>
        <v>603.45820100000003</v>
      </c>
      <c r="J59" s="778">
        <f>'T 6.1'!J59+'T 6.2'!J59</f>
        <v>619.02104299999996</v>
      </c>
    </row>
    <row r="60" spans="1:10" s="8" customFormat="1" ht="14.25" customHeight="1" x14ac:dyDescent="0.2">
      <c r="A60" s="774" t="s">
        <v>927</v>
      </c>
      <c r="B60" s="775">
        <f>'T 6.1'!B60+'T 6.2'!B60</f>
        <v>306.901636</v>
      </c>
      <c r="C60" s="775">
        <f>'T 6.1'!C60+'T 6.2'!C60</f>
        <v>680.70357999999999</v>
      </c>
      <c r="D60" s="775">
        <f>'T 6.1'!D60+'T 6.2'!D60</f>
        <v>632.27925200000004</v>
      </c>
      <c r="E60" s="775">
        <f>'T 6.1'!E60+'T 6.2'!E60</f>
        <v>808.56909799999994</v>
      </c>
      <c r="F60" s="775">
        <f>'T 6.1'!F60+'T 6.2'!F60</f>
        <v>486.39493200000004</v>
      </c>
      <c r="G60" s="775">
        <f>'T 6.1'!G60+'T 6.2'!G60</f>
        <v>403.30595399999999</v>
      </c>
      <c r="H60" s="317">
        <f>'T 6.1'!H60+'T 6.2'!H60</f>
        <v>987.60521600000004</v>
      </c>
      <c r="I60" s="317">
        <f>'T 6.1'!I60+'T 6.2'!I60</f>
        <v>2330.5492359999998</v>
      </c>
      <c r="J60" s="317">
        <f>'T 6.1'!J60+'T 6.2'!J60</f>
        <v>3318.1544519999998</v>
      </c>
    </row>
    <row r="61" spans="1:10" s="8" customFormat="1" ht="14.25" customHeight="1" x14ac:dyDescent="0.2">
      <c r="A61" s="776" t="s">
        <v>928</v>
      </c>
      <c r="B61" s="777">
        <f>'T 6.1'!B61+'T 6.2'!B61</f>
        <v>69.464698999999996</v>
      </c>
      <c r="C61" s="777">
        <f>'T 6.1'!C61+'T 6.2'!C61</f>
        <v>158.91699699999998</v>
      </c>
      <c r="D61" s="777">
        <f>'T 6.1'!D61+'T 6.2'!D61</f>
        <v>187.06846100000001</v>
      </c>
      <c r="E61" s="777">
        <f>'T 6.1'!E61+'T 6.2'!E61</f>
        <v>480.74083999999999</v>
      </c>
      <c r="F61" s="777">
        <f>'T 6.1'!F61+'T 6.2'!F61</f>
        <v>261.60679700000003</v>
      </c>
      <c r="G61" s="777">
        <f>'T 6.1'!G61+'T 6.2'!G61</f>
        <v>267.48626200000001</v>
      </c>
      <c r="H61" s="778">
        <f>'T 6.1'!H61+'T 6.2'!H61</f>
        <v>228.38169600000001</v>
      </c>
      <c r="I61" s="778">
        <f>'T 6.1'!I61+'T 6.2'!I61</f>
        <v>1196.90236</v>
      </c>
      <c r="J61" s="778">
        <f>'T 6.1'!J61+'T 6.2'!J61</f>
        <v>1425.284056</v>
      </c>
    </row>
    <row r="62" spans="1:10" s="69" customFormat="1" ht="14.25" customHeight="1" x14ac:dyDescent="0.2">
      <c r="A62" s="783" t="s">
        <v>929</v>
      </c>
      <c r="B62" s="784">
        <f>'T 6.1'!B62+'T 6.2'!B62</f>
        <v>54.928140999999997</v>
      </c>
      <c r="C62" s="784">
        <f>'T 6.1'!C62+'T 6.2'!C62</f>
        <v>101.472821</v>
      </c>
      <c r="D62" s="784">
        <f>'T 6.1'!D62+'T 6.2'!D62</f>
        <v>118.63446100000002</v>
      </c>
      <c r="E62" s="784">
        <f>'T 6.1'!E62+'T 6.2'!E62</f>
        <v>184.93781899999999</v>
      </c>
      <c r="F62" s="784">
        <f>'T 6.1'!F62+'T 6.2'!F62</f>
        <v>137.13606000000001</v>
      </c>
      <c r="G62" s="784">
        <f>'T 6.1'!G62+'T 6.2'!G62</f>
        <v>248.45628299999998</v>
      </c>
      <c r="H62" s="785">
        <f>'T 6.1'!H62+'T 6.2'!H62</f>
        <v>156.40096199999999</v>
      </c>
      <c r="I62" s="785">
        <f>'T 6.1'!I62+'T 6.2'!I62</f>
        <v>689.16462300000001</v>
      </c>
      <c r="J62" s="785">
        <f>'T 6.1'!J62+'T 6.2'!J62</f>
        <v>845.56558500000006</v>
      </c>
    </row>
    <row r="63" spans="1:10" s="8" customFormat="1" ht="14.25" customHeight="1" x14ac:dyDescent="0.2">
      <c r="A63" s="788" t="s">
        <v>930</v>
      </c>
      <c r="B63" s="789">
        <f>'T 6.1'!B63+'T 6.2'!B63</f>
        <v>14.998294999999999</v>
      </c>
      <c r="C63" s="789">
        <f>'T 6.1'!C63+'T 6.2'!C63</f>
        <v>35.069678000000003</v>
      </c>
      <c r="D63" s="789">
        <f>'T 6.1'!D63+'T 6.2'!D63</f>
        <v>41.846035000000001</v>
      </c>
      <c r="E63" s="789">
        <f>'T 6.1'!E63+'T 6.2'!E63</f>
        <v>71.101617000000005</v>
      </c>
      <c r="F63" s="789">
        <f>'T 6.1'!F63+'T 6.2'!F63</f>
        <v>62.431613999999996</v>
      </c>
      <c r="G63" s="789">
        <f>'T 6.1'!G63+'T 6.2'!G63</f>
        <v>122.366939</v>
      </c>
      <c r="H63" s="790">
        <f>'T 6.1'!H63+'T 6.2'!H63</f>
        <v>50.067973000000002</v>
      </c>
      <c r="I63" s="790">
        <f>'T 6.1'!I63+'T 6.2'!I63</f>
        <v>297.74620499999997</v>
      </c>
      <c r="J63" s="790">
        <f>'T 6.1'!J63+'T 6.2'!J63</f>
        <v>347.81417799999997</v>
      </c>
    </row>
    <row r="64" spans="1:10" s="69" customFormat="1" ht="14.25" customHeight="1" x14ac:dyDescent="0.2">
      <c r="A64" s="786" t="s">
        <v>545</v>
      </c>
      <c r="B64" s="787">
        <f>'T 6.1'!B64+'T 6.2'!B64</f>
        <v>3.8463470000000002</v>
      </c>
      <c r="C64" s="787">
        <f>'T 6.1'!C64+'T 6.2'!C64</f>
        <v>10.077960000000001</v>
      </c>
      <c r="D64" s="787">
        <f>'T 6.1'!D64+'T 6.2'!D64</f>
        <v>20.932378999999997</v>
      </c>
      <c r="E64" s="787">
        <f>'T 6.1'!E64+'T 6.2'!E64</f>
        <v>36.285608000000003</v>
      </c>
      <c r="F64" s="787">
        <f>'T 6.1'!F64+'T 6.2'!F64</f>
        <v>37.098708000000002</v>
      </c>
      <c r="G64" s="787">
        <f>'T 6.1'!G64+'T 6.2'!G64</f>
        <v>28.127486999999999</v>
      </c>
      <c r="H64" s="386">
        <f>'T 6.1'!H64+'T 6.2'!H64</f>
        <v>13.924306999999999</v>
      </c>
      <c r="I64" s="386">
        <f>'T 6.1'!I64+'T 6.2'!I64</f>
        <v>122.444182</v>
      </c>
      <c r="J64" s="386">
        <f>'T 6.1'!J64+'T 6.2'!J64</f>
        <v>136.36848900000001</v>
      </c>
    </row>
    <row r="65" spans="1:10" ht="14.25" customHeight="1" x14ac:dyDescent="0.2">
      <c r="A65" s="788" t="s">
        <v>931</v>
      </c>
      <c r="B65" s="789">
        <f>'T 6.1'!B65+'T 6.2'!B65</f>
        <v>1.8358030000000001</v>
      </c>
      <c r="C65" s="789">
        <f>'T 6.1'!C65+'T 6.2'!C65</f>
        <v>2.6751079999999998</v>
      </c>
      <c r="D65" s="789">
        <f>'T 6.1'!D65+'T 6.2'!D65</f>
        <v>2.6872769999999999</v>
      </c>
      <c r="E65" s="789">
        <f>'T 6.1'!E65+'T 6.2'!E65</f>
        <v>4.4609059999999996</v>
      </c>
      <c r="F65" s="789">
        <f>'T 6.1'!F65+'T 6.2'!F65</f>
        <v>1.609815</v>
      </c>
      <c r="G65" s="789">
        <f>'T 6.1'!G65+'T 6.2'!G65</f>
        <v>13.135973</v>
      </c>
      <c r="H65" s="790">
        <f>'T 6.1'!H65+'T 6.2'!H65</f>
        <v>4.5109110000000001</v>
      </c>
      <c r="I65" s="790">
        <f>'T 6.1'!I65+'T 6.2'!I65</f>
        <v>21.893971000000001</v>
      </c>
      <c r="J65" s="790">
        <f>'T 6.1'!J65+'T 6.2'!J65</f>
        <v>26.404882000000001</v>
      </c>
    </row>
    <row r="66" spans="1:10" ht="14.25" customHeight="1" x14ac:dyDescent="0.2">
      <c r="A66" s="786" t="s">
        <v>932</v>
      </c>
      <c r="B66" s="787">
        <f>'T 6.1'!B66+'T 6.2'!B66</f>
        <v>4.1962390000000003</v>
      </c>
      <c r="C66" s="787">
        <f>'T 6.1'!C66+'T 6.2'!C66</f>
        <v>13.265112</v>
      </c>
      <c r="D66" s="787">
        <f>'T 6.1'!D66+'T 6.2'!D66</f>
        <v>19.032686999999999</v>
      </c>
      <c r="E66" s="787">
        <f>'T 6.1'!E66+'T 6.2'!E66</f>
        <v>36.430835000000002</v>
      </c>
      <c r="F66" s="787">
        <f>'T 6.1'!F66+'T 6.2'!F66</f>
        <v>21.155977</v>
      </c>
      <c r="G66" s="787">
        <f>'T 6.1'!G66+'T 6.2'!G66</f>
        <v>47.379723999999996</v>
      </c>
      <c r="H66" s="386">
        <f>'T 6.1'!H66+'T 6.2'!H66</f>
        <v>17.461351000000001</v>
      </c>
      <c r="I66" s="386">
        <f>'T 6.1'!I66+'T 6.2'!I66</f>
        <v>123.999223</v>
      </c>
      <c r="J66" s="386">
        <f>'T 6.1'!J66+'T 6.2'!J66</f>
        <v>141.46057400000001</v>
      </c>
    </row>
    <row r="67" spans="1:10" s="8" customFormat="1" ht="14.25" customHeight="1" x14ac:dyDescent="0.2">
      <c r="A67" s="797" t="s">
        <v>933</v>
      </c>
      <c r="B67" s="777">
        <f>'T 6.1'!B67+'T 6.2'!B67</f>
        <v>30.051451</v>
      </c>
      <c r="C67" s="777">
        <f>'T 6.1'!C67+'T 6.2'!C67</f>
        <v>40.384957999999997</v>
      </c>
      <c r="D67" s="777">
        <f>'T 6.1'!D67+'T 6.2'!D67</f>
        <v>34.136078999999995</v>
      </c>
      <c r="E67" s="777">
        <f>'T 6.1'!E67+'T 6.2'!E67</f>
        <v>36.658850000000001</v>
      </c>
      <c r="F67" s="777">
        <f>'T 6.1'!F67+'T 6.2'!F67</f>
        <v>14.839943</v>
      </c>
      <c r="G67" s="777">
        <f>'T 6.1'!G67+'T 6.2'!G67</f>
        <v>37.446156000000002</v>
      </c>
      <c r="H67" s="778">
        <f>'T 6.1'!H67+'T 6.2'!H67</f>
        <v>70.436408999999998</v>
      </c>
      <c r="I67" s="778">
        <f>'T 6.1'!I67+'T 6.2'!I67</f>
        <v>123.081028</v>
      </c>
      <c r="J67" s="778">
        <f>'T 6.1'!J67+'T 6.2'!J67</f>
        <v>193.517437</v>
      </c>
    </row>
    <row r="68" spans="1:10" ht="14.25" customHeight="1" x14ac:dyDescent="0.2">
      <c r="A68" s="941" t="s">
        <v>934</v>
      </c>
      <c r="B68" s="942">
        <f>'T 6.1'!B68+'T 6.2'!B68</f>
        <v>3.9962999999999999E-2</v>
      </c>
      <c r="C68" s="942">
        <f>'T 6.1'!C68+'T 6.2'!C68</f>
        <v>0.63396199999999991</v>
      </c>
      <c r="D68" s="942">
        <f>'T 6.1'!D68+'T 6.2'!D68</f>
        <v>0.48246699999999998</v>
      </c>
      <c r="E68" s="942">
        <f>'T 6.1'!E68+'T 6.2'!E68</f>
        <v>2.525191</v>
      </c>
      <c r="F68" s="942">
        <f>'T 6.1'!F68+'T 6.2'!F68</f>
        <v>3.6378710000000001</v>
      </c>
      <c r="G68" s="942">
        <f>'T 6.1'!G68+'T 6.2'!G68</f>
        <v>6.7001079999999993</v>
      </c>
      <c r="H68" s="942">
        <f>'T 6.1'!H68+'T 6.2'!H68</f>
        <v>0.67392499999999989</v>
      </c>
      <c r="I68" s="942">
        <f>'T 6.1'!I68+'T 6.2'!I68</f>
        <v>13.345637</v>
      </c>
      <c r="J68" s="942">
        <f>'T 6.1'!J68+'T 6.2'!J68</f>
        <v>14.019561999999999</v>
      </c>
    </row>
    <row r="69" spans="1:10" ht="14.25" customHeight="1" x14ac:dyDescent="0.2">
      <c r="A69" s="976" t="s">
        <v>546</v>
      </c>
      <c r="B69" s="977">
        <f>'T 6.1'!B69+'T 6.2'!B69</f>
        <v>4765.6750270000002</v>
      </c>
      <c r="C69" s="977">
        <f>'T 6.1'!C69+'T 6.2'!C69</f>
        <v>10539.506009000001</v>
      </c>
      <c r="D69" s="977">
        <f>'T 6.1'!D69+'T 6.2'!D69</f>
        <v>10585.217167999999</v>
      </c>
      <c r="E69" s="977">
        <f>'T 6.1'!E69+'T 6.2'!E69</f>
        <v>16428.983861000001</v>
      </c>
      <c r="F69" s="977">
        <f>'T 6.1'!F69+'T 6.2'!F69</f>
        <v>10085.115063000001</v>
      </c>
      <c r="G69" s="977">
        <f>'T 6.1'!G69+'T 6.2'!G69</f>
        <v>19442.073593000001</v>
      </c>
      <c r="H69" s="978">
        <f>'T 6.1'!H69+'T 6.2'!H69</f>
        <v>15305.181036</v>
      </c>
      <c r="I69" s="978">
        <f>'T 6.1'!I69+'T 6.2'!I69</f>
        <v>56541.389685000002</v>
      </c>
      <c r="J69" s="978">
        <f>'T 6.1'!J69+'T 6.2'!J69</f>
        <v>71846.570720999996</v>
      </c>
    </row>
    <row r="70" spans="1:10" ht="14.25" customHeight="1" x14ac:dyDescent="0.2">
      <c r="A70" s="974" t="s">
        <v>166</v>
      </c>
      <c r="B70" s="975">
        <f>'T 6.1'!B70+'T 6.2'!B70</f>
        <v>73.983082999999993</v>
      </c>
      <c r="C70" s="975">
        <f>'T 6.1'!C70+'T 6.2'!C70</f>
        <v>163.021433</v>
      </c>
      <c r="D70" s="975">
        <f>'T 6.1'!D70+'T 6.2'!D70</f>
        <v>153.55702600000001</v>
      </c>
      <c r="E70" s="975">
        <f>'T 6.1'!E70+'T 6.2'!E70</f>
        <v>238.59577899999999</v>
      </c>
      <c r="F70" s="975">
        <f>'T 6.1'!F70+'T 6.2'!F70</f>
        <v>174.44662</v>
      </c>
      <c r="G70" s="975">
        <f>'T 6.1'!G70+'T 6.2'!G70</f>
        <v>318.202046</v>
      </c>
      <c r="H70" s="383">
        <f>'T 6.1'!H70+'T 6.2'!H70</f>
        <v>237.004516</v>
      </c>
      <c r="I70" s="383">
        <f>'T 6.1'!I70+'T 6.2'!I70</f>
        <v>884.80147099999999</v>
      </c>
      <c r="J70" s="383">
        <f>'T 6.1'!J70+'T 6.2'!J70</f>
        <v>1121.805987</v>
      </c>
    </row>
    <row r="71" spans="1:10" x14ac:dyDescent="0.2">
      <c r="A71" s="798" t="s">
        <v>549</v>
      </c>
      <c r="B71" s="3"/>
      <c r="C71" s="3"/>
      <c r="D71" s="246"/>
      <c r="E71" s="3"/>
      <c r="F71" s="3"/>
      <c r="G71" s="246"/>
      <c r="H71" s="3"/>
      <c r="I71" s="3"/>
      <c r="J71" s="3"/>
    </row>
    <row r="72" spans="1:10" ht="13.5" customHeight="1" x14ac:dyDescent="0.2">
      <c r="A72" s="798" t="s">
        <v>319</v>
      </c>
      <c r="B72" s="3"/>
      <c r="C72" s="3"/>
      <c r="D72" s="246"/>
      <c r="E72" s="3"/>
      <c r="F72" s="3"/>
      <c r="G72" s="246"/>
      <c r="H72" s="3"/>
      <c r="I72" s="3"/>
      <c r="J72" s="3"/>
    </row>
    <row r="73" spans="1:10" ht="15" customHeight="1" x14ac:dyDescent="0.2">
      <c r="A73" s="38" t="s">
        <v>995</v>
      </c>
      <c r="B73" s="3"/>
      <c r="C73" s="3"/>
      <c r="D73" s="246"/>
      <c r="E73" s="3"/>
      <c r="F73" s="3"/>
      <c r="G73" s="246"/>
      <c r="H73" s="3"/>
      <c r="I73" s="3"/>
      <c r="J73" s="3"/>
    </row>
    <row r="74" spans="1:10" x14ac:dyDescent="0.2">
      <c r="A74" s="287" t="s">
        <v>887</v>
      </c>
      <c r="B74" s="3"/>
      <c r="C74" s="3"/>
      <c r="D74" s="246"/>
      <c r="E74" s="3"/>
      <c r="F74" s="3"/>
      <c r="G74" s="246"/>
      <c r="H74" s="3"/>
      <c r="I74" s="3"/>
      <c r="J74" s="3"/>
    </row>
    <row r="75" spans="1:10" x14ac:dyDescent="0.2">
      <c r="B75" s="918"/>
      <c r="C75" s="918"/>
      <c r="D75" s="918"/>
      <c r="E75" s="918"/>
      <c r="F75" s="918"/>
      <c r="G75" s="918"/>
      <c r="H75" s="918"/>
      <c r="I75" s="918"/>
      <c r="J75" s="918"/>
    </row>
    <row r="76" spans="1:10" x14ac:dyDescent="0.2">
      <c r="B76" s="918"/>
      <c r="C76" s="918"/>
      <c r="D76" s="918"/>
      <c r="E76" s="918"/>
      <c r="F76" s="918"/>
      <c r="G76" s="918"/>
      <c r="H76" s="918"/>
      <c r="I76" s="918"/>
      <c r="J76" s="918"/>
    </row>
    <row r="77" spans="1:10" ht="16.5" x14ac:dyDescent="0.25">
      <c r="A77" s="109" t="s">
        <v>604</v>
      </c>
    </row>
    <row r="78" spans="1:10" ht="13.5" thickBot="1" x14ac:dyDescent="0.25">
      <c r="A78" s="232"/>
      <c r="J78" s="655" t="s">
        <v>23</v>
      </c>
    </row>
    <row r="79" spans="1:10" x14ac:dyDescent="0.2">
      <c r="A79" s="231" t="s">
        <v>945</v>
      </c>
      <c r="B79" s="764" t="s">
        <v>38</v>
      </c>
      <c r="C79" s="764" t="s">
        <v>39</v>
      </c>
      <c r="D79" s="764" t="s">
        <v>128</v>
      </c>
      <c r="E79" s="764" t="s">
        <v>129</v>
      </c>
      <c r="F79" s="764" t="s">
        <v>130</v>
      </c>
      <c r="G79" s="765">
        <v>100000</v>
      </c>
      <c r="H79" s="766" t="s">
        <v>232</v>
      </c>
      <c r="I79" s="766" t="s">
        <v>231</v>
      </c>
      <c r="J79" s="766" t="s">
        <v>223</v>
      </c>
    </row>
    <row r="80" spans="1:10" x14ac:dyDescent="0.2">
      <c r="A80" s="230"/>
      <c r="B80" s="767" t="s">
        <v>40</v>
      </c>
      <c r="C80" s="767" t="s">
        <v>40</v>
      </c>
      <c r="D80" s="767" t="s">
        <v>40</v>
      </c>
      <c r="E80" s="767" t="s">
        <v>40</v>
      </c>
      <c r="F80" s="767" t="s">
        <v>40</v>
      </c>
      <c r="G80" s="767" t="s">
        <v>43</v>
      </c>
      <c r="H80" s="768" t="s">
        <v>532</v>
      </c>
      <c r="I80" s="768" t="s">
        <v>141</v>
      </c>
      <c r="J80" s="768" t="s">
        <v>145</v>
      </c>
    </row>
    <row r="81" spans="1:10" ht="13.5" thickBot="1" x14ac:dyDescent="0.25">
      <c r="A81" s="233"/>
      <c r="B81" s="769" t="s">
        <v>46</v>
      </c>
      <c r="C81" s="769" t="s">
        <v>42</v>
      </c>
      <c r="D81" s="769" t="s">
        <v>131</v>
      </c>
      <c r="E81" s="769" t="s">
        <v>132</v>
      </c>
      <c r="F81" s="769" t="s">
        <v>133</v>
      </c>
      <c r="G81" s="769" t="s">
        <v>134</v>
      </c>
      <c r="H81" s="770" t="s">
        <v>141</v>
      </c>
      <c r="I81" s="770" t="s">
        <v>134</v>
      </c>
      <c r="J81" s="770" t="s">
        <v>631</v>
      </c>
    </row>
    <row r="83" spans="1:10" x14ac:dyDescent="0.2">
      <c r="A83" s="771" t="s">
        <v>888</v>
      </c>
      <c r="B83" s="799">
        <f>B9/B$69</f>
        <v>0.41516085209139458</v>
      </c>
      <c r="C83" s="799">
        <f t="shared" ref="C83:J83" si="0">C9/C$69</f>
        <v>0.35578475080311511</v>
      </c>
      <c r="D83" s="799">
        <f t="shared" si="0"/>
        <v>0.31757559544100988</v>
      </c>
      <c r="E83" s="799">
        <f t="shared" si="0"/>
        <v>0.30231886798491753</v>
      </c>
      <c r="F83" s="799">
        <f t="shared" si="0"/>
        <v>0.293045124080207</v>
      </c>
      <c r="G83" s="799">
        <f t="shared" si="0"/>
        <v>0.21724563641816064</v>
      </c>
      <c r="H83" s="800">
        <f t="shared" si="0"/>
        <v>0.37427307854289144</v>
      </c>
      <c r="I83" s="800">
        <f t="shared" si="0"/>
        <v>0.27426807123762686</v>
      </c>
      <c r="J83" s="800">
        <f t="shared" si="0"/>
        <v>0.29557172882286215</v>
      </c>
    </row>
    <row r="84" spans="1:10" x14ac:dyDescent="0.2">
      <c r="A84" s="774" t="s">
        <v>889</v>
      </c>
      <c r="B84" s="801">
        <f t="shared" ref="B84:J84" si="1">B10/B$69</f>
        <v>5.6387135186001421E-2</v>
      </c>
      <c r="C84" s="801">
        <f t="shared" si="1"/>
        <v>2.4249276368527754E-2</v>
      </c>
      <c r="D84" s="801">
        <f t="shared" si="1"/>
        <v>1.9711824489607864E-2</v>
      </c>
      <c r="E84" s="801">
        <f t="shared" si="1"/>
        <v>1.2565256850123581E-2</v>
      </c>
      <c r="F84" s="801">
        <f t="shared" si="1"/>
        <v>1.2844721075642922E-2</v>
      </c>
      <c r="G84" s="801">
        <f t="shared" si="1"/>
        <v>1.7146753838028227E-2</v>
      </c>
      <c r="H84" s="352">
        <f t="shared" si="1"/>
        <v>3.4256253145047745E-2</v>
      </c>
      <c r="I84" s="352">
        <f t="shared" si="1"/>
        <v>1.5528399459076719E-2</v>
      </c>
      <c r="J84" s="352">
        <f t="shared" si="1"/>
        <v>1.9517917514052262E-2</v>
      </c>
    </row>
    <row r="85" spans="1:10" x14ac:dyDescent="0.2">
      <c r="A85" s="776" t="s">
        <v>533</v>
      </c>
      <c r="B85" s="802">
        <f t="shared" ref="B85:J85" si="2">B11/B$69</f>
        <v>0.34859876902806702</v>
      </c>
      <c r="C85" s="802">
        <f t="shared" si="2"/>
        <v>0.32194780040947552</v>
      </c>
      <c r="D85" s="802">
        <f t="shared" si="2"/>
        <v>0.28785126470633415</v>
      </c>
      <c r="E85" s="802">
        <f t="shared" si="2"/>
        <v>0.28214838770423212</v>
      </c>
      <c r="F85" s="802">
        <f t="shared" si="2"/>
        <v>0.27248242581602761</v>
      </c>
      <c r="G85" s="802">
        <f t="shared" si="2"/>
        <v>0.19003781265030623</v>
      </c>
      <c r="H85" s="803">
        <f t="shared" si="2"/>
        <v>0.33024628804527917</v>
      </c>
      <c r="I85" s="803">
        <f t="shared" si="2"/>
        <v>0.24981920840101471</v>
      </c>
      <c r="J85" s="803">
        <f t="shared" si="2"/>
        <v>0.26695226015003115</v>
      </c>
    </row>
    <row r="86" spans="1:10" x14ac:dyDescent="0.2">
      <c r="A86" s="774" t="s">
        <v>890</v>
      </c>
      <c r="B86" s="801">
        <f t="shared" ref="B86:J86" si="3">B12/B$69</f>
        <v>1.0170284319724346E-2</v>
      </c>
      <c r="C86" s="801">
        <f t="shared" si="3"/>
        <v>9.5453820998907882E-3</v>
      </c>
      <c r="D86" s="801">
        <f t="shared" si="3"/>
        <v>9.9606747151812433E-3</v>
      </c>
      <c r="E86" s="801">
        <f t="shared" si="3"/>
        <v>7.5476810403569475E-3</v>
      </c>
      <c r="F86" s="801">
        <f t="shared" si="3"/>
        <v>7.660479976419679E-3</v>
      </c>
      <c r="G86" s="801">
        <f t="shared" si="3"/>
        <v>9.2683743397041045E-3</v>
      </c>
      <c r="H86" s="352">
        <f t="shared" si="3"/>
        <v>9.7399620200088691E-3</v>
      </c>
      <c r="I86" s="352">
        <f t="shared" si="3"/>
        <v>8.6112116400486726E-3</v>
      </c>
      <c r="J86" s="352">
        <f t="shared" si="3"/>
        <v>8.8516647157679158E-3</v>
      </c>
    </row>
    <row r="87" spans="1:10" x14ac:dyDescent="0.2">
      <c r="A87" s="776" t="s">
        <v>891</v>
      </c>
      <c r="B87" s="802">
        <f t="shared" ref="B87:J87" si="4">B13/B$69</f>
        <v>4.6629281002378339E-6</v>
      </c>
      <c r="C87" s="802">
        <f t="shared" si="4"/>
        <v>4.2291545696674594E-5</v>
      </c>
      <c r="D87" s="802">
        <f t="shared" si="4"/>
        <v>5.1831340943915907E-5</v>
      </c>
      <c r="E87" s="802">
        <f t="shared" si="4"/>
        <v>5.7542329336883142E-5</v>
      </c>
      <c r="F87" s="802">
        <f t="shared" si="4"/>
        <v>5.7497013804769517E-5</v>
      </c>
      <c r="G87" s="802">
        <f t="shared" si="4"/>
        <v>7.9269548725239202E-4</v>
      </c>
      <c r="H87" s="803">
        <f t="shared" si="4"/>
        <v>3.0574875194178003E-5</v>
      </c>
      <c r="I87" s="803">
        <f t="shared" si="4"/>
        <v>3.0925161368360873E-4</v>
      </c>
      <c r="J87" s="803">
        <f t="shared" si="4"/>
        <v>2.4988624815119241E-4</v>
      </c>
    </row>
    <row r="88" spans="1:10" x14ac:dyDescent="0.2">
      <c r="A88" s="783" t="s">
        <v>534</v>
      </c>
      <c r="B88" s="806">
        <f t="shared" ref="B88:J88" si="5">B14/B$69</f>
        <v>2.8859604824246439E-2</v>
      </c>
      <c r="C88" s="806">
        <f t="shared" si="5"/>
        <v>3.3851162160289057E-2</v>
      </c>
      <c r="D88" s="806">
        <f t="shared" si="5"/>
        <v>3.7961819736186259E-2</v>
      </c>
      <c r="E88" s="806">
        <f t="shared" si="5"/>
        <v>3.9935592581443101E-2</v>
      </c>
      <c r="F88" s="806">
        <f t="shared" si="5"/>
        <v>4.5707147426722425E-2</v>
      </c>
      <c r="G88" s="806">
        <f t="shared" si="5"/>
        <v>5.6765912942401436E-2</v>
      </c>
      <c r="H88" s="807">
        <f t="shared" si="5"/>
        <v>3.229690807559292E-2</v>
      </c>
      <c r="I88" s="807">
        <f t="shared" si="5"/>
        <v>4.6382733509214416E-2</v>
      </c>
      <c r="J88" s="807">
        <f t="shared" si="5"/>
        <v>4.3382087742275165E-2</v>
      </c>
    </row>
    <row r="89" spans="1:10" x14ac:dyDescent="0.2">
      <c r="A89" s="776" t="s">
        <v>892</v>
      </c>
      <c r="B89" s="802">
        <f t="shared" ref="B89:J89" si="6">B15/B$69</f>
        <v>4.3571474937667831E-3</v>
      </c>
      <c r="C89" s="802">
        <f t="shared" si="6"/>
        <v>2.9113097875553382E-3</v>
      </c>
      <c r="D89" s="802">
        <f t="shared" si="6"/>
        <v>2.1900710804575911E-3</v>
      </c>
      <c r="E89" s="802">
        <f t="shared" si="6"/>
        <v>2.9529978488302563E-3</v>
      </c>
      <c r="F89" s="802">
        <f t="shared" si="6"/>
        <v>3.1375997995393419E-3</v>
      </c>
      <c r="G89" s="802">
        <f t="shared" si="6"/>
        <v>4.5990446220815313E-3</v>
      </c>
      <c r="H89" s="803">
        <f t="shared" si="6"/>
        <v>3.3615097971716667E-3</v>
      </c>
      <c r="I89" s="803">
        <f t="shared" si="6"/>
        <v>3.4090982212122119E-3</v>
      </c>
      <c r="J89" s="803">
        <f t="shared" si="6"/>
        <v>3.3989606539233451E-3</v>
      </c>
    </row>
    <row r="90" spans="1:10" x14ac:dyDescent="0.2">
      <c r="A90" s="774" t="s">
        <v>893</v>
      </c>
      <c r="B90" s="801">
        <f t="shared" ref="B90:J90" si="7">B16/B$69</f>
        <v>1.4928046414609208E-2</v>
      </c>
      <c r="C90" s="801">
        <f t="shared" si="7"/>
        <v>2.062803093563851E-2</v>
      </c>
      <c r="D90" s="801">
        <f t="shared" si="7"/>
        <v>2.5854316322138211E-2</v>
      </c>
      <c r="E90" s="801">
        <f t="shared" si="7"/>
        <v>2.5982554527509128E-2</v>
      </c>
      <c r="F90" s="801">
        <f t="shared" si="7"/>
        <v>2.5571659459409774E-2</v>
      </c>
      <c r="G90" s="801">
        <f t="shared" si="7"/>
        <v>2.3853493753206161E-2</v>
      </c>
      <c r="H90" s="352">
        <f t="shared" si="7"/>
        <v>1.8853189212286035E-2</v>
      </c>
      <c r="I90" s="352">
        <f t="shared" si="7"/>
        <v>2.5153167244796205E-2</v>
      </c>
      <c r="J90" s="352">
        <f t="shared" si="7"/>
        <v>2.3811108697773475E-2</v>
      </c>
    </row>
    <row r="91" spans="1:10" x14ac:dyDescent="0.2">
      <c r="A91" s="782" t="s">
        <v>894</v>
      </c>
      <c r="B91" s="802">
        <f t="shared" ref="B91:J91" si="8">B17/B$69</f>
        <v>6.9312369838179485E-3</v>
      </c>
      <c r="C91" s="802">
        <f t="shared" si="8"/>
        <v>7.0258679995786506E-3</v>
      </c>
      <c r="D91" s="802">
        <f t="shared" si="8"/>
        <v>7.5784993096326813E-3</v>
      </c>
      <c r="E91" s="802">
        <f t="shared" si="8"/>
        <v>8.0763771589659108E-3</v>
      </c>
      <c r="F91" s="802">
        <f t="shared" si="8"/>
        <v>1.2131949237632608E-2</v>
      </c>
      <c r="G91" s="802">
        <f t="shared" si="8"/>
        <v>1.6962195180597162E-2</v>
      </c>
      <c r="H91" s="803">
        <f t="shared" si="8"/>
        <v>6.9964021169125366E-3</v>
      </c>
      <c r="I91" s="803">
        <f t="shared" si="8"/>
        <v>1.1761986850783574E-2</v>
      </c>
      <c r="J91" s="803">
        <f t="shared" si="8"/>
        <v>1.0746793830958968E-2</v>
      </c>
    </row>
    <row r="92" spans="1:10" s="8" customFormat="1" x14ac:dyDescent="0.2">
      <c r="A92" s="774" t="s">
        <v>535</v>
      </c>
      <c r="B92" s="801">
        <f t="shared" ref="B92:J92" si="9">B18/B$69</f>
        <v>1.3816004999704734E-3</v>
      </c>
      <c r="C92" s="801">
        <f t="shared" si="9"/>
        <v>1.7134533615312635E-3</v>
      </c>
      <c r="D92" s="801">
        <f t="shared" si="9"/>
        <v>1.057356955683009E-3</v>
      </c>
      <c r="E92" s="801">
        <f t="shared" si="9"/>
        <v>1.5723431356775134E-3</v>
      </c>
      <c r="F92" s="801">
        <f t="shared" si="9"/>
        <v>2.9665508834661077E-3</v>
      </c>
      <c r="G92" s="801">
        <f t="shared" si="9"/>
        <v>1.9278290878136991E-3</v>
      </c>
      <c r="H92" s="352">
        <f t="shared" si="9"/>
        <v>1.6101221502728784E-3</v>
      </c>
      <c r="I92" s="352">
        <f t="shared" si="9"/>
        <v>1.8468480449765582E-3</v>
      </c>
      <c r="J92" s="352">
        <f t="shared" si="9"/>
        <v>1.7964192960747004E-3</v>
      </c>
    </row>
    <row r="93" spans="1:10" x14ac:dyDescent="0.2">
      <c r="A93" s="776" t="s">
        <v>895</v>
      </c>
      <c r="B93" s="802">
        <f t="shared" ref="B93:J93" si="10">B19/B$69</f>
        <v>1.2615725927465763E-3</v>
      </c>
      <c r="C93" s="802">
        <f t="shared" si="10"/>
        <v>1.5724997913419759E-3</v>
      </c>
      <c r="D93" s="802">
        <f t="shared" si="10"/>
        <v>1.2815755959179015E-3</v>
      </c>
      <c r="E93" s="802">
        <f t="shared" si="10"/>
        <v>1.3513197887242115E-3</v>
      </c>
      <c r="F93" s="802">
        <f t="shared" si="10"/>
        <v>1.8993876500504529E-3</v>
      </c>
      <c r="G93" s="802">
        <f t="shared" si="10"/>
        <v>9.4233500415286699E-3</v>
      </c>
      <c r="H93" s="803">
        <f t="shared" si="10"/>
        <v>1.4756843415883393E-3</v>
      </c>
      <c r="I93" s="803">
        <f t="shared" si="10"/>
        <v>4.2116328644673283E-3</v>
      </c>
      <c r="J93" s="803">
        <f t="shared" si="10"/>
        <v>3.6288049434180596E-3</v>
      </c>
    </row>
    <row r="94" spans="1:10" x14ac:dyDescent="0.2">
      <c r="A94" s="783" t="s">
        <v>536</v>
      </c>
      <c r="B94" s="806">
        <f t="shared" ref="B94:J94" si="11">B20/B$69</f>
        <v>0.14517954771992472</v>
      </c>
      <c r="C94" s="806">
        <f t="shared" si="11"/>
        <v>0.15197859279478496</v>
      </c>
      <c r="D94" s="806">
        <f t="shared" si="11"/>
        <v>0.16573944956969447</v>
      </c>
      <c r="E94" s="806">
        <f t="shared" si="11"/>
        <v>0.16544573577994581</v>
      </c>
      <c r="F94" s="806">
        <f t="shared" si="11"/>
        <v>0.16248039618425122</v>
      </c>
      <c r="G94" s="806">
        <f t="shared" si="11"/>
        <v>0.1558301132596685</v>
      </c>
      <c r="H94" s="807">
        <f t="shared" si="11"/>
        <v>0.14986152934780617</v>
      </c>
      <c r="I94" s="807">
        <f t="shared" si="11"/>
        <v>0.16166541823475875</v>
      </c>
      <c r="J94" s="807">
        <f t="shared" si="11"/>
        <v>0.1591508840749421</v>
      </c>
    </row>
    <row r="95" spans="1:10" x14ac:dyDescent="0.2">
      <c r="A95" s="782" t="s">
        <v>896</v>
      </c>
      <c r="B95" s="802">
        <f t="shared" ref="B95:J95" si="12">B21/B$69</f>
        <v>2.7811135935433978E-2</v>
      </c>
      <c r="C95" s="802">
        <f t="shared" si="12"/>
        <v>2.2171448718797348E-2</v>
      </c>
      <c r="D95" s="802">
        <f t="shared" si="12"/>
        <v>2.2602272887066763E-2</v>
      </c>
      <c r="E95" s="802">
        <f t="shared" si="12"/>
        <v>2.4071823939081295E-2</v>
      </c>
      <c r="F95" s="802">
        <f t="shared" si="12"/>
        <v>2.225914901294369E-2</v>
      </c>
      <c r="G95" s="802">
        <f t="shared" si="12"/>
        <v>2.2007302870926851E-2</v>
      </c>
      <c r="H95" s="803">
        <f t="shared" si="12"/>
        <v>2.3927515273331919E-2</v>
      </c>
      <c r="I95" s="803">
        <f t="shared" si="12"/>
        <v>2.2763488166288426E-2</v>
      </c>
      <c r="J95" s="803">
        <f t="shared" si="12"/>
        <v>2.3011456098860954E-2</v>
      </c>
    </row>
    <row r="96" spans="1:10" x14ac:dyDescent="0.2">
      <c r="A96" s="774" t="s">
        <v>537</v>
      </c>
      <c r="B96" s="801">
        <f t="shared" ref="B96:J96" si="13">B22/B$69</f>
        <v>7.2793307565996557E-2</v>
      </c>
      <c r="C96" s="801">
        <f t="shared" si="13"/>
        <v>7.9992491135738961E-2</v>
      </c>
      <c r="D96" s="801">
        <f t="shared" si="13"/>
        <v>9.2140146916256452E-2</v>
      </c>
      <c r="E96" s="801">
        <f t="shared" si="13"/>
        <v>9.4183544709247544E-2</v>
      </c>
      <c r="F96" s="801">
        <f t="shared" si="13"/>
        <v>9.8379806953323989E-2</v>
      </c>
      <c r="G96" s="801">
        <f t="shared" si="13"/>
        <v>9.1499020487222776E-2</v>
      </c>
      <c r="H96" s="352">
        <f t="shared" si="13"/>
        <v>7.775083393009008E-2</v>
      </c>
      <c r="I96" s="352">
        <f t="shared" si="13"/>
        <v>9.3626382257180271E-2</v>
      </c>
      <c r="J96" s="352">
        <f t="shared" si="13"/>
        <v>9.0244479144011056E-2</v>
      </c>
    </row>
    <row r="97" spans="1:10" x14ac:dyDescent="0.2">
      <c r="A97" s="776" t="s">
        <v>538</v>
      </c>
      <c r="B97" s="802">
        <f t="shared" ref="B97:J97" si="14">B23/B$69</f>
        <v>5.5360908686650991E-4</v>
      </c>
      <c r="C97" s="802">
        <f t="shared" si="14"/>
        <v>6.0088034435314868E-4</v>
      </c>
      <c r="D97" s="802">
        <f t="shared" si="14"/>
        <v>3.5808939390103974E-4</v>
      </c>
      <c r="E97" s="802">
        <f t="shared" si="14"/>
        <v>2.7157668652846455E-4</v>
      </c>
      <c r="F97" s="802">
        <f t="shared" si="14"/>
        <v>7.6156969474528639E-4</v>
      </c>
      <c r="G97" s="802">
        <f t="shared" si="14"/>
        <v>4.9716480362877302E-3</v>
      </c>
      <c r="H97" s="803">
        <f t="shared" si="14"/>
        <v>5.8616118155663743E-4</v>
      </c>
      <c r="I97" s="803">
        <f t="shared" si="14"/>
        <v>1.9913173098019864E-3</v>
      </c>
      <c r="J97" s="803">
        <f t="shared" si="14"/>
        <v>1.6919826483029114E-3</v>
      </c>
    </row>
    <row r="98" spans="1:10" x14ac:dyDescent="0.2">
      <c r="A98" s="774" t="s">
        <v>897</v>
      </c>
      <c r="B98" s="801">
        <f t="shared" ref="B98:J98" si="15">B24/B$69</f>
        <v>2.2197883699718747E-4</v>
      </c>
      <c r="C98" s="801">
        <f t="shared" si="15"/>
        <v>6.2953121278494636E-4</v>
      </c>
      <c r="D98" s="801">
        <f t="shared" si="15"/>
        <v>3.6013743879760905E-4</v>
      </c>
      <c r="E98" s="801">
        <f t="shared" si="15"/>
        <v>6.219981154317113E-4</v>
      </c>
      <c r="F98" s="801">
        <f t="shared" si="15"/>
        <v>1.1421670380599006E-3</v>
      </c>
      <c r="G98" s="801">
        <f t="shared" si="15"/>
        <v>6.7464723540201646E-3</v>
      </c>
      <c r="H98" s="352">
        <f t="shared" si="15"/>
        <v>5.0262894518564381E-4</v>
      </c>
      <c r="I98" s="352">
        <f t="shared" si="15"/>
        <v>2.7716904178175044E-3</v>
      </c>
      <c r="J98" s="352">
        <f t="shared" si="15"/>
        <v>2.2883215350450294E-3</v>
      </c>
    </row>
    <row r="99" spans="1:10" s="8" customFormat="1" x14ac:dyDescent="0.2">
      <c r="A99" s="776" t="s">
        <v>898</v>
      </c>
      <c r="B99" s="802">
        <f t="shared" ref="B99:J99" si="16">B25/B$69</f>
        <v>4.1008376755186579E-2</v>
      </c>
      <c r="C99" s="802">
        <f t="shared" si="16"/>
        <v>4.4099964799403341E-2</v>
      </c>
      <c r="D99" s="802">
        <f t="shared" si="16"/>
        <v>4.4786948862341948E-2</v>
      </c>
      <c r="E99" s="802">
        <f t="shared" si="16"/>
        <v>3.9585970532471752E-2</v>
      </c>
      <c r="F99" s="802">
        <f t="shared" si="16"/>
        <v>3.5779667236901208E-2</v>
      </c>
      <c r="G99" s="802">
        <f t="shared" si="16"/>
        <v>2.3979743146731951E-2</v>
      </c>
      <c r="H99" s="803">
        <f t="shared" si="16"/>
        <v>4.3137316667281267E-2</v>
      </c>
      <c r="I99" s="803">
        <f t="shared" si="16"/>
        <v>3.4514447803141217E-2</v>
      </c>
      <c r="J99" s="803">
        <f t="shared" si="16"/>
        <v>3.6351342281067588E-2</v>
      </c>
    </row>
    <row r="100" spans="1:10" x14ac:dyDescent="0.2">
      <c r="A100" s="786" t="s">
        <v>539</v>
      </c>
      <c r="B100" s="808">
        <f t="shared" ref="B100:J100" si="17">B26/B$69</f>
        <v>2.7911384902745699E-3</v>
      </c>
      <c r="C100" s="808">
        <f t="shared" si="17"/>
        <v>4.4842762041827685E-3</v>
      </c>
      <c r="D100" s="808">
        <f t="shared" si="17"/>
        <v>5.4918535989737956E-3</v>
      </c>
      <c r="E100" s="808">
        <f t="shared" si="17"/>
        <v>6.7108214928448522E-3</v>
      </c>
      <c r="F100" s="808">
        <f t="shared" si="17"/>
        <v>4.1580357524969953E-3</v>
      </c>
      <c r="G100" s="808">
        <f t="shared" si="17"/>
        <v>6.6259260558699604E-3</v>
      </c>
      <c r="H100" s="809">
        <f t="shared" si="17"/>
        <v>3.95707276232443E-3</v>
      </c>
      <c r="I100" s="809">
        <f t="shared" si="17"/>
        <v>5.998091909120009E-3</v>
      </c>
      <c r="J100" s="809">
        <f t="shared" si="17"/>
        <v>5.5633019500980962E-3</v>
      </c>
    </row>
    <row r="101" spans="1:10" x14ac:dyDescent="0.2">
      <c r="A101" s="779" t="s">
        <v>899</v>
      </c>
      <c r="B101" s="804">
        <f t="shared" ref="B101:J101" si="18">B27/B$69</f>
        <v>0.1337916522607239</v>
      </c>
      <c r="C101" s="804">
        <f t="shared" si="18"/>
        <v>0.16111634430968139</v>
      </c>
      <c r="D101" s="804">
        <f t="shared" si="18"/>
        <v>0.18392683740921811</v>
      </c>
      <c r="E101" s="804">
        <f t="shared" si="18"/>
        <v>0.19121264714717343</v>
      </c>
      <c r="F101" s="804">
        <f t="shared" si="18"/>
        <v>0.19187416662198967</v>
      </c>
      <c r="G101" s="804">
        <f t="shared" si="18"/>
        <v>0.17108661831203056</v>
      </c>
      <c r="H101" s="805">
        <f t="shared" si="18"/>
        <v>0.15260807497187451</v>
      </c>
      <c r="I101" s="805">
        <f t="shared" si="18"/>
        <v>0.18304620280222247</v>
      </c>
      <c r="J101" s="805">
        <f t="shared" si="18"/>
        <v>0.17656209295306277</v>
      </c>
    </row>
    <row r="102" spans="1:10" x14ac:dyDescent="0.2">
      <c r="A102" s="786" t="s">
        <v>900</v>
      </c>
      <c r="B102" s="808">
        <f t="shared" ref="B102:J102" si="19">B28/B$69</f>
        <v>1.458878471698192E-2</v>
      </c>
      <c r="C102" s="808">
        <f t="shared" si="19"/>
        <v>1.4929491654128246E-2</v>
      </c>
      <c r="D102" s="808">
        <f t="shared" si="19"/>
        <v>1.6914104373904709E-2</v>
      </c>
      <c r="E102" s="808">
        <f t="shared" si="19"/>
        <v>1.9966324866791469E-2</v>
      </c>
      <c r="F102" s="808">
        <f t="shared" si="19"/>
        <v>2.0498894530064316E-2</v>
      </c>
      <c r="G102" s="808">
        <f t="shared" si="19"/>
        <v>2.0539139978555269E-2</v>
      </c>
      <c r="H102" s="809">
        <f t="shared" si="19"/>
        <v>1.4823403491037281E-2</v>
      </c>
      <c r="I102" s="809">
        <f t="shared" si="19"/>
        <v>1.9686871585600643E-2</v>
      </c>
      <c r="J102" s="809">
        <f t="shared" si="19"/>
        <v>1.8650826873889092E-2</v>
      </c>
    </row>
    <row r="103" spans="1:10" s="8" customFormat="1" x14ac:dyDescent="0.2">
      <c r="A103" s="776" t="s">
        <v>540</v>
      </c>
      <c r="B103" s="802">
        <f t="shared" ref="B103:J103" si="20">B29/B$69</f>
        <v>4.5814828909440865E-2</v>
      </c>
      <c r="C103" s="802">
        <f t="shared" si="20"/>
        <v>5.9970088869465907E-2</v>
      </c>
      <c r="D103" s="802">
        <f t="shared" si="20"/>
        <v>7.2536441701089152E-2</v>
      </c>
      <c r="E103" s="802">
        <f t="shared" si="20"/>
        <v>7.360124900179911E-2</v>
      </c>
      <c r="F103" s="802">
        <f t="shared" si="20"/>
        <v>7.1353107674503868E-2</v>
      </c>
      <c r="G103" s="802">
        <f t="shared" si="20"/>
        <v>8.7608168843330433E-2</v>
      </c>
      <c r="H103" s="803">
        <f t="shared" si="20"/>
        <v>5.5562472341865878E-2</v>
      </c>
      <c r="I103" s="803">
        <f t="shared" si="20"/>
        <v>7.781726822620455E-2</v>
      </c>
      <c r="J103" s="803">
        <f t="shared" si="20"/>
        <v>7.3076420103449627E-2</v>
      </c>
    </row>
    <row r="104" spans="1:10" x14ac:dyDescent="0.2">
      <c r="A104" s="774" t="s">
        <v>901</v>
      </c>
      <c r="B104" s="801">
        <f t="shared" ref="B104:J104" si="21">B30/B$69</f>
        <v>2.628288422738901E-2</v>
      </c>
      <c r="C104" s="801">
        <f t="shared" si="21"/>
        <v>3.6671850622785676E-2</v>
      </c>
      <c r="D104" s="801">
        <f t="shared" si="21"/>
        <v>4.6262263893875742E-2</v>
      </c>
      <c r="E104" s="801">
        <f t="shared" si="21"/>
        <v>4.8200473790702206E-2</v>
      </c>
      <c r="F104" s="801">
        <f t="shared" si="21"/>
        <v>4.5139738035331924E-2</v>
      </c>
      <c r="G104" s="801">
        <f t="shared" si="21"/>
        <v>4.9078328627639195E-2</v>
      </c>
      <c r="H104" s="352">
        <f t="shared" si="21"/>
        <v>3.3436969729157016E-2</v>
      </c>
      <c r="I104" s="352">
        <f t="shared" si="21"/>
        <v>4.7593539175318555E-2</v>
      </c>
      <c r="J104" s="352">
        <f t="shared" si="21"/>
        <v>4.4577823100802022E-2</v>
      </c>
    </row>
    <row r="105" spans="1:10" x14ac:dyDescent="0.2">
      <c r="A105" s="776" t="s">
        <v>902</v>
      </c>
      <c r="B105" s="802">
        <f t="shared" ref="B105:J105" si="22">B31/B$69</f>
        <v>1.9531944472217993E-2</v>
      </c>
      <c r="C105" s="802">
        <f t="shared" si="22"/>
        <v>2.3298238151799128E-2</v>
      </c>
      <c r="D105" s="802">
        <f t="shared" si="22"/>
        <v>2.6274177712742042E-2</v>
      </c>
      <c r="E105" s="802">
        <f t="shared" si="22"/>
        <v>2.5400775150228875E-2</v>
      </c>
      <c r="F105" s="802">
        <f t="shared" si="22"/>
        <v>2.6213369440859891E-2</v>
      </c>
      <c r="G105" s="802">
        <f t="shared" si="22"/>
        <v>3.8529840164256396E-2</v>
      </c>
      <c r="H105" s="803">
        <f t="shared" si="22"/>
        <v>2.212550248203415E-2</v>
      </c>
      <c r="I105" s="803">
        <f t="shared" si="22"/>
        <v>3.0223728962455197E-2</v>
      </c>
      <c r="J105" s="803">
        <f t="shared" si="22"/>
        <v>2.849859690521777E-2</v>
      </c>
    </row>
    <row r="106" spans="1:10" x14ac:dyDescent="0.2">
      <c r="A106" s="774" t="s">
        <v>541</v>
      </c>
      <c r="B106" s="801">
        <f t="shared" ref="B106:J106" si="23">B32/B$69</f>
        <v>4.4248283570595209E-2</v>
      </c>
      <c r="C106" s="801">
        <f t="shared" si="23"/>
        <v>4.8646088019892508E-2</v>
      </c>
      <c r="D106" s="801">
        <f t="shared" si="23"/>
        <v>5.3450029037703732E-2</v>
      </c>
      <c r="E106" s="801">
        <f t="shared" si="23"/>
        <v>4.9488819203850086E-2</v>
      </c>
      <c r="F106" s="801">
        <f t="shared" si="23"/>
        <v>4.9816302824665148E-2</v>
      </c>
      <c r="G106" s="801">
        <f t="shared" si="23"/>
        <v>3.8792158480026796E-2</v>
      </c>
      <c r="H106" s="352">
        <f t="shared" si="23"/>
        <v>4.7276714682305175E-2</v>
      </c>
      <c r="I106" s="352">
        <f t="shared" si="23"/>
        <v>4.6610710095425209E-2</v>
      </c>
      <c r="J106" s="352">
        <f t="shared" si="23"/>
        <v>4.6752586327940021E-2</v>
      </c>
    </row>
    <row r="107" spans="1:10" s="8" customFormat="1" x14ac:dyDescent="0.2">
      <c r="A107" s="776" t="s">
        <v>542</v>
      </c>
      <c r="B107" s="802">
        <f t="shared" ref="B107:J107" si="24">B33/B$69</f>
        <v>2.913975464403817E-2</v>
      </c>
      <c r="C107" s="802">
        <f t="shared" si="24"/>
        <v>3.7570675481551401E-2</v>
      </c>
      <c r="D107" s="802">
        <f t="shared" si="24"/>
        <v>4.1026261918635017E-2</v>
      </c>
      <c r="E107" s="802">
        <f t="shared" si="24"/>
        <v>4.8156253892128645E-2</v>
      </c>
      <c r="F107" s="802">
        <f t="shared" si="24"/>
        <v>5.0205861295288222E-2</v>
      </c>
      <c r="G107" s="802">
        <f t="shared" si="24"/>
        <v>2.4147150855813551E-2</v>
      </c>
      <c r="H107" s="803">
        <f t="shared" si="24"/>
        <v>3.4945484129979422E-2</v>
      </c>
      <c r="I107" s="803">
        <f t="shared" si="24"/>
        <v>3.8931352665072014E-2</v>
      </c>
      <c r="J107" s="803">
        <f t="shared" si="24"/>
        <v>3.8082259397250157E-2</v>
      </c>
    </row>
    <row r="108" spans="1:10" x14ac:dyDescent="0.2">
      <c r="A108" s="783" t="s">
        <v>903</v>
      </c>
      <c r="B108" s="806">
        <f t="shared" ref="B108:J108" si="25">B34/B$69</f>
        <v>3.9501840963441753E-2</v>
      </c>
      <c r="C108" s="806">
        <f t="shared" si="25"/>
        <v>6.8336732137632375E-2</v>
      </c>
      <c r="D108" s="806">
        <f t="shared" si="25"/>
        <v>8.5204592847329286E-2</v>
      </c>
      <c r="E108" s="806">
        <f t="shared" si="25"/>
        <v>0.10266902945860773</v>
      </c>
      <c r="F108" s="806">
        <f t="shared" si="25"/>
        <v>0.11000569652102539</v>
      </c>
      <c r="G108" s="806">
        <f t="shared" si="25"/>
        <v>0.18829542952239764</v>
      </c>
      <c r="H108" s="807">
        <f t="shared" si="25"/>
        <v>5.9358222151250868E-2</v>
      </c>
      <c r="I108" s="807">
        <f t="shared" si="25"/>
        <v>0.13015121653354531</v>
      </c>
      <c r="J108" s="807">
        <f t="shared" si="25"/>
        <v>0.11507047455479347</v>
      </c>
    </row>
    <row r="109" spans="1:10" x14ac:dyDescent="0.2">
      <c r="A109" s="776" t="s">
        <v>904</v>
      </c>
      <c r="B109" s="802">
        <f t="shared" ref="B109:J109" si="26">B35/B$69</f>
        <v>1.3113842141129275E-3</v>
      </c>
      <c r="C109" s="802">
        <f t="shared" si="26"/>
        <v>1.6087292882153523E-3</v>
      </c>
      <c r="D109" s="802">
        <f t="shared" si="26"/>
        <v>2.4559127684776474E-4</v>
      </c>
      <c r="E109" s="802">
        <f t="shared" si="26"/>
        <v>1.1104399489555261E-5</v>
      </c>
      <c r="F109" s="802">
        <f t="shared" si="26"/>
        <v>2.5223708248334931E-5</v>
      </c>
      <c r="G109" s="802">
        <f t="shared" si="26"/>
        <v>3.0353778786871604E-2</v>
      </c>
      <c r="H109" s="803">
        <f t="shared" si="26"/>
        <v>1.5161429940239747E-3</v>
      </c>
      <c r="I109" s="803">
        <f t="shared" si="26"/>
        <v>1.0491020105884758E-2</v>
      </c>
      <c r="J109" s="803">
        <f t="shared" si="26"/>
        <v>8.5791387510140149E-3</v>
      </c>
    </row>
    <row r="110" spans="1:10" x14ac:dyDescent="0.2">
      <c r="A110" s="786" t="s">
        <v>543</v>
      </c>
      <c r="B110" s="808">
        <f t="shared" ref="B110:J110" si="27">B36/B$69</f>
        <v>2.8121044603488863E-3</v>
      </c>
      <c r="C110" s="808">
        <f t="shared" si="27"/>
        <v>2.8450485226152494E-3</v>
      </c>
      <c r="D110" s="808">
        <f t="shared" si="27"/>
        <v>4.0234059749618542E-3</v>
      </c>
      <c r="E110" s="808">
        <f t="shared" si="27"/>
        <v>6.7905684212662817E-3</v>
      </c>
      <c r="F110" s="808">
        <f t="shared" si="27"/>
        <v>1.1337021966112195E-2</v>
      </c>
      <c r="G110" s="808">
        <f t="shared" si="27"/>
        <v>9.5849467449343802E-3</v>
      </c>
      <c r="H110" s="809">
        <f t="shared" si="27"/>
        <v>2.8347905129607769E-3</v>
      </c>
      <c r="I110" s="809">
        <f t="shared" si="27"/>
        <v>8.0443225490912339E-3</v>
      </c>
      <c r="J110" s="809">
        <f t="shared" si="27"/>
        <v>6.9345572516570277E-3</v>
      </c>
    </row>
    <row r="111" spans="1:10" x14ac:dyDescent="0.2">
      <c r="A111" s="788" t="s">
        <v>905</v>
      </c>
      <c r="B111" s="802">
        <f t="shared" ref="B111:J111" si="28">B37/B$69</f>
        <v>3.537835207914608E-2</v>
      </c>
      <c r="C111" s="802">
        <f t="shared" si="28"/>
        <v>6.3882954231920683E-2</v>
      </c>
      <c r="D111" s="802">
        <f t="shared" si="28"/>
        <v>8.0935595406576938E-2</v>
      </c>
      <c r="E111" s="802">
        <f t="shared" si="28"/>
        <v>9.5867356516115818E-2</v>
      </c>
      <c r="F111" s="802">
        <f t="shared" si="28"/>
        <v>9.8643450846664857E-2</v>
      </c>
      <c r="G111" s="802">
        <f t="shared" si="28"/>
        <v>0.14835670393915681</v>
      </c>
      <c r="H111" s="803">
        <f t="shared" si="28"/>
        <v>5.5007288513591428E-2</v>
      </c>
      <c r="I111" s="803">
        <f t="shared" si="28"/>
        <v>0.11161587379013851</v>
      </c>
      <c r="J111" s="803">
        <f t="shared" si="28"/>
        <v>9.9556778454692602E-2</v>
      </c>
    </row>
    <row r="112" spans="1:10" x14ac:dyDescent="0.2">
      <c r="A112" s="786" t="s">
        <v>906</v>
      </c>
      <c r="B112" s="801">
        <f t="shared" ref="B112:J112" si="29">B38/B$69</f>
        <v>6.8424558567786713E-3</v>
      </c>
      <c r="C112" s="801">
        <f t="shared" si="29"/>
        <v>1.6852016389414439E-2</v>
      </c>
      <c r="D112" s="801">
        <f t="shared" si="29"/>
        <v>2.7483801738095812E-2</v>
      </c>
      <c r="E112" s="801">
        <f t="shared" si="29"/>
        <v>3.0644351973290917E-2</v>
      </c>
      <c r="F112" s="801">
        <f t="shared" si="29"/>
        <v>3.0716811664005896E-2</v>
      </c>
      <c r="G112" s="801">
        <f t="shared" si="29"/>
        <v>2.0419096095950058E-2</v>
      </c>
      <c r="H112" s="352">
        <f t="shared" si="29"/>
        <v>1.3735273598236449E-2</v>
      </c>
      <c r="I112" s="352">
        <f t="shared" si="29"/>
        <v>2.6549572470063357E-2</v>
      </c>
      <c r="J112" s="352">
        <f t="shared" si="29"/>
        <v>2.3819794804761429E-2</v>
      </c>
    </row>
    <row r="113" spans="1:12" x14ac:dyDescent="0.2">
      <c r="A113" s="788" t="s">
        <v>907</v>
      </c>
      <c r="B113" s="810">
        <f t="shared" ref="B113:J113" si="30">B39/B$69</f>
        <v>2.4646417419263111E-2</v>
      </c>
      <c r="C113" s="810">
        <f t="shared" si="30"/>
        <v>4.0957888124109325E-2</v>
      </c>
      <c r="D113" s="810">
        <f t="shared" si="30"/>
        <v>4.5796539013435576E-2</v>
      </c>
      <c r="E113" s="810">
        <f t="shared" si="30"/>
        <v>5.5576193252430635E-2</v>
      </c>
      <c r="F113" s="810">
        <f t="shared" si="30"/>
        <v>5.6272111865343817E-2</v>
      </c>
      <c r="G113" s="810">
        <f t="shared" si="30"/>
        <v>7.6442760484925806E-2</v>
      </c>
      <c r="H113" s="811">
        <f t="shared" si="30"/>
        <v>3.5878878054977623E-2</v>
      </c>
      <c r="I113" s="811">
        <f t="shared" si="30"/>
        <v>6.1044541179992758E-2</v>
      </c>
      <c r="J113" s="811">
        <f t="shared" si="30"/>
        <v>5.5683602917329565E-2</v>
      </c>
    </row>
    <row r="114" spans="1:12" s="8" customFormat="1" x14ac:dyDescent="0.2">
      <c r="A114" s="786" t="s">
        <v>908</v>
      </c>
      <c r="B114" s="808">
        <f t="shared" ref="B114:J114" si="31">B40/B$69</f>
        <v>1.6591796451084367E-3</v>
      </c>
      <c r="C114" s="808">
        <f t="shared" si="31"/>
        <v>2.9557175614681125E-3</v>
      </c>
      <c r="D114" s="808">
        <f t="shared" si="31"/>
        <v>3.5535404142404653E-3</v>
      </c>
      <c r="E114" s="808">
        <f t="shared" si="31"/>
        <v>4.6622018530206154E-3</v>
      </c>
      <c r="F114" s="808">
        <f t="shared" si="31"/>
        <v>4.2274374395999889E-3</v>
      </c>
      <c r="G114" s="808">
        <f t="shared" si="31"/>
        <v>8.3360526450405141E-3</v>
      </c>
      <c r="H114" s="809">
        <f t="shared" si="31"/>
        <v>2.5520060107833932E-3</v>
      </c>
      <c r="I114" s="809">
        <f t="shared" si="31"/>
        <v>5.6403738885216258E-3</v>
      </c>
      <c r="J114" s="809">
        <f t="shared" si="31"/>
        <v>4.9824715140561072E-3</v>
      </c>
    </row>
    <row r="115" spans="1:12" x14ac:dyDescent="0.2">
      <c r="A115" s="788" t="s">
        <v>909</v>
      </c>
      <c r="B115" s="810">
        <f t="shared" ref="B115:J115" si="32">B41/B$69</f>
        <v>1.2878280548355987E-4</v>
      </c>
      <c r="C115" s="810">
        <f t="shared" si="32"/>
        <v>1.9011479269417055E-4</v>
      </c>
      <c r="D115" s="810">
        <f t="shared" si="32"/>
        <v>1.7261884862634688E-4</v>
      </c>
      <c r="E115" s="810">
        <f t="shared" si="32"/>
        <v>3.2286780758193108E-4</v>
      </c>
      <c r="F115" s="810">
        <f t="shared" si="32"/>
        <v>6.8883388603932277E-4</v>
      </c>
      <c r="G115" s="810">
        <f t="shared" si="32"/>
        <v>1.420788521752408E-2</v>
      </c>
      <c r="H115" s="811">
        <f t="shared" si="32"/>
        <v>1.7101744787228405E-4</v>
      </c>
      <c r="I115" s="811">
        <f t="shared" si="32"/>
        <v>5.134456698311694E-3</v>
      </c>
      <c r="J115" s="811">
        <f t="shared" si="32"/>
        <v>4.0771155402463842E-3</v>
      </c>
    </row>
    <row r="116" spans="1:12" x14ac:dyDescent="0.2">
      <c r="A116" s="786" t="s">
        <v>910</v>
      </c>
      <c r="B116" s="808">
        <f t="shared" ref="B116:J116" si="33">B42/B$69</f>
        <v>2.1015155131768491E-3</v>
      </c>
      <c r="C116" s="808">
        <f t="shared" si="33"/>
        <v>2.9272169847101986E-3</v>
      </c>
      <c r="D116" s="808">
        <f t="shared" si="33"/>
        <v>3.9290951087646124E-3</v>
      </c>
      <c r="E116" s="808">
        <f t="shared" si="33"/>
        <v>4.6617414471876086E-3</v>
      </c>
      <c r="F116" s="808">
        <f t="shared" si="33"/>
        <v>6.7382553967396406E-3</v>
      </c>
      <c r="G116" s="808">
        <f t="shared" si="33"/>
        <v>2.8950909238542148E-2</v>
      </c>
      <c r="H116" s="809">
        <f t="shared" si="33"/>
        <v>2.6701128790228572E-3</v>
      </c>
      <c r="I116" s="809">
        <f t="shared" si="33"/>
        <v>1.3246929252584395E-2</v>
      </c>
      <c r="J116" s="809">
        <f t="shared" si="33"/>
        <v>1.0993793330335396E-2</v>
      </c>
    </row>
    <row r="117" spans="1:12" s="8" customFormat="1" x14ac:dyDescent="0.2">
      <c r="A117" s="794" t="s">
        <v>911</v>
      </c>
      <c r="B117" s="814">
        <f t="shared" ref="B117:J117" si="34">B43/B$69</f>
        <v>8.3295990547195983E-2</v>
      </c>
      <c r="C117" s="814">
        <f t="shared" si="34"/>
        <v>8.3506461426981649E-2</v>
      </c>
      <c r="D117" s="814">
        <f t="shared" si="34"/>
        <v>7.6699156390893253E-2</v>
      </c>
      <c r="E117" s="814">
        <f t="shared" si="34"/>
        <v>6.832956240616031E-2</v>
      </c>
      <c r="F117" s="814">
        <f t="shared" si="34"/>
        <v>6.432608105583891E-2</v>
      </c>
      <c r="G117" s="814">
        <f t="shared" si="34"/>
        <v>8.0248245771569235E-2</v>
      </c>
      <c r="H117" s="815">
        <f t="shared" si="34"/>
        <v>8.3440925722872969E-2</v>
      </c>
      <c r="I117" s="815">
        <f t="shared" si="34"/>
        <v>7.3280666730750885E-2</v>
      </c>
      <c r="J117" s="815">
        <f t="shared" si="34"/>
        <v>7.5445065138170259E-2</v>
      </c>
    </row>
    <row r="118" spans="1:12" s="8" customFormat="1" x14ac:dyDescent="0.2">
      <c r="A118" s="786" t="s">
        <v>912</v>
      </c>
      <c r="B118" s="808">
        <f t="shared" ref="B118:J118" si="35">B44/B$69</f>
        <v>6.9895659715112169E-7</v>
      </c>
      <c r="C118" s="808">
        <f t="shared" si="35"/>
        <v>4.6504741264102631E-5</v>
      </c>
      <c r="D118" s="808">
        <f t="shared" si="35"/>
        <v>6.436561377878005E-5</v>
      </c>
      <c r="E118" s="808">
        <f t="shared" si="35"/>
        <v>3.7009470892680667E-5</v>
      </c>
      <c r="F118" s="808">
        <f t="shared" si="35"/>
        <v>2.530894277413164E-4</v>
      </c>
      <c r="G118" s="808">
        <f t="shared" si="35"/>
        <v>2.0386348611637004E-3</v>
      </c>
      <c r="H118" s="809">
        <f t="shared" si="35"/>
        <v>3.2241892391817633E-5</v>
      </c>
      <c r="I118" s="809">
        <f t="shared" si="35"/>
        <v>7.6894249048735602E-4</v>
      </c>
      <c r="J118" s="809">
        <f t="shared" si="35"/>
        <v>6.1200617592104326E-4</v>
      </c>
    </row>
    <row r="119" spans="1:12" x14ac:dyDescent="0.2">
      <c r="A119" s="788" t="s">
        <v>913</v>
      </c>
      <c r="B119" s="810">
        <f t="shared" ref="B119:J119" si="36">B45/B$69</f>
        <v>7.1552801243910738E-2</v>
      </c>
      <c r="C119" s="810">
        <f t="shared" si="36"/>
        <v>7.5856628035250451E-2</v>
      </c>
      <c r="D119" s="810">
        <f t="shared" si="36"/>
        <v>7.1911619187291859E-2</v>
      </c>
      <c r="E119" s="810">
        <f t="shared" si="36"/>
        <v>6.2944624131918495E-2</v>
      </c>
      <c r="F119" s="810">
        <f t="shared" si="36"/>
        <v>5.8147312186000777E-2</v>
      </c>
      <c r="G119" s="810">
        <f t="shared" si="36"/>
        <v>6.0698898363644317E-2</v>
      </c>
      <c r="H119" s="811">
        <f t="shared" si="36"/>
        <v>7.4516517140006733E-2</v>
      </c>
      <c r="I119" s="811">
        <f t="shared" si="36"/>
        <v>6.2995464434878079E-2</v>
      </c>
      <c r="J119" s="811">
        <f t="shared" si="36"/>
        <v>6.5449747159965085E-2</v>
      </c>
    </row>
    <row r="120" spans="1:12" x14ac:dyDescent="0.2">
      <c r="A120" s="786" t="s">
        <v>914</v>
      </c>
      <c r="B120" s="808">
        <f t="shared" ref="B120:J120" si="37">B46/B$69</f>
        <v>2.7849650101624525E-2</v>
      </c>
      <c r="C120" s="808">
        <f t="shared" si="37"/>
        <v>3.4475459541435889E-2</v>
      </c>
      <c r="D120" s="808">
        <f t="shared" si="37"/>
        <v>3.86000623808836E-2</v>
      </c>
      <c r="E120" s="808">
        <f t="shared" si="37"/>
        <v>3.4405434309410454E-2</v>
      </c>
      <c r="F120" s="808">
        <f t="shared" si="37"/>
        <v>3.4464416700131006E-2</v>
      </c>
      <c r="G120" s="808">
        <f t="shared" si="37"/>
        <v>2.7209781686582467E-2</v>
      </c>
      <c r="H120" s="809">
        <f t="shared" si="37"/>
        <v>3.2412337615161553E-2</v>
      </c>
      <c r="I120" s="809">
        <f t="shared" si="37"/>
        <v>3.2726973360736211E-2</v>
      </c>
      <c r="J120" s="809">
        <f t="shared" si="37"/>
        <v>3.2659947795032909E-2</v>
      </c>
    </row>
    <row r="121" spans="1:12" s="8" customFormat="1" x14ac:dyDescent="0.2">
      <c r="A121" s="788" t="s">
        <v>915</v>
      </c>
      <c r="B121" s="810">
        <f t="shared" ref="B121:J121" si="38">B47/B$69</f>
        <v>1.4181640715553558E-2</v>
      </c>
      <c r="C121" s="810">
        <f t="shared" si="38"/>
        <v>1.5815864411259616E-2</v>
      </c>
      <c r="D121" s="810">
        <f t="shared" si="38"/>
        <v>1.6584542783940739E-2</v>
      </c>
      <c r="E121" s="810">
        <f t="shared" si="38"/>
        <v>1.4305899438974437E-2</v>
      </c>
      <c r="F121" s="810">
        <f t="shared" si="38"/>
        <v>1.3249841193209991E-2</v>
      </c>
      <c r="G121" s="810">
        <f t="shared" si="38"/>
        <v>7.4967101787165825E-3</v>
      </c>
      <c r="H121" s="811">
        <f t="shared" si="38"/>
        <v>1.5307005415287008E-2</v>
      </c>
      <c r="I121" s="811">
        <f t="shared" si="38"/>
        <v>1.220274467684407E-2</v>
      </c>
      <c r="J121" s="811">
        <f t="shared" si="38"/>
        <v>1.2864032642407737E-2</v>
      </c>
    </row>
    <row r="122" spans="1:12" x14ac:dyDescent="0.2">
      <c r="A122" s="774" t="s">
        <v>916</v>
      </c>
      <c r="B122" s="801">
        <f t="shared" ref="B122:J122" si="39">B48/B$69</f>
        <v>2.9521510007064943E-2</v>
      </c>
      <c r="C122" s="801">
        <f t="shared" si="39"/>
        <v>2.5565303892792723E-2</v>
      </c>
      <c r="D122" s="801">
        <f t="shared" si="39"/>
        <v>1.6727013739053408E-2</v>
      </c>
      <c r="E122" s="801">
        <f t="shared" si="39"/>
        <v>1.4233290261797524E-2</v>
      </c>
      <c r="F122" s="801">
        <f t="shared" si="39"/>
        <v>1.0433054094347716E-2</v>
      </c>
      <c r="G122" s="801">
        <f t="shared" si="39"/>
        <v>2.5992406344040729E-2</v>
      </c>
      <c r="H122" s="352">
        <f t="shared" si="39"/>
        <v>2.6797173848208768E-2</v>
      </c>
      <c r="I122" s="352">
        <f t="shared" si="39"/>
        <v>1.8065746220436215E-2</v>
      </c>
      <c r="J122" s="352">
        <f t="shared" si="39"/>
        <v>1.9925766527664746E-2</v>
      </c>
      <c r="L122" s="317"/>
    </row>
    <row r="123" spans="1:12" x14ac:dyDescent="0.2">
      <c r="A123" s="776" t="s">
        <v>917</v>
      </c>
      <c r="B123" s="802">
        <f t="shared" ref="B123:J123" si="40">B49/B$69</f>
        <v>1.1742489927020363E-2</v>
      </c>
      <c r="C123" s="802">
        <f t="shared" si="40"/>
        <v>7.6033282709426836E-3</v>
      </c>
      <c r="D123" s="802">
        <f t="shared" si="40"/>
        <v>4.723171400879851E-3</v>
      </c>
      <c r="E123" s="802">
        <f t="shared" si="40"/>
        <v>5.3479287424810992E-3</v>
      </c>
      <c r="F123" s="802">
        <f t="shared" si="40"/>
        <v>5.9256792437847464E-3</v>
      </c>
      <c r="G123" s="802">
        <f t="shared" si="40"/>
        <v>1.7510712443891529E-2</v>
      </c>
      <c r="H123" s="803">
        <f t="shared" si="40"/>
        <v>8.8921662984503096E-3</v>
      </c>
      <c r="I123" s="803">
        <f t="shared" si="40"/>
        <v>9.5162596815823192E-3</v>
      </c>
      <c r="J123" s="803">
        <f t="shared" si="40"/>
        <v>9.3833116213429858E-3</v>
      </c>
    </row>
    <row r="124" spans="1:12" s="8" customFormat="1" x14ac:dyDescent="0.2">
      <c r="A124" s="783" t="s">
        <v>918</v>
      </c>
      <c r="B124" s="806">
        <f t="shared" ref="B124:J124" si="41">B50/B$69</f>
        <v>4.3454445766177921E-2</v>
      </c>
      <c r="C124" s="806">
        <f t="shared" si="41"/>
        <v>3.4777193322628713E-2</v>
      </c>
      <c r="D124" s="806">
        <f t="shared" si="41"/>
        <v>2.3450282980533369E-2</v>
      </c>
      <c r="E124" s="806">
        <f t="shared" si="41"/>
        <v>2.3749302288026637E-2</v>
      </c>
      <c r="F124" s="806">
        <f t="shared" si="41"/>
        <v>2.9049889086029953E-2</v>
      </c>
      <c r="G124" s="806">
        <f t="shared" si="41"/>
        <v>4.953640708091727E-2</v>
      </c>
      <c r="H124" s="807">
        <f t="shared" si="41"/>
        <v>3.74790865688392E-2</v>
      </c>
      <c r="I124" s="807">
        <f t="shared" si="41"/>
        <v>3.3505812265215464E-2</v>
      </c>
      <c r="J124" s="807">
        <f t="shared" si="41"/>
        <v>3.4352222635430585E-2</v>
      </c>
    </row>
    <row r="125" spans="1:12" x14ac:dyDescent="0.2">
      <c r="A125" s="776" t="s">
        <v>919</v>
      </c>
      <c r="B125" s="802">
        <f t="shared" ref="B125:J125" si="42">B51/B$69</f>
        <v>2.8791952498359051E-2</v>
      </c>
      <c r="C125" s="802">
        <f t="shared" si="42"/>
        <v>1.7768555550903713E-2</v>
      </c>
      <c r="D125" s="802">
        <f t="shared" si="42"/>
        <v>4.4104514115340448E-3</v>
      </c>
      <c r="E125" s="802">
        <f t="shared" si="42"/>
        <v>2.8199286329556395E-3</v>
      </c>
      <c r="F125" s="802">
        <f t="shared" si="42"/>
        <v>2.5834466773301899E-3</v>
      </c>
      <c r="G125" s="802">
        <f t="shared" si="42"/>
        <v>6.0803913962429778E-3</v>
      </c>
      <c r="H125" s="803">
        <f t="shared" si="42"/>
        <v>2.1200983264213904E-2</v>
      </c>
      <c r="I125" s="803">
        <f t="shared" si="42"/>
        <v>4.1966411388531825E-3</v>
      </c>
      <c r="J125" s="803">
        <f t="shared" si="42"/>
        <v>7.8190065769666705E-3</v>
      </c>
    </row>
    <row r="126" spans="1:12" x14ac:dyDescent="0.2">
      <c r="A126" s="774" t="s">
        <v>920</v>
      </c>
      <c r="B126" s="801">
        <f t="shared" ref="B126:J126" si="43">B52/B$69</f>
        <v>5.0780508244671803E-4</v>
      </c>
      <c r="C126" s="801">
        <f t="shared" si="43"/>
        <v>7.7410686924349564E-4</v>
      </c>
      <c r="D126" s="801">
        <f t="shared" si="43"/>
        <v>8.6765636020817824E-4</v>
      </c>
      <c r="E126" s="801">
        <f t="shared" si="43"/>
        <v>9.7374908487044129E-4</v>
      </c>
      <c r="F126" s="801">
        <f t="shared" si="43"/>
        <v>1.9200202356679842E-3</v>
      </c>
      <c r="G126" s="801">
        <f t="shared" si="43"/>
        <v>2.7983189210634526E-2</v>
      </c>
      <c r="H126" s="352">
        <f t="shared" si="43"/>
        <v>6.9118672788758765E-4</v>
      </c>
      <c r="I126" s="352">
        <f t="shared" si="43"/>
        <v>1.04100180642739E-2</v>
      </c>
      <c r="J126" s="352">
        <f t="shared" si="43"/>
        <v>8.3396551844730875E-3</v>
      </c>
    </row>
    <row r="127" spans="1:12" x14ac:dyDescent="0.2">
      <c r="A127" s="776" t="s">
        <v>921</v>
      </c>
      <c r="B127" s="802">
        <f t="shared" ref="B127:J127" si="44">B53/B$69</f>
        <v>5.0067347993344403E-3</v>
      </c>
      <c r="C127" s="802">
        <f t="shared" si="44"/>
        <v>6.7762628475199534E-3</v>
      </c>
      <c r="D127" s="802">
        <f t="shared" si="44"/>
        <v>1.1532673922746296E-2</v>
      </c>
      <c r="E127" s="802">
        <f t="shared" si="44"/>
        <v>1.4254912840710838E-2</v>
      </c>
      <c r="F127" s="802">
        <f t="shared" si="44"/>
        <v>1.9600910427411349E-2</v>
      </c>
      <c r="G127" s="802">
        <f t="shared" si="44"/>
        <v>1.0867645418031618E-2</v>
      </c>
      <c r="H127" s="803">
        <f t="shared" si="44"/>
        <v>6.2252732441315248E-3</v>
      </c>
      <c r="I127" s="803">
        <f t="shared" si="44"/>
        <v>1.3534095894410099E-2</v>
      </c>
      <c r="J127" s="803">
        <f t="shared" si="44"/>
        <v>1.1977127305652745E-2</v>
      </c>
    </row>
    <row r="128" spans="1:12" s="8" customFormat="1" x14ac:dyDescent="0.2">
      <c r="A128" s="774" t="s">
        <v>922</v>
      </c>
      <c r="B128" s="801">
        <f t="shared" ref="B128:J128" si="45">B54/B$69</f>
        <v>3.0304315586309068E-3</v>
      </c>
      <c r="C128" s="801">
        <f t="shared" si="45"/>
        <v>3.4767768023196734E-3</v>
      </c>
      <c r="D128" s="801">
        <f t="shared" si="45"/>
        <v>2.3179505541156414E-3</v>
      </c>
      <c r="E128" s="801">
        <f t="shared" si="45"/>
        <v>1.5937739802738004E-3</v>
      </c>
      <c r="F128" s="801">
        <f t="shared" si="45"/>
        <v>2.0625098345494206E-3</v>
      </c>
      <c r="G128" s="801">
        <f t="shared" si="45"/>
        <v>2.2712654999875554E-3</v>
      </c>
      <c r="H128" s="352">
        <f t="shared" si="45"/>
        <v>3.3377953439321867E-3</v>
      </c>
      <c r="I128" s="352">
        <f t="shared" si="45"/>
        <v>2.0459146413709163E-3</v>
      </c>
      <c r="J128" s="352">
        <f t="shared" si="45"/>
        <v>2.3211187023468682E-3</v>
      </c>
    </row>
    <row r="129" spans="1:10" s="8" customFormat="1" x14ac:dyDescent="0.2">
      <c r="A129" s="788" t="s">
        <v>923</v>
      </c>
      <c r="B129" s="810">
        <f t="shared" ref="B129:J129" si="46">B55/B$69</f>
        <v>6.117520778237487E-3</v>
      </c>
      <c r="C129" s="810">
        <f t="shared" si="46"/>
        <v>5.9814909679985553E-3</v>
      </c>
      <c r="D129" s="810">
        <f t="shared" si="46"/>
        <v>4.3215502595723414E-3</v>
      </c>
      <c r="E129" s="810">
        <f t="shared" si="46"/>
        <v>4.1069374448757332E-3</v>
      </c>
      <c r="F129" s="810">
        <f t="shared" si="46"/>
        <v>2.8830015144468758E-3</v>
      </c>
      <c r="G129" s="810">
        <f t="shared" si="46"/>
        <v>2.3339154017160703E-3</v>
      </c>
      <c r="H129" s="811">
        <f t="shared" si="46"/>
        <v>6.0238474659751818E-3</v>
      </c>
      <c r="I129" s="811">
        <f t="shared" si="46"/>
        <v>3.3191422256426627E-3</v>
      </c>
      <c r="J129" s="811">
        <f t="shared" si="46"/>
        <v>3.8953145180274894E-3</v>
      </c>
    </row>
    <row r="130" spans="1:10" x14ac:dyDescent="0.2">
      <c r="A130" s="791" t="s">
        <v>924</v>
      </c>
      <c r="B130" s="812">
        <f t="shared" ref="B130:J130" si="47">B56/B$69</f>
        <v>9.9221894132732261E-2</v>
      </c>
      <c r="C130" s="812">
        <f t="shared" si="47"/>
        <v>0.10096075765708119</v>
      </c>
      <c r="D130" s="812">
        <f t="shared" si="47"/>
        <v>9.8189125220978182E-2</v>
      </c>
      <c r="E130" s="812">
        <f t="shared" si="47"/>
        <v>9.4928756227110403E-2</v>
      </c>
      <c r="F130" s="812">
        <f t="shared" si="47"/>
        <v>8.9552913710767429E-2</v>
      </c>
      <c r="G130" s="812">
        <f t="shared" si="47"/>
        <v>6.7867707304383101E-2</v>
      </c>
      <c r="H130" s="813">
        <f t="shared" si="47"/>
        <v>0.10041931626845214</v>
      </c>
      <c r="I130" s="813">
        <f t="shared" si="47"/>
        <v>8.5275169992490088E-2</v>
      </c>
      <c r="J130" s="813">
        <f t="shared" si="47"/>
        <v>8.8501265518877076E-2</v>
      </c>
    </row>
    <row r="131" spans="1:10" x14ac:dyDescent="0.2">
      <c r="A131" s="788" t="s">
        <v>925</v>
      </c>
      <c r="B131" s="810">
        <f t="shared" ref="B131:J131" si="48">B57/B$69</f>
        <v>1.8462591028869997E-2</v>
      </c>
      <c r="C131" s="810">
        <f t="shared" si="48"/>
        <v>1.8769784545031989E-2</v>
      </c>
      <c r="D131" s="810">
        <f t="shared" si="48"/>
        <v>1.8054233556750773E-2</v>
      </c>
      <c r="E131" s="810">
        <f t="shared" si="48"/>
        <v>1.448276515535619E-2</v>
      </c>
      <c r="F131" s="810">
        <f t="shared" si="48"/>
        <v>1.4335202632481853E-2</v>
      </c>
      <c r="G131" s="810">
        <f t="shared" si="48"/>
        <v>4.3739090171234282E-3</v>
      </c>
      <c r="H131" s="811">
        <f t="shared" si="48"/>
        <v>1.8674131676569606E-2</v>
      </c>
      <c r="I131" s="811">
        <f t="shared" si="48"/>
        <v>1.1649079208513621E-2</v>
      </c>
      <c r="J131" s="811">
        <f t="shared" si="48"/>
        <v>1.314559739625739E-2</v>
      </c>
    </row>
    <row r="132" spans="1:10" x14ac:dyDescent="0.2">
      <c r="A132" s="786" t="s">
        <v>544</v>
      </c>
      <c r="B132" s="808">
        <f t="shared" ref="B132:J132" si="49">B58/B$69</f>
        <v>1.0154886710868462E-3</v>
      </c>
      <c r="C132" s="808">
        <f t="shared" si="49"/>
        <v>1.3981299491092683E-3</v>
      </c>
      <c r="D132" s="808">
        <f t="shared" si="49"/>
        <v>1.1221591216766995E-3</v>
      </c>
      <c r="E132" s="808">
        <f t="shared" si="49"/>
        <v>9.126080545730958E-4</v>
      </c>
      <c r="F132" s="808">
        <f t="shared" si="49"/>
        <v>3.1456339170971335E-4</v>
      </c>
      <c r="G132" s="808">
        <f t="shared" si="49"/>
        <v>1.0121091202475833E-4</v>
      </c>
      <c r="H132" s="809">
        <f t="shared" si="49"/>
        <v>1.2789844140985041E-3</v>
      </c>
      <c r="I132" s="809">
        <f t="shared" si="49"/>
        <v>5.6616364009341735E-4</v>
      </c>
      <c r="J132" s="809">
        <f t="shared" si="49"/>
        <v>7.1801293342622593E-4</v>
      </c>
    </row>
    <row r="133" spans="1:10" x14ac:dyDescent="0.2">
      <c r="A133" s="797" t="s">
        <v>926</v>
      </c>
      <c r="B133" s="802">
        <f t="shared" ref="B133:J133" si="50">B59/B$69</f>
        <v>7.6941188377845299E-4</v>
      </c>
      <c r="C133" s="802">
        <f t="shared" si="50"/>
        <v>1.1287127679268443E-3</v>
      </c>
      <c r="D133" s="802">
        <f t="shared" si="50"/>
        <v>1.6078286094545623E-3</v>
      </c>
      <c r="E133" s="802">
        <f t="shared" si="50"/>
        <v>1.0556176295947973E-3</v>
      </c>
      <c r="F133" s="802">
        <f t="shared" si="50"/>
        <v>7.3426341234000846E-4</v>
      </c>
      <c r="G133" s="802">
        <f t="shared" si="50"/>
        <v>2.8890495003693097E-2</v>
      </c>
      <c r="H133" s="803">
        <f t="shared" si="50"/>
        <v>1.0168348850885165E-3</v>
      </c>
      <c r="I133" s="803">
        <f t="shared" si="50"/>
        <v>1.0672857606824843E-2</v>
      </c>
      <c r="J133" s="803">
        <f t="shared" si="50"/>
        <v>8.6158745892525469E-3</v>
      </c>
    </row>
    <row r="134" spans="1:10" s="8" customFormat="1" x14ac:dyDescent="0.2">
      <c r="A134" s="774" t="s">
        <v>927</v>
      </c>
      <c r="B134" s="801">
        <f t="shared" ref="B134:J134" si="51">B60/B$69</f>
        <v>6.4398355796659312E-2</v>
      </c>
      <c r="C134" s="801">
        <f t="shared" si="51"/>
        <v>6.4585909379313106E-2</v>
      </c>
      <c r="D134" s="801">
        <f t="shared" si="51"/>
        <v>5.9732289093834878E-2</v>
      </c>
      <c r="E134" s="801">
        <f t="shared" si="51"/>
        <v>4.9216013895991735E-2</v>
      </c>
      <c r="F134" s="801">
        <f t="shared" si="51"/>
        <v>4.822899183217777E-2</v>
      </c>
      <c r="G134" s="801">
        <f t="shared" si="51"/>
        <v>2.0743978365826567E-2</v>
      </c>
      <c r="H134" s="352">
        <f t="shared" si="51"/>
        <v>6.4527509584957524E-2</v>
      </c>
      <c r="I134" s="352">
        <f t="shared" si="51"/>
        <v>4.1218464013421247E-2</v>
      </c>
      <c r="J134" s="352">
        <f t="shared" si="51"/>
        <v>4.6183894634098915E-2</v>
      </c>
    </row>
    <row r="135" spans="1:10" s="8" customFormat="1" x14ac:dyDescent="0.2">
      <c r="A135" s="776" t="s">
        <v>928</v>
      </c>
      <c r="B135" s="802">
        <f t="shared" ref="B135:J135" si="52">B61/B$69</f>
        <v>1.4576046122836061E-2</v>
      </c>
      <c r="C135" s="802">
        <f t="shared" si="52"/>
        <v>1.5078220636175546E-2</v>
      </c>
      <c r="D135" s="802">
        <f t="shared" si="52"/>
        <v>1.7672614366904413E-2</v>
      </c>
      <c r="E135" s="802">
        <f t="shared" si="52"/>
        <v>2.9261751308990464E-2</v>
      </c>
      <c r="F135" s="802">
        <f t="shared" si="52"/>
        <v>2.5939892144590002E-2</v>
      </c>
      <c r="G135" s="802">
        <f t="shared" si="52"/>
        <v>1.3758113851410726E-2</v>
      </c>
      <c r="H135" s="803">
        <f t="shared" si="52"/>
        <v>1.4921855250376537E-2</v>
      </c>
      <c r="I135" s="803">
        <f t="shared" si="52"/>
        <v>2.1168605276030723E-2</v>
      </c>
      <c r="J135" s="803">
        <f t="shared" si="52"/>
        <v>1.9837885673552467E-2</v>
      </c>
    </row>
    <row r="136" spans="1:10" s="8" customFormat="1" x14ac:dyDescent="0.2">
      <c r="A136" s="783" t="s">
        <v>929</v>
      </c>
      <c r="B136" s="806">
        <f t="shared" ref="B136:J136" si="53">B62/B$69</f>
        <v>1.1525784005162716E-2</v>
      </c>
      <c r="C136" s="806">
        <f t="shared" si="53"/>
        <v>9.627853612242292E-3</v>
      </c>
      <c r="D136" s="806">
        <f t="shared" si="53"/>
        <v>1.1207560422911489E-2</v>
      </c>
      <c r="E136" s="806">
        <f t="shared" si="53"/>
        <v>1.1256802037465949E-2</v>
      </c>
      <c r="F136" s="806">
        <f t="shared" si="53"/>
        <v>1.3597867663713735E-2</v>
      </c>
      <c r="G136" s="806">
        <f t="shared" si="53"/>
        <v>1.2779309872042411E-2</v>
      </c>
      <c r="H136" s="807">
        <f t="shared" si="53"/>
        <v>1.0218824699434937E-2</v>
      </c>
      <c r="I136" s="807">
        <f t="shared" si="53"/>
        <v>1.2188675001435809E-2</v>
      </c>
      <c r="J136" s="807">
        <f t="shared" si="53"/>
        <v>1.17690458502684E-2</v>
      </c>
    </row>
    <row r="137" spans="1:10" s="8" customFormat="1" x14ac:dyDescent="0.2">
      <c r="A137" s="788" t="s">
        <v>930</v>
      </c>
      <c r="B137" s="810">
        <f t="shared" ref="B137:J137" si="54">B63/B$69</f>
        <v>3.147150176003807E-3</v>
      </c>
      <c r="C137" s="810">
        <f t="shared" si="54"/>
        <v>3.3274498795344823E-3</v>
      </c>
      <c r="D137" s="810">
        <f t="shared" si="54"/>
        <v>3.9532523835698035E-3</v>
      </c>
      <c r="E137" s="810">
        <f t="shared" si="54"/>
        <v>4.327815865032579E-3</v>
      </c>
      <c r="F137" s="810">
        <f t="shared" si="54"/>
        <v>6.1904711656734016E-3</v>
      </c>
      <c r="G137" s="810">
        <f t="shared" si="54"/>
        <v>6.2939242779153698E-3</v>
      </c>
      <c r="H137" s="811">
        <f t="shared" si="54"/>
        <v>3.2713087732992433E-3</v>
      </c>
      <c r="I137" s="811">
        <f t="shared" si="54"/>
        <v>5.2659866808860865E-3</v>
      </c>
      <c r="J137" s="811">
        <f t="shared" si="54"/>
        <v>4.84106860647056E-3</v>
      </c>
    </row>
    <row r="138" spans="1:10" s="8" customFormat="1" x14ac:dyDescent="0.2">
      <c r="A138" s="786" t="s">
        <v>545</v>
      </c>
      <c r="B138" s="808">
        <f t="shared" ref="B138:J138" si="55">B64/B$69</f>
        <v>8.0709384886893591E-4</v>
      </c>
      <c r="C138" s="808">
        <f t="shared" si="55"/>
        <v>9.5620800361934685E-4</v>
      </c>
      <c r="D138" s="808">
        <f t="shared" si="55"/>
        <v>1.9775105855438031E-3</v>
      </c>
      <c r="E138" s="808">
        <f t="shared" si="55"/>
        <v>2.2086337357806237E-3</v>
      </c>
      <c r="F138" s="808">
        <f t="shared" si="55"/>
        <v>3.6785607073643359E-3</v>
      </c>
      <c r="G138" s="808">
        <f t="shared" si="55"/>
        <v>1.4467328737057721E-3</v>
      </c>
      <c r="H138" s="809">
        <f t="shared" si="55"/>
        <v>9.0977734711193648E-4</v>
      </c>
      <c r="I138" s="809">
        <f t="shared" si="55"/>
        <v>2.1655672540444033E-3</v>
      </c>
      <c r="J138" s="809">
        <f t="shared" si="55"/>
        <v>1.8980514676136232E-3</v>
      </c>
    </row>
    <row r="139" spans="1:10" s="8" customFormat="1" x14ac:dyDescent="0.2">
      <c r="A139" s="788" t="s">
        <v>931</v>
      </c>
      <c r="B139" s="810">
        <f t="shared" ref="B139:J139" si="56">B65/B$69</f>
        <v>3.8521363492039049E-4</v>
      </c>
      <c r="C139" s="810">
        <f t="shared" si="56"/>
        <v>2.5381720905283839E-4</v>
      </c>
      <c r="D139" s="810">
        <f t="shared" si="56"/>
        <v>2.5387074798274937E-4</v>
      </c>
      <c r="E139" s="810">
        <f t="shared" si="56"/>
        <v>2.7152659213388946E-4</v>
      </c>
      <c r="F139" s="810">
        <f t="shared" si="56"/>
        <v>1.5962286894534759E-4</v>
      </c>
      <c r="G139" s="810">
        <f t="shared" si="56"/>
        <v>6.7564670698137493E-4</v>
      </c>
      <c r="H139" s="811">
        <f t="shared" si="56"/>
        <v>2.9473097961988721E-4</v>
      </c>
      <c r="I139" s="811">
        <f t="shared" si="56"/>
        <v>3.8722024913031639E-4</v>
      </c>
      <c r="J139" s="811">
        <f t="shared" si="56"/>
        <v>3.6751763842059247E-4</v>
      </c>
    </row>
    <row r="140" spans="1:10" s="8" customFormat="1" x14ac:dyDescent="0.2">
      <c r="A140" s="786" t="s">
        <v>932</v>
      </c>
      <c r="B140" s="808">
        <f t="shared" ref="B140:J140" si="57">B66/B$69</f>
        <v>8.8051303880901403E-4</v>
      </c>
      <c r="C140" s="808">
        <f t="shared" si="57"/>
        <v>1.2586085143528095E-3</v>
      </c>
      <c r="D140" s="808">
        <f t="shared" si="57"/>
        <v>1.7980440739125705E-3</v>
      </c>
      <c r="E140" s="808">
        <f t="shared" si="57"/>
        <v>2.2174734182119115E-3</v>
      </c>
      <c r="F140" s="808">
        <f t="shared" si="57"/>
        <v>2.0977427493729327E-3</v>
      </c>
      <c r="G140" s="808">
        <f t="shared" si="57"/>
        <v>2.4369686583769938E-3</v>
      </c>
      <c r="H140" s="809">
        <f t="shared" si="57"/>
        <v>1.1408784358008166E-3</v>
      </c>
      <c r="I140" s="809">
        <f t="shared" si="57"/>
        <v>2.1930699562005291E-3</v>
      </c>
      <c r="J140" s="809">
        <f t="shared" si="57"/>
        <v>1.9689259011307632E-3</v>
      </c>
    </row>
    <row r="141" spans="1:10" s="8" customFormat="1" x14ac:dyDescent="0.2">
      <c r="A141" s="797" t="s">
        <v>933</v>
      </c>
      <c r="B141" s="802">
        <f t="shared" ref="B141:J141" si="58">B67/B$69</f>
        <v>6.3058120475573921E-3</v>
      </c>
      <c r="C141" s="802">
        <f t="shared" si="58"/>
        <v>3.8317695312772792E-3</v>
      </c>
      <c r="D141" s="802">
        <f t="shared" si="58"/>
        <v>3.2248822540170675E-3</v>
      </c>
      <c r="E141" s="802">
        <f t="shared" si="58"/>
        <v>2.2313522437028342E-3</v>
      </c>
      <c r="F141" s="802">
        <f t="shared" si="58"/>
        <v>1.4714698748896167E-3</v>
      </c>
      <c r="G141" s="802">
        <f t="shared" si="58"/>
        <v>1.9260371493235299E-3</v>
      </c>
      <c r="H141" s="803">
        <f t="shared" si="58"/>
        <v>4.6021284448921826E-3</v>
      </c>
      <c r="I141" s="803">
        <f t="shared" si="58"/>
        <v>2.1768306135682485E-3</v>
      </c>
      <c r="J141" s="803">
        <f t="shared" si="58"/>
        <v>2.6934818886691398E-3</v>
      </c>
    </row>
    <row r="142" spans="1:10" x14ac:dyDescent="0.2">
      <c r="A142" s="941" t="s">
        <v>934</v>
      </c>
      <c r="B142" s="943">
        <f t="shared" ref="B142:J142" si="59">B68/B$69</f>
        <v>8.3855906610478164E-6</v>
      </c>
      <c r="C142" s="943">
        <f t="shared" si="59"/>
        <v>6.0151016514307283E-5</v>
      </c>
      <c r="D142" s="943">
        <f t="shared" si="59"/>
        <v>4.5579319946173449E-5</v>
      </c>
      <c r="E142" s="943">
        <f t="shared" si="59"/>
        <v>1.5370341960067494E-4</v>
      </c>
      <c r="F142" s="943">
        <f t="shared" si="59"/>
        <v>3.6071685620588735E-4</v>
      </c>
      <c r="G142" s="943">
        <f t="shared" si="59"/>
        <v>3.4461900208074161E-4</v>
      </c>
      <c r="H142" s="943">
        <f t="shared" si="59"/>
        <v>4.4032474912569199E-5</v>
      </c>
      <c r="I142" s="943">
        <f t="shared" si="59"/>
        <v>2.360330560382476E-4</v>
      </c>
      <c r="J142" s="943">
        <f t="shared" si="59"/>
        <v>1.9513195771642068E-4</v>
      </c>
    </row>
    <row r="143" spans="1:10" x14ac:dyDescent="0.2">
      <c r="A143" s="976" t="s">
        <v>546</v>
      </c>
      <c r="B143" s="979">
        <f t="shared" ref="B143:J143" si="60">B69/B$69</f>
        <v>1</v>
      </c>
      <c r="C143" s="979">
        <f t="shared" si="60"/>
        <v>1</v>
      </c>
      <c r="D143" s="979">
        <f t="shared" si="60"/>
        <v>1</v>
      </c>
      <c r="E143" s="979">
        <f t="shared" si="60"/>
        <v>1</v>
      </c>
      <c r="F143" s="979">
        <f t="shared" si="60"/>
        <v>1</v>
      </c>
      <c r="G143" s="979">
        <f t="shared" si="60"/>
        <v>1</v>
      </c>
      <c r="H143" s="980">
        <f t="shared" si="60"/>
        <v>1</v>
      </c>
      <c r="I143" s="980">
        <f t="shared" si="60"/>
        <v>1</v>
      </c>
      <c r="J143" s="980">
        <f t="shared" si="60"/>
        <v>1</v>
      </c>
    </row>
    <row r="144" spans="1:10" x14ac:dyDescent="0.2">
      <c r="A144" s="798" t="s">
        <v>549</v>
      </c>
      <c r="B144" s="3"/>
      <c r="C144" s="3"/>
      <c r="D144" s="246"/>
      <c r="E144" s="3"/>
      <c r="F144" s="3"/>
      <c r="G144" s="246"/>
      <c r="H144" s="3"/>
      <c r="I144" s="3"/>
      <c r="J144" s="3"/>
    </row>
    <row r="145" spans="1:11" x14ac:dyDescent="0.2">
      <c r="A145" s="798" t="s">
        <v>319</v>
      </c>
      <c r="B145" s="3"/>
      <c r="C145" s="3"/>
      <c r="D145" s="246"/>
      <c r="E145" s="3"/>
      <c r="F145" s="3"/>
      <c r="G145" s="246"/>
      <c r="H145" s="3"/>
      <c r="I145" s="3"/>
      <c r="J145" s="3"/>
    </row>
    <row r="146" spans="1:11" ht="15" customHeight="1" x14ac:dyDescent="0.2">
      <c r="A146" s="38" t="s">
        <v>995</v>
      </c>
      <c r="B146" s="3"/>
      <c r="C146" s="3"/>
      <c r="D146" s="246"/>
      <c r="E146" s="3"/>
      <c r="F146" s="3"/>
      <c r="G146" s="246"/>
      <c r="H146" s="3"/>
      <c r="I146" s="3"/>
      <c r="J146" s="3"/>
    </row>
    <row r="147" spans="1:11" x14ac:dyDescent="0.2">
      <c r="A147" s="287" t="s">
        <v>887</v>
      </c>
      <c r="B147" s="3"/>
      <c r="C147" s="3"/>
      <c r="D147" s="246"/>
      <c r="E147" s="3"/>
      <c r="F147" s="3"/>
      <c r="G147" s="246"/>
      <c r="H147" s="3"/>
      <c r="I147" s="3"/>
      <c r="J147" s="3"/>
    </row>
    <row r="150" spans="1:11" ht="16.5" x14ac:dyDescent="0.25">
      <c r="A150" s="109" t="s">
        <v>605</v>
      </c>
    </row>
    <row r="151" spans="1:11" ht="13.5" thickBot="1" x14ac:dyDescent="0.25">
      <c r="A151" s="232"/>
      <c r="J151" s="655" t="s">
        <v>547</v>
      </c>
    </row>
    <row r="152" spans="1:11" x14ac:dyDescent="0.2">
      <c r="A152" s="231" t="s">
        <v>945</v>
      </c>
      <c r="B152" s="764" t="s">
        <v>38</v>
      </c>
      <c r="C152" s="764" t="s">
        <v>39</v>
      </c>
      <c r="D152" s="764" t="s">
        <v>128</v>
      </c>
      <c r="E152" s="764" t="s">
        <v>129</v>
      </c>
      <c r="F152" s="764" t="s">
        <v>130</v>
      </c>
      <c r="G152" s="765">
        <v>100000</v>
      </c>
      <c r="H152" s="766" t="s">
        <v>232</v>
      </c>
      <c r="I152" s="766" t="s">
        <v>231</v>
      </c>
      <c r="J152" s="766" t="s">
        <v>223</v>
      </c>
    </row>
    <row r="153" spans="1:11" x14ac:dyDescent="0.2">
      <c r="A153" s="230"/>
      <c r="B153" s="767" t="s">
        <v>40</v>
      </c>
      <c r="C153" s="767" t="s">
        <v>40</v>
      </c>
      <c r="D153" s="767" t="s">
        <v>40</v>
      </c>
      <c r="E153" s="767" t="s">
        <v>40</v>
      </c>
      <c r="F153" s="767" t="s">
        <v>40</v>
      </c>
      <c r="G153" s="767" t="s">
        <v>43</v>
      </c>
      <c r="H153" s="768" t="s">
        <v>532</v>
      </c>
      <c r="I153" s="768" t="s">
        <v>141</v>
      </c>
      <c r="J153" s="768" t="s">
        <v>145</v>
      </c>
    </row>
    <row r="154" spans="1:11" ht="13.5" thickBot="1" x14ac:dyDescent="0.25">
      <c r="A154" s="233"/>
      <c r="B154" s="769" t="s">
        <v>46</v>
      </c>
      <c r="C154" s="769" t="s">
        <v>42</v>
      </c>
      <c r="D154" s="769" t="s">
        <v>131</v>
      </c>
      <c r="E154" s="769" t="s">
        <v>132</v>
      </c>
      <c r="F154" s="769" t="s">
        <v>133</v>
      </c>
      <c r="G154" s="769" t="s">
        <v>134</v>
      </c>
      <c r="H154" s="770" t="s">
        <v>141</v>
      </c>
      <c r="I154" s="770" t="s">
        <v>134</v>
      </c>
      <c r="J154" s="770" t="s">
        <v>631</v>
      </c>
    </row>
    <row r="156" spans="1:11" s="8" customFormat="1" ht="14.25" customHeight="1" x14ac:dyDescent="0.2">
      <c r="A156" s="771" t="s">
        <v>888</v>
      </c>
      <c r="B156" s="772">
        <f>'T 6.1'!B155+'T 6.2'!B155</f>
        <v>483.69788661668957</v>
      </c>
      <c r="C156" s="772">
        <f>'T 6.1'!C155+'T 6.2'!C155</f>
        <v>445.61956666541096</v>
      </c>
      <c r="D156" s="772">
        <f>'T 6.1'!D155+'T 6.2'!D155</f>
        <v>445.26390072711547</v>
      </c>
      <c r="E156" s="772">
        <f>'T 6.1'!E155+'T 6.2'!E155</f>
        <v>469.36220603624912</v>
      </c>
      <c r="F156" s="772">
        <f>'T 6.1'!F155+'T 6.2'!F155</f>
        <v>489.56038448643261</v>
      </c>
      <c r="G156" s="772">
        <f>'T 6.1'!G155+'T 6.2'!G155</f>
        <v>410.44635955157941</v>
      </c>
      <c r="H156" s="773">
        <f>'T 6.1'!H155+'T 6.2'!H155</f>
        <v>458.07485542613119</v>
      </c>
      <c r="I156" s="773">
        <f>'T 6.1'!I155+'T 6.2'!I155</f>
        <v>450.02689406935718</v>
      </c>
      <c r="J156" s="773">
        <f>'T 6.1'!J155+'T 6.2'!J155</f>
        <v>452.1698297466545</v>
      </c>
      <c r="K156" s="817"/>
    </row>
    <row r="157" spans="1:11" ht="14.25" customHeight="1" x14ac:dyDescent="0.2">
      <c r="A157" s="774" t="s">
        <v>889</v>
      </c>
      <c r="B157" s="775">
        <f>'T 6.1'!B156+'T 6.2'!B156</f>
        <v>65.695833276289306</v>
      </c>
      <c r="C157" s="775">
        <f>'T 6.1'!C156+'T 6.2'!C156</f>
        <v>30.372161827905174</v>
      </c>
      <c r="D157" s="775">
        <f>'T 6.1'!D156+'T 6.2'!D156</f>
        <v>27.637400318820827</v>
      </c>
      <c r="E157" s="775">
        <f>'T 6.1'!E156+'T 6.2'!E156</f>
        <v>19.50806681004218</v>
      </c>
      <c r="F157" s="775">
        <f>'T 6.1'!F156+'T 6.2'!F156</f>
        <v>21.458355972139032</v>
      </c>
      <c r="G157" s="775">
        <f>'T 6.1'!G156+'T 6.2'!G156</f>
        <v>32.395691839808258</v>
      </c>
      <c r="H157" s="317">
        <f>'T 6.1'!H156+'T 6.2'!H156</f>
        <v>41.926414445703742</v>
      </c>
      <c r="I157" s="317">
        <f>'T 6.1'!I156+'T 6.2'!I156</f>
        <v>25.479441871970515</v>
      </c>
      <c r="J157" s="317">
        <f>'T 6.1'!J156+'T 6.2'!J156</f>
        <v>29.85878749123323</v>
      </c>
    </row>
    <row r="158" spans="1:11" ht="14.25" customHeight="1" x14ac:dyDescent="0.2">
      <c r="A158" s="776" t="s">
        <v>533</v>
      </c>
      <c r="B158" s="777">
        <f>'T 6.1'!B157+'T 6.2'!B157</f>
        <v>406.14736916219601</v>
      </c>
      <c r="C158" s="777">
        <f>'T 6.1'!C157+'T 6.2'!C157</f>
        <v>403.23886558798671</v>
      </c>
      <c r="D158" s="777">
        <f>'T 6.1'!D157+'T 6.2'!D157</f>
        <v>403.58824416085685</v>
      </c>
      <c r="E158" s="777">
        <f>'T 6.1'!E157+'T 6.2'!E157</f>
        <v>438.04672386189304</v>
      </c>
      <c r="F158" s="777">
        <f>'T 6.1'!F157+'T 6.2'!F157</f>
        <v>455.20839688763908</v>
      </c>
      <c r="G158" s="777">
        <f>'T 6.1'!G157+'T 6.2'!G157</f>
        <v>359.04209477112818</v>
      </c>
      <c r="H158" s="778">
        <f>'T 6.1'!H157+'T 6.2'!H157</f>
        <v>404.19022720070268</v>
      </c>
      <c r="I158" s="778">
        <f>'T 6.1'!I157+'T 6.2'!I157</f>
        <v>409.91050080404136</v>
      </c>
      <c r="J158" s="778">
        <f>'T 6.1'!J157+'T 6.2'!J157</f>
        <v>408.38735999296142</v>
      </c>
    </row>
    <row r="159" spans="1:11" ht="14.25" customHeight="1" x14ac:dyDescent="0.2">
      <c r="A159" s="774" t="s">
        <v>890</v>
      </c>
      <c r="B159" s="775">
        <f>'T 6.1'!B158+'T 6.2'!B158</f>
        <v>11.849250734890015</v>
      </c>
      <c r="C159" s="775">
        <f>'T 6.1'!C158+'T 6.2'!C158</f>
        <v>11.955568712282931</v>
      </c>
      <c r="D159" s="775">
        <f>'T 6.1'!D158+'T 6.2'!D158</f>
        <v>13.965584702428377</v>
      </c>
      <c r="E159" s="775">
        <f>'T 6.1'!E158+'T 6.2'!E158</f>
        <v>11.718078488361654</v>
      </c>
      <c r="F159" s="775">
        <f>'T 6.1'!F158+'T 6.2'!F158</f>
        <v>12.79757694101807</v>
      </c>
      <c r="G159" s="775">
        <f>'T 6.1'!G158+'T 6.2'!G158</f>
        <v>17.510917914919347</v>
      </c>
      <c r="H159" s="317">
        <f>'T 6.1'!H158+'T 6.2'!H158</f>
        <v>11.920792463998374</v>
      </c>
      <c r="I159" s="317">
        <f>'T 6.1'!I158+'T 6.2'!I158</f>
        <v>14.129522299325339</v>
      </c>
      <c r="J159" s="317">
        <f>'T 6.1'!J158+'T 6.2'!J158</f>
        <v>13.541402431969205</v>
      </c>
    </row>
    <row r="160" spans="1:11" s="8" customFormat="1" ht="14.25" customHeight="1" x14ac:dyDescent="0.2">
      <c r="A160" s="776" t="s">
        <v>891</v>
      </c>
      <c r="B160" s="777">
        <f>'T 6.1'!B159+'T 6.2'!B159</f>
        <v>5.4327098910426537E-3</v>
      </c>
      <c r="C160" s="777">
        <f>'T 6.1'!C159+'T 6.2'!C159</f>
        <v>5.2970061882701543E-2</v>
      </c>
      <c r="D160" s="777">
        <f>'T 6.1'!D159+'T 6.2'!D159</f>
        <v>7.2671280098070182E-2</v>
      </c>
      <c r="E160" s="777">
        <f>'T 6.1'!E159+'T 6.2'!E159</f>
        <v>8.9336781452129754E-2</v>
      </c>
      <c r="F160" s="777">
        <f>'T 6.1'!F159+'T 6.2'!F159</f>
        <v>9.6054354336844228E-2</v>
      </c>
      <c r="G160" s="777">
        <f>'T 6.1'!G159+'T 6.2'!G159</f>
        <v>1.4976548313700049</v>
      </c>
      <c r="H160" s="778">
        <f>'T 6.1'!H159+'T 6.2'!H159</f>
        <v>3.7420755959181463E-2</v>
      </c>
      <c r="I160" s="778">
        <f>'T 6.1'!I159+'T 6.2'!I159</f>
        <v>0.50742889088023824</v>
      </c>
      <c r="J160" s="778">
        <f>'T 6.1'!J159+'T 6.2'!J159</f>
        <v>0.3822795323915133</v>
      </c>
    </row>
    <row r="161" spans="1:12" s="69" customFormat="1" ht="14.25" customHeight="1" x14ac:dyDescent="0.2">
      <c r="A161" s="783" t="s">
        <v>534</v>
      </c>
      <c r="B161" s="784">
        <f>'T 6.1'!B160+'T 6.2'!B160</f>
        <v>33.623906955003022</v>
      </c>
      <c r="C161" s="784">
        <f>'T 6.1'!C160+'T 6.2'!C160</f>
        <v>42.398501281850024</v>
      </c>
      <c r="D161" s="784">
        <f>'T 6.1'!D160+'T 6.2'!D160</f>
        <v>53.22521055486348</v>
      </c>
      <c r="E161" s="784">
        <f>'T 6.1'!E160+'T 6.2'!E160</f>
        <v>62.001614250309153</v>
      </c>
      <c r="F161" s="784">
        <f>'T 6.1'!F160+'T 6.2'!F160</f>
        <v>76.358235743515806</v>
      </c>
      <c r="G161" s="784">
        <f>'T 6.1'!G160+'T 6.2'!G160</f>
        <v>107.24893120054793</v>
      </c>
      <c r="H161" s="785">
        <f>'T 6.1'!H160+'T 6.2'!H160</f>
        <v>39.528361363941514</v>
      </c>
      <c r="I161" s="785">
        <f>'T 6.1'!I160+'T 6.2'!I160</f>
        <v>76.106115470924081</v>
      </c>
      <c r="J161" s="785">
        <f>'T 6.1'!J160+'T 6.2'!J160</f>
        <v>66.366534128962698</v>
      </c>
    </row>
    <row r="162" spans="1:12" ht="14.25" customHeight="1" x14ac:dyDescent="0.2">
      <c r="A162" s="776" t="s">
        <v>892</v>
      </c>
      <c r="B162" s="777">
        <f>'T 6.1'!B161+'T 6.2'!B161</f>
        <v>5.0764493419727321</v>
      </c>
      <c r="C162" s="777">
        <f>'T 6.1'!C161+'T 6.2'!C161</f>
        <v>3.6464086867992327</v>
      </c>
      <c r="D162" s="777">
        <f>'T 6.1'!D161+'T 6.2'!D161</f>
        <v>3.0706376880125621</v>
      </c>
      <c r="E162" s="777">
        <f>'T 6.1'!E161+'T 6.2'!E161</f>
        <v>4.5846479711495043</v>
      </c>
      <c r="F162" s="777">
        <f>'T 6.1'!F161+'T 6.2'!F161</f>
        <v>5.2416656617245598</v>
      </c>
      <c r="G162" s="777">
        <f>'T 6.1'!G161+'T 6.2'!G161</f>
        <v>8.6890634659985047</v>
      </c>
      <c r="H162" s="778">
        <f>'T 6.1'!H161+'T 6.2'!H161</f>
        <v>4.1141701143660327</v>
      </c>
      <c r="I162" s="778">
        <f>'T 6.1'!I161+'T 6.2'!I161</f>
        <v>5.5937458456120392</v>
      </c>
      <c r="J162" s="778">
        <f>'T 6.1'!J161+'T 6.2'!J161</f>
        <v>5.1997782951737364</v>
      </c>
    </row>
    <row r="163" spans="1:12" ht="14.25" customHeight="1" x14ac:dyDescent="0.2">
      <c r="A163" s="774" t="s">
        <v>893</v>
      </c>
      <c r="B163" s="775">
        <f>'T 6.1'!B162+'T 6.2'!B162</f>
        <v>17.392450337472447</v>
      </c>
      <c r="C163" s="775">
        <f>'T 6.1'!C162+'T 6.2'!C162</f>
        <v>25.836560408927564</v>
      </c>
      <c r="D163" s="775">
        <f>'T 6.1'!D162+'T 6.2'!D162</f>
        <v>36.2496171037373</v>
      </c>
      <c r="E163" s="775">
        <f>'T 6.1'!E162+'T 6.2'!E162</f>
        <v>40.338961285397602</v>
      </c>
      <c r="F163" s="775">
        <f>'T 6.1'!F162+'T 6.2'!F162</f>
        <v>42.719944500691753</v>
      </c>
      <c r="G163" s="775">
        <f>'T 6.1'!G162+'T 6.2'!G162</f>
        <v>45.066864564057902</v>
      </c>
      <c r="H163" s="317">
        <f>'T 6.1'!H162+'T 6.2'!H162</f>
        <v>23.074520765323285</v>
      </c>
      <c r="I163" s="317">
        <f>'T 6.1'!I162+'T 6.2'!I162</f>
        <v>41.272036078072617</v>
      </c>
      <c r="J163" s="317">
        <f>'T 6.1'!J162+'T 6.2'!J162</f>
        <v>36.426572354637614</v>
      </c>
    </row>
    <row r="164" spans="1:12" ht="14.25" customHeight="1" x14ac:dyDescent="0.2">
      <c r="A164" s="782" t="s">
        <v>894</v>
      </c>
      <c r="B164" s="777">
        <f>'T 6.1'!B163+'T 6.2'!B163</f>
        <v>8.0754836681328612</v>
      </c>
      <c r="C164" s="777">
        <f>'T 6.1'!C163+'T 6.2'!C163</f>
        <v>8.7998832056553749</v>
      </c>
      <c r="D164" s="777">
        <f>'T 6.1'!D163+'T 6.2'!D163</f>
        <v>10.625602888593512</v>
      </c>
      <c r="E164" s="777">
        <f>'T 6.1'!E163+'T 6.2'!E163</f>
        <v>12.538900484048293</v>
      </c>
      <c r="F164" s="777">
        <f>'T 6.1'!F163+'T 6.2'!F163</f>
        <v>20.267601284912352</v>
      </c>
      <c r="G164" s="777">
        <f>'T 6.1'!G163+'T 6.2'!G163</f>
        <v>32.047001618383057</v>
      </c>
      <c r="H164" s="778">
        <f>'T 6.1'!H163+'T 6.2'!H163</f>
        <v>8.5629345842477207</v>
      </c>
      <c r="I164" s="778">
        <f>'T 6.1'!I163+'T 6.2'!I163</f>
        <v>19.299404362517627</v>
      </c>
      <c r="J164" s="778">
        <f>'T 6.1'!J163+'T 6.2'!J163</f>
        <v>16.44059787524322</v>
      </c>
    </row>
    <row r="165" spans="1:12" s="8" customFormat="1" ht="14.25" customHeight="1" x14ac:dyDescent="0.2">
      <c r="A165" s="774" t="s">
        <v>535</v>
      </c>
      <c r="B165" s="775">
        <f>'T 6.1'!B164+'T 6.2'!B164</f>
        <v>1.6096827015789132</v>
      </c>
      <c r="C165" s="775">
        <f>'T 6.1'!C164+'T 6.2'!C164</f>
        <v>2.1460963201581595</v>
      </c>
      <c r="D165" s="775">
        <f>'T 6.1'!D164+'T 6.2'!D164</f>
        <v>1.4824907496263093</v>
      </c>
      <c r="E165" s="775">
        <f>'T 6.1'!E164+'T 6.2'!E164</f>
        <v>2.4411259797531697</v>
      </c>
      <c r="F165" s="775">
        <f>'T 6.1'!F164+'T 6.2'!F164</f>
        <v>4.9559118093728634</v>
      </c>
      <c r="G165" s="775">
        <f>'T 6.1'!G164+'T 6.2'!G164</f>
        <v>3.6422845769280032</v>
      </c>
      <c r="H165" s="317">
        <f>'T 6.1'!H164+'T 6.2'!H164</f>
        <v>1.9706372525539178</v>
      </c>
      <c r="I165" s="317">
        <f>'T 6.1'!I164+'T 6.2'!I164</f>
        <v>3.0303610834043084</v>
      </c>
      <c r="J165" s="317">
        <f>'T 6.1'!J164+'T 6.2'!J164</f>
        <v>2.7481877596842503</v>
      </c>
    </row>
    <row r="166" spans="1:12" s="8" customFormat="1" ht="14.25" customHeight="1" x14ac:dyDescent="0.2">
      <c r="A166" s="776" t="s">
        <v>895</v>
      </c>
      <c r="B166" s="777">
        <f>'T 6.1'!B165+'T 6.2'!B165</f>
        <v>1.4698399279485077</v>
      </c>
      <c r="C166" s="777">
        <f>'T 6.1'!C165+'T 6.2'!C165</f>
        <v>1.9695523037945921</v>
      </c>
      <c r="D166" s="777">
        <f>'T 6.1'!D165+'T 6.2'!D165</f>
        <v>1.7968614626153772</v>
      </c>
      <c r="E166" s="777">
        <f>'T 6.1'!E165+'T 6.2'!E165</f>
        <v>2.0979783409604345</v>
      </c>
      <c r="F166" s="777">
        <f>'T 6.1'!F165+'T 6.2'!F165</f>
        <v>3.1731118242150851</v>
      </c>
      <c r="G166" s="777">
        <f>'T 6.1'!G165+'T 6.2'!G165</f>
        <v>17.803716489296264</v>
      </c>
      <c r="H166" s="778">
        <f>'T 6.1'!H165+'T 6.2'!H165</f>
        <v>1.8060980876833708</v>
      </c>
      <c r="I166" s="778">
        <f>'T 6.1'!I165+'T 6.2'!I165</f>
        <v>6.910567636998203</v>
      </c>
      <c r="J166" s="778">
        <f>'T 6.1'!J165+'T 6.2'!J165</f>
        <v>5.5513973544896267</v>
      </c>
    </row>
    <row r="167" spans="1:12" s="69" customFormat="1" ht="14.25" customHeight="1" x14ac:dyDescent="0.2">
      <c r="A167" s="783" t="s">
        <v>536</v>
      </c>
      <c r="B167" s="784">
        <f>'T 6.1'!B166+'T 6.2'!B166</f>
        <v>169.14658513282782</v>
      </c>
      <c r="C167" s="784">
        <f>'T 6.1'!C166+'T 6.2'!C166</f>
        <v>190.35283134185983</v>
      </c>
      <c r="D167" s="784">
        <f>'T 6.1'!D166+'T 6.2'!D166</f>
        <v>232.37866787996072</v>
      </c>
      <c r="E167" s="784">
        <f>'T 6.1'!E166+'T 6.2'!E166</f>
        <v>256.86116133790188</v>
      </c>
      <c r="F167" s="784">
        <f>'T 6.1'!F166+'T 6.2'!F166</f>
        <v>271.4393064110447</v>
      </c>
      <c r="G167" s="784">
        <f>'T 6.1'!G166+'T 6.2'!G166</f>
        <v>294.41283033565463</v>
      </c>
      <c r="H167" s="785">
        <f>'T 6.1'!H166+'T 6.2'!H166</f>
        <v>183.41634043568601</v>
      </c>
      <c r="I167" s="785">
        <f>'T 6.1'!I166+'T 6.2'!I166</f>
        <v>265.26524111360362</v>
      </c>
      <c r="J167" s="785">
        <f>'T 6.1'!J166+'T 6.2'!J166</f>
        <v>243.471283409937</v>
      </c>
    </row>
    <row r="168" spans="1:12" ht="14.25" customHeight="1" x14ac:dyDescent="0.2">
      <c r="A168" s="782" t="s">
        <v>896</v>
      </c>
      <c r="B168" s="777">
        <f>'T 6.1'!B167+'T 6.2'!B167</f>
        <v>32.402351061312217</v>
      </c>
      <c r="C168" s="777">
        <f>'T 6.1'!C167+'T 6.2'!C167</f>
        <v>27.769687565621059</v>
      </c>
      <c r="D168" s="777">
        <f>'T 6.1'!D167+'T 6.2'!D167</f>
        <v>31.690017543755079</v>
      </c>
      <c r="E168" s="777">
        <f>'T 6.1'!E167+'T 6.2'!E167</f>
        <v>37.372475170577367</v>
      </c>
      <c r="F168" s="777">
        <f>'T 6.1'!F167+'T 6.2'!F167</f>
        <v>37.186073589591359</v>
      </c>
      <c r="G168" s="777">
        <f>'T 6.1'!G167+'T 6.2'!G167</f>
        <v>41.578820619136955</v>
      </c>
      <c r="H168" s="778">
        <f>'T 6.1'!H167+'T 6.2'!H167</f>
        <v>29.285016016138567</v>
      </c>
      <c r="I168" s="778">
        <f>'T 6.1'!I167+'T 6.2'!I167</f>
        <v>37.350982312424371</v>
      </c>
      <c r="J168" s="778">
        <f>'T 6.1'!J167+'T 6.2'!J167</f>
        <v>35.203252448681923</v>
      </c>
    </row>
    <row r="169" spans="1:12" ht="14.25" customHeight="1" x14ac:dyDescent="0.2">
      <c r="A169" s="774" t="s">
        <v>537</v>
      </c>
      <c r="B169" s="775">
        <f>'T 6.1'!B168+'T 6.2'!B168</f>
        <v>84.810426734936954</v>
      </c>
      <c r="C169" s="775">
        <f>'T 6.1'!C168+'T 6.2'!C168</f>
        <v>100.19040769996546</v>
      </c>
      <c r="D169" s="775">
        <f>'T 6.1'!D168+'T 6.2'!D168</f>
        <v>129.18713471206451</v>
      </c>
      <c r="E169" s="775">
        <f>'T 6.1'!E168+'T 6.2'!E168</f>
        <v>146.2237425394552</v>
      </c>
      <c r="F169" s="775">
        <f>'T 6.1'!F168+'T 6.2'!F168</f>
        <v>164.35303699026244</v>
      </c>
      <c r="G169" s="775">
        <f>'T 6.1'!G168+'T 6.2'!G168</f>
        <v>172.87085936781801</v>
      </c>
      <c r="H169" s="317">
        <f>'T 6.1'!H168+'T 6.2'!H168</f>
        <v>95.159668310756189</v>
      </c>
      <c r="I169" s="317">
        <f>'T 6.1'!I168+'T 6.2'!I168</f>
        <v>153.62484528373636</v>
      </c>
      <c r="J169" s="317">
        <f>'T 6.1'!J168+'T 6.2'!J168</f>
        <v>138.05728623855688</v>
      </c>
    </row>
    <row r="170" spans="1:12" ht="14.25" customHeight="1" x14ac:dyDescent="0.2">
      <c r="A170" s="776" t="s">
        <v>538</v>
      </c>
      <c r="B170" s="777">
        <f>'T 6.1'!B169+'T 6.2'!B169</f>
        <v>0.64500191667921636</v>
      </c>
      <c r="C170" s="777">
        <f>'T 6.1'!C169+'T 6.2'!C169</f>
        <v>0.75260122325082102</v>
      </c>
      <c r="D170" s="777">
        <f>'T 6.1'!D169+'T 6.2'!D169</f>
        <v>0.50206716960089115</v>
      </c>
      <c r="E170" s="777">
        <f>'T 6.1'!E169+'T 6.2'!E169</f>
        <v>0.42163373244495705</v>
      </c>
      <c r="F170" s="777">
        <f>'T 6.1'!F169+'T 6.2'!F169</f>
        <v>1.2722762535051497</v>
      </c>
      <c r="G170" s="777">
        <f>'T 6.1'!G169+'T 6.2'!G169</f>
        <v>9.393030263393932</v>
      </c>
      <c r="H170" s="778">
        <f>'T 6.1'!H169+'T 6.2'!H169</f>
        <v>0.7174058565561412</v>
      </c>
      <c r="I170" s="778">
        <f>'T 6.1'!I169+'T 6.2'!I169</f>
        <v>3.2674103842744113</v>
      </c>
      <c r="J170" s="778">
        <f>'T 6.1'!J169+'T 6.2'!J169</f>
        <v>2.5884190922600991</v>
      </c>
      <c r="L170" s="949"/>
    </row>
    <row r="171" spans="1:12" ht="14.25" customHeight="1" x14ac:dyDescent="0.2">
      <c r="A171" s="774" t="s">
        <v>897</v>
      </c>
      <c r="B171" s="775">
        <f>'T 6.1'!B170+'T 6.2'!B170</f>
        <v>0.2586243230504145</v>
      </c>
      <c r="C171" s="775">
        <f>'T 6.1'!C170+'T 6.2'!C170</f>
        <v>0.7884863688236583</v>
      </c>
      <c r="D171" s="775">
        <f>'T 6.1'!D170+'T 6.2'!D170</f>
        <v>0.50493867633063316</v>
      </c>
      <c r="E171" s="775">
        <f>'T 6.1'!E170+'T 6.2'!E170</f>
        <v>0.96567709966412774</v>
      </c>
      <c r="F171" s="775">
        <f>'T 6.1'!F170+'T 6.2'!F170</f>
        <v>1.9081011364901326</v>
      </c>
      <c r="G171" s="775">
        <f>'T 6.1'!G170+'T 6.2'!G170</f>
        <v>12.746239985198024</v>
      </c>
      <c r="H171" s="317">
        <f>'T 6.1'!H170+'T 6.2'!H170</f>
        <v>0.6151702983695021</v>
      </c>
      <c r="I171" s="317">
        <f>'T 6.1'!I170+'T 6.2'!I170</f>
        <v>4.5478688949232984</v>
      </c>
      <c r="J171" s="317">
        <f>'T 6.1'!J170+'T 6.2'!J170</f>
        <v>3.5007067929931206</v>
      </c>
    </row>
    <row r="172" spans="1:12" s="8" customFormat="1" ht="14.25" customHeight="1" x14ac:dyDescent="0.2">
      <c r="A172" s="776" t="s">
        <v>898</v>
      </c>
      <c r="B172" s="777">
        <f>'T 6.1'!B171+'T 6.2'!B171</f>
        <v>47.778264906581441</v>
      </c>
      <c r="C172" s="777">
        <f>'T 6.1'!C171+'T 6.2'!C171</f>
        <v>55.23510257117497</v>
      </c>
      <c r="D172" s="777">
        <f>'T 6.1'!D171+'T 6.2'!D171</f>
        <v>62.794534083827223</v>
      </c>
      <c r="E172" s="777">
        <f>'T 6.1'!E171+'T 6.2'!E171</f>
        <v>61.458811952596498</v>
      </c>
      <c r="F172" s="777">
        <f>'T 6.1'!F171+'T 6.2'!F171</f>
        <v>59.773414433265664</v>
      </c>
      <c r="G172" s="777">
        <f>'T 6.1'!G171+'T 6.2'!G171</f>
        <v>45.305389971622425</v>
      </c>
      <c r="H172" s="778">
        <f>'T 6.1'!H171+'T 6.2'!H171</f>
        <v>52.795996369190128</v>
      </c>
      <c r="I172" s="778">
        <f>'T 6.1'!I171+'T 6.2'!I171</f>
        <v>56.632292906997691</v>
      </c>
      <c r="J172" s="778">
        <f>'T 6.1'!J171+'T 6.2'!J171</f>
        <v>55.610799841223887</v>
      </c>
    </row>
    <row r="173" spans="1:12" s="8" customFormat="1" ht="14.25" customHeight="1" x14ac:dyDescent="0.2">
      <c r="A173" s="786" t="s">
        <v>539</v>
      </c>
      <c r="B173" s="787">
        <f>'T 6.1'!B172+'T 6.2'!B172</f>
        <v>3.251914967895623</v>
      </c>
      <c r="C173" s="787">
        <f>'T 6.1'!C172+'T 6.2'!C172</f>
        <v>5.6165454376704069</v>
      </c>
      <c r="D173" s="787">
        <f>'T 6.1'!D172+'T 6.2'!D172</f>
        <v>7.6999750321039464</v>
      </c>
      <c r="E173" s="787">
        <f>'T 6.1'!E172+'T 6.2'!E172</f>
        <v>10.418820370663321</v>
      </c>
      <c r="F173" s="787">
        <f>'T 6.1'!F172+'T 6.2'!F172</f>
        <v>6.9464031796809982</v>
      </c>
      <c r="G173" s="787">
        <f>'T 6.1'!G172+'T 6.2'!G172</f>
        <v>12.518489545424243</v>
      </c>
      <c r="H173" s="386">
        <f>'T 6.1'!H172+'T 6.2'!H172</f>
        <v>4.8430828649748001</v>
      </c>
      <c r="I173" s="386">
        <f>'T 6.1'!I172+'T 6.2'!I172</f>
        <v>9.8418407218284365</v>
      </c>
      <c r="J173" s="386">
        <f>'T 6.1'!J172+'T 6.2'!J172</f>
        <v>8.5108183574372731</v>
      </c>
    </row>
    <row r="174" spans="1:12" s="69" customFormat="1" ht="14.25" customHeight="1" x14ac:dyDescent="0.2">
      <c r="A174" s="779" t="s">
        <v>899</v>
      </c>
      <c r="B174" s="780">
        <f>'T 6.1'!B173+'T 6.2'!B173</f>
        <v>155.87871332150729</v>
      </c>
      <c r="C174" s="780">
        <f>'T 6.1'!C173+'T 6.2'!C173</f>
        <v>201.79784370164393</v>
      </c>
      <c r="D174" s="780">
        <f>'T 6.1'!D173+'T 6.2'!D173</f>
        <v>257.87869801362837</v>
      </c>
      <c r="E174" s="780">
        <f>'T 6.1'!E173+'T 6.2'!E173</f>
        <v>296.86532794078096</v>
      </c>
      <c r="F174" s="780">
        <f>'T 6.1'!F173+'T 6.2'!F173</f>
        <v>320.54445908052435</v>
      </c>
      <c r="G174" s="780">
        <f>'T 6.1'!G173+'T 6.2'!G173</f>
        <v>323.23723878623019</v>
      </c>
      <c r="H174" s="781">
        <f>'T 6.1'!H173+'T 6.2'!H173</f>
        <v>186.77785255556509</v>
      </c>
      <c r="I174" s="781">
        <f>'T 6.1'!I173+'T 6.2'!I173</f>
        <v>300.3474438222276</v>
      </c>
      <c r="J174" s="781">
        <f>'T 6.1'!J173+'T 6.2'!J173</f>
        <v>270.10719810129604</v>
      </c>
    </row>
    <row r="175" spans="1:12" ht="14.25" customHeight="1" x14ac:dyDescent="0.2">
      <c r="A175" s="786" t="s">
        <v>900</v>
      </c>
      <c r="B175" s="787">
        <f>'T 6.1'!B174+'T 6.2'!B174</f>
        <v>16.997181454759524</v>
      </c>
      <c r="C175" s="787">
        <f>'T 6.1'!C174+'T 6.2'!C174</f>
        <v>18.699153312304489</v>
      </c>
      <c r="D175" s="787">
        <f>'T 6.1'!D174+'T 6.2'!D174</f>
        <v>23.714794836082781</v>
      </c>
      <c r="E175" s="787">
        <f>'T 6.1'!E174+'T 6.2'!E174</f>
        <v>30.998522680301893</v>
      </c>
      <c r="F175" s="787">
        <f>'T 6.1'!F174+'T 6.2'!F174</f>
        <v>34.24539725471903</v>
      </c>
      <c r="G175" s="787">
        <f>'T 6.1'!G174+'T 6.2'!G174</f>
        <v>38.80499222682473</v>
      </c>
      <c r="H175" s="386">
        <f>'T 6.1'!H174+'T 6.2'!H174</f>
        <v>18.142444114643837</v>
      </c>
      <c r="I175" s="386">
        <f>'T 6.1'!I174+'T 6.2'!I174</f>
        <v>32.302781850002994</v>
      </c>
      <c r="J175" s="386">
        <f>'T 6.1'!J174+'T 6.2'!J174</f>
        <v>28.532299911724337</v>
      </c>
    </row>
    <row r="176" spans="1:12" s="8" customFormat="1" ht="14.25" customHeight="1" x14ac:dyDescent="0.2">
      <c r="A176" s="776" t="s">
        <v>540</v>
      </c>
      <c r="B176" s="777">
        <f>'T 6.1'!B175+'T 6.2'!B175</f>
        <v>53.37819259105693</v>
      </c>
      <c r="C176" s="777">
        <f>'T 6.1'!C175+'T 6.2'!C175</f>
        <v>75.112395780239822</v>
      </c>
      <c r="D176" s="777">
        <f>'T 6.1'!D175+'T 6.2'!D175</f>
        <v>101.70132541778177</v>
      </c>
      <c r="E176" s="777">
        <f>'T 6.1'!E175+'T 6.2'!E175</f>
        <v>114.26890034607818</v>
      </c>
      <c r="F176" s="777">
        <f>'T 6.1'!F175+'T 6.2'!F175</f>
        <v>119.2023069384737</v>
      </c>
      <c r="G176" s="777">
        <f>'T 6.1'!G175+'T 6.2'!G175</f>
        <v>165.5197985174313</v>
      </c>
      <c r="H176" s="778">
        <f>'T 6.1'!H175+'T 6.2'!H175</f>
        <v>68.003211944088221</v>
      </c>
      <c r="I176" s="778">
        <f>'T 6.1'!I175+'T 6.2'!I175</f>
        <v>127.68479891507155</v>
      </c>
      <c r="J176" s="778">
        <f>'T 6.1'!J175+'T 6.2'!J175</f>
        <v>111.79334562296603</v>
      </c>
    </row>
    <row r="177" spans="1:10" s="8" customFormat="1" ht="14.25" customHeight="1" x14ac:dyDescent="0.2">
      <c r="A177" s="774" t="s">
        <v>901</v>
      </c>
      <c r="B177" s="775">
        <f>'T 6.1'!B176+'T 6.2'!B176</f>
        <v>30.621807164468677</v>
      </c>
      <c r="C177" s="775">
        <f>'T 6.1'!C176+'T 6.2'!C176</f>
        <v>45.931406971367437</v>
      </c>
      <c r="D177" s="775">
        <f>'T 6.1'!D176+'T 6.2'!D176</f>
        <v>64.86303221520869</v>
      </c>
      <c r="E177" s="775">
        <f>'T 6.1'!E176+'T 6.2'!E176</f>
        <v>74.833174856704801</v>
      </c>
      <c r="F177" s="775">
        <f>'T 6.1'!F176+'T 6.2'!F176</f>
        <v>75.410323162877475</v>
      </c>
      <c r="G177" s="775">
        <f>'T 6.1'!G176+'T 6.2'!G176</f>
        <v>92.724630285861224</v>
      </c>
      <c r="H177" s="317">
        <f>'T 6.1'!H176+'T 6.2'!H176</f>
        <v>40.923689019263108</v>
      </c>
      <c r="I177" s="317">
        <f>'T 6.1'!I176+'T 6.2'!I176</f>
        <v>78.09284003124057</v>
      </c>
      <c r="J177" s="317">
        <f>'T 6.1'!J176+'T 6.2'!J176</f>
        <v>68.195787067464039</v>
      </c>
    </row>
    <row r="178" spans="1:10" s="69" customFormat="1" ht="14.25" customHeight="1" x14ac:dyDescent="0.2">
      <c r="A178" s="776" t="s">
        <v>902</v>
      </c>
      <c r="B178" s="777">
        <f>'T 6.1'!B177+'T 6.2'!B177</f>
        <v>22.75638518211386</v>
      </c>
      <c r="C178" s="777">
        <f>'T 6.1'!C177+'T 6.2'!C177</f>
        <v>29.180988690034013</v>
      </c>
      <c r="D178" s="777">
        <f>'T 6.1'!D177+'T 6.2'!D177</f>
        <v>36.838293070117402</v>
      </c>
      <c r="E178" s="777">
        <f>'T 6.1'!E177+'T 6.2'!E177</f>
        <v>39.435725394873295</v>
      </c>
      <c r="F178" s="777">
        <f>'T 6.1'!F177+'T 6.2'!F177</f>
        <v>43.791983444296612</v>
      </c>
      <c r="G178" s="777">
        <f>'T 6.1'!G177+'T 6.2'!G177</f>
        <v>72.795168134393236</v>
      </c>
      <c r="H178" s="778">
        <f>'T 6.1'!H177+'T 6.2'!H177</f>
        <v>27.079522764891628</v>
      </c>
      <c r="I178" s="778">
        <f>'T 6.1'!I177+'T 6.2'!I177</f>
        <v>49.591958738731222</v>
      </c>
      <c r="J178" s="778">
        <f>'T 6.1'!J177+'T 6.2'!J177</f>
        <v>43.597558406452436</v>
      </c>
    </row>
    <row r="179" spans="1:10" s="69" customFormat="1" ht="14.25" customHeight="1" x14ac:dyDescent="0.2">
      <c r="A179" s="774" t="s">
        <v>541</v>
      </c>
      <c r="B179" s="775">
        <f>'T 6.1'!B178+'T 6.2'!B178</f>
        <v>51.553033340439391</v>
      </c>
      <c r="C179" s="775">
        <f>'T 6.1'!C178+'T 6.2'!C178</f>
        <v>60.929111251842144</v>
      </c>
      <c r="D179" s="775">
        <f>'T 6.1'!D178+'T 6.2'!D178</f>
        <v>74.940797608380208</v>
      </c>
      <c r="E179" s="775">
        <f>'T 6.1'!E178+'T 6.2'!E178</f>
        <v>76.833382945873566</v>
      </c>
      <c r="F179" s="775">
        <f>'T 6.1'!F178+'T 6.2'!F178</f>
        <v>83.222979536286573</v>
      </c>
      <c r="G179" s="775">
        <f>'T 6.1'!G178+'T 6.2'!G178</f>
        <v>73.290771174006977</v>
      </c>
      <c r="H179" s="317">
        <f>'T 6.1'!H178+'T 6.2'!H178</f>
        <v>57.862228102087784</v>
      </c>
      <c r="I179" s="317">
        <f>'T 6.1'!I178+'T 6.2'!I178</f>
        <v>76.480185972641664</v>
      </c>
      <c r="J179" s="317">
        <f>'T 6.1'!J178+'T 6.2'!J178</f>
        <v>71.522770747772682</v>
      </c>
    </row>
    <row r="180" spans="1:10" s="8" customFormat="1" ht="14.25" customHeight="1" x14ac:dyDescent="0.2">
      <c r="A180" s="776" t="s">
        <v>542</v>
      </c>
      <c r="B180" s="777">
        <f>'T 6.1'!B179+'T 6.2'!B179</f>
        <v>33.950305446302671</v>
      </c>
      <c r="C180" s="777">
        <f>'T 6.1'!C179+'T 6.2'!C179</f>
        <v>47.057183000742384</v>
      </c>
      <c r="D180" s="777">
        <f>'T 6.1'!D179+'T 6.2'!D179</f>
        <v>57.521779621560874</v>
      </c>
      <c r="E180" s="777">
        <f>'T 6.1'!E179+'T 6.2'!E179</f>
        <v>74.764521685027091</v>
      </c>
      <c r="F180" s="777">
        <f>'T 6.1'!F179+'T 6.2'!F179</f>
        <v>83.873774854095657</v>
      </c>
      <c r="G180" s="777">
        <f>'T 6.1'!G179+'T 6.2'!G179</f>
        <v>45.621676576436677</v>
      </c>
      <c r="H180" s="778">
        <f>'T 6.1'!H179+'T 6.2'!H179</f>
        <v>42.769967994911561</v>
      </c>
      <c r="I180" s="778">
        <f>'T 6.1'!I179+'T 6.2'!I179</f>
        <v>63.879676707251946</v>
      </c>
      <c r="J180" s="778">
        <f>'T 6.1'!J179+'T 6.2'!J179</f>
        <v>58.258781435562703</v>
      </c>
    </row>
    <row r="181" spans="1:10" ht="14.25" customHeight="1" x14ac:dyDescent="0.2">
      <c r="A181" s="783" t="s">
        <v>903</v>
      </c>
      <c r="B181" s="784">
        <f>'T 6.1'!B180+'T 6.2'!B180</f>
        <v>46.023021908816915</v>
      </c>
      <c r="C181" s="784">
        <f>'T 6.1'!C180+'T 6.2'!C180</f>
        <v>85.591596867943593</v>
      </c>
      <c r="D181" s="784">
        <f>'T 6.1'!D180+'T 6.2'!D180</f>
        <v>119.46298744518819</v>
      </c>
      <c r="E181" s="784">
        <f>'T 6.1'!E180+'T 6.2'!E180</f>
        <v>159.397799017615</v>
      </c>
      <c r="F181" s="784">
        <f>'T 6.1'!F180+'T 6.2'!F180</f>
        <v>183.77521637176585</v>
      </c>
      <c r="G181" s="784">
        <f>'T 6.1'!G180+'T 6.2'!G180</f>
        <v>355.75017681325664</v>
      </c>
      <c r="H181" s="785">
        <f>'T 6.1'!H180+'T 6.2'!H180</f>
        <v>72.648850769987746</v>
      </c>
      <c r="I181" s="785">
        <f>'T 6.1'!I180+'T 6.2'!I180</f>
        <v>213.55583780363978</v>
      </c>
      <c r="J181" s="785">
        <f>'T 6.1'!J180+'T 6.2'!J180</f>
        <v>176.03644670458459</v>
      </c>
    </row>
    <row r="182" spans="1:10" s="8" customFormat="1" ht="14.25" customHeight="1" x14ac:dyDescent="0.2">
      <c r="A182" s="776" t="s">
        <v>904</v>
      </c>
      <c r="B182" s="777">
        <f>'T 6.1'!B181+'T 6.2'!B181</f>
        <v>1.52787472545526</v>
      </c>
      <c r="C182" s="777">
        <f>'T 6.1'!C181+'T 6.2'!C181</f>
        <v>2.0149296637313987</v>
      </c>
      <c r="D182" s="777">
        <f>'T 6.1'!D181+'T 6.2'!D181</f>
        <v>0.34433669174715004</v>
      </c>
      <c r="E182" s="777">
        <f>'T 6.1'!E181+'T 6.2'!E181</f>
        <v>1.7240026981661882E-2</v>
      </c>
      <c r="F182" s="777">
        <f>'T 6.1'!F181+'T 6.2'!F181</f>
        <v>4.213865815712612E-2</v>
      </c>
      <c r="G182" s="777">
        <f>'T 6.1'!G181+'T 6.2'!G181</f>
        <v>57.347978109556777</v>
      </c>
      <c r="H182" s="778">
        <f>'T 6.1'!H181+'T 6.2'!H181</f>
        <v>1.8556156523378795</v>
      </c>
      <c r="I182" s="778">
        <f>'T 6.1'!I181+'T 6.2'!I181</f>
        <v>17.213965783789668</v>
      </c>
      <c r="J182" s="778">
        <f>'T 6.1'!J181+'T 6.2'!J181</f>
        <v>13.124488339491281</v>
      </c>
    </row>
    <row r="183" spans="1:10" s="69" customFormat="1" ht="14.25" customHeight="1" x14ac:dyDescent="0.2">
      <c r="A183" s="786" t="s">
        <v>543</v>
      </c>
      <c r="B183" s="787">
        <f>'T 6.1'!B182+'T 6.2'!B182</f>
        <v>3.276342115505348</v>
      </c>
      <c r="C183" s="787">
        <f>'T 6.1'!C182+'T 6.2'!C182</f>
        <v>3.5634166077327407</v>
      </c>
      <c r="D183" s="787">
        <f>'T 6.1'!D182+'T 6.2'!D182</f>
        <v>5.6411055016129792</v>
      </c>
      <c r="E183" s="787">
        <f>'T 6.1'!E182+'T 6.2'!E182</f>
        <v>10.542630685573487</v>
      </c>
      <c r="F183" s="787">
        <f>'T 6.1'!F182+'T 6.2'!F182</f>
        <v>18.939597954688818</v>
      </c>
      <c r="G183" s="787">
        <f>'T 6.1'!G182+'T 6.2'!G182</f>
        <v>18.109024249313787</v>
      </c>
      <c r="H183" s="386">
        <f>'T 6.1'!H182+'T 6.2'!H182</f>
        <v>3.4695155191052933</v>
      </c>
      <c r="I183" s="386">
        <f>'T 6.1'!I182+'T 6.2'!I182</f>
        <v>13.199354468508661</v>
      </c>
      <c r="J183" s="386">
        <f>'T 6.1'!J182+'T 6.2'!J182</f>
        <v>10.60858419828565</v>
      </c>
    </row>
    <row r="184" spans="1:10" ht="14.25" customHeight="1" x14ac:dyDescent="0.2">
      <c r="A184" s="788" t="s">
        <v>905</v>
      </c>
      <c r="B184" s="777">
        <f>'T 6.1'!B183+'T 6.2'!B183</f>
        <v>41.218804823381916</v>
      </c>
      <c r="C184" s="777">
        <f>'T 6.1'!C183+'T 6.2'!C183</f>
        <v>80.013250477641094</v>
      </c>
      <c r="D184" s="777">
        <f>'T 6.1'!D183+'T 6.2'!D183</f>
        <v>113.4775449869167</v>
      </c>
      <c r="E184" s="777">
        <f>'T 6.1'!E183+'T 6.2'!E183</f>
        <v>148.83792811605969</v>
      </c>
      <c r="F184" s="777">
        <f>'T 6.1'!F183+'T 6.2'!F183</f>
        <v>164.79347975891991</v>
      </c>
      <c r="G184" s="777">
        <f>'T 6.1'!G183+'T 6.2'!G183</f>
        <v>280.29317435720924</v>
      </c>
      <c r="H184" s="778">
        <f>'T 6.1'!H183+'T 6.2'!H183</f>
        <v>67.323719438611107</v>
      </c>
      <c r="I184" s="778">
        <f>'T 6.1'!I183+'T 6.2'!I183</f>
        <v>183.14251740624169</v>
      </c>
      <c r="J184" s="778">
        <f>'T 6.1'!J183+'T 6.2'!J183</f>
        <v>152.30337401775813</v>
      </c>
    </row>
    <row r="185" spans="1:10" ht="14.25" customHeight="1" x14ac:dyDescent="0.2">
      <c r="A185" s="786" t="s">
        <v>906</v>
      </c>
      <c r="B185" s="775">
        <f>'T 6.1'!B184+'T 6.2'!B184</f>
        <v>7.9720460648424316</v>
      </c>
      <c r="C185" s="775">
        <f>'T 6.1'!C184+'T 6.2'!C184</f>
        <v>21.107111038170764</v>
      </c>
      <c r="D185" s="775">
        <f>'T 6.1'!D184+'T 6.2'!D184</f>
        <v>38.534273238852691</v>
      </c>
      <c r="E185" s="775">
        <f>'T 6.1'!E184+'T 6.2'!E184</f>
        <v>47.576589382613989</v>
      </c>
      <c r="F185" s="775">
        <f>'T 6.1'!F184+'T 6.2'!F184</f>
        <v>51.315421731133149</v>
      </c>
      <c r="G185" s="775">
        <f>'T 6.1'!G184+'T 6.2'!G184</f>
        <v>38.578191010403948</v>
      </c>
      <c r="H185" s="317">
        <f>'T 6.1'!H184+'T 6.2'!H184</f>
        <v>16.81067602362825</v>
      </c>
      <c r="I185" s="317">
        <f>'T 6.1'!I184+'T 6.2'!I184</f>
        <v>43.563297702342155</v>
      </c>
      <c r="J185" s="317">
        <f>'T 6.1'!J184+'T 6.2'!J184</f>
        <v>36.439860484505608</v>
      </c>
    </row>
    <row r="186" spans="1:10" ht="14.25" customHeight="1" x14ac:dyDescent="0.2">
      <c r="A186" s="788" t="s">
        <v>907</v>
      </c>
      <c r="B186" s="789">
        <f>'T 6.1'!B185+'T 6.2'!B185</f>
        <v>28.715183424245208</v>
      </c>
      <c r="C186" s="789">
        <f>'T 6.1'!C185+'T 6.2'!C185</f>
        <v>51.299658898242392</v>
      </c>
      <c r="D186" s="789">
        <f>'T 6.1'!D185+'T 6.2'!D185</f>
        <v>64.210052326617173</v>
      </c>
      <c r="E186" s="789">
        <f>'T 6.1'!E185+'T 6.2'!E185</f>
        <v>86.284276075547893</v>
      </c>
      <c r="F186" s="789">
        <f>'T 6.1'!F185+'T 6.2'!F185</f>
        <v>94.008036499939038</v>
      </c>
      <c r="G186" s="789">
        <f>'T 6.1'!G185+'T 6.2'!G185</f>
        <v>144.42477774199511</v>
      </c>
      <c r="H186" s="790">
        <f>'T 6.1'!H185+'T 6.2'!H185</f>
        <v>43.912353893768504</v>
      </c>
      <c r="I186" s="790">
        <f>'T 6.1'!I185+'T 6.2'!I185</f>
        <v>100.16362875618702</v>
      </c>
      <c r="J186" s="790">
        <f>'T 6.1'!J185+'T 6.2'!J185</f>
        <v>85.185566803308205</v>
      </c>
    </row>
    <row r="187" spans="1:10" s="8" customFormat="1" ht="14.25" customHeight="1" x14ac:dyDescent="0.2">
      <c r="A187" s="786" t="s">
        <v>908</v>
      </c>
      <c r="B187" s="787">
        <f>'T 6.1'!B186+'T 6.2'!B186</f>
        <v>1.933086137128619</v>
      </c>
      <c r="C187" s="787">
        <f>'T 6.1'!C186+'T 6.2'!C186</f>
        <v>3.7020293195636111</v>
      </c>
      <c r="D187" s="787">
        <f>'T 6.1'!D186+'T 6.2'!D186</f>
        <v>4.9823200804800729</v>
      </c>
      <c r="E187" s="787">
        <f>'T 6.1'!E186+'T 6.2'!E186</f>
        <v>7.2382559557255801</v>
      </c>
      <c r="F187" s="787">
        <f>'T 6.1'!F186+'T 6.2'!F186</f>
        <v>7.0623454487386761</v>
      </c>
      <c r="G187" s="787">
        <f>'T 6.1'!G186+'T 6.2'!G186</f>
        <v>15.749464604211372</v>
      </c>
      <c r="H187" s="386">
        <f>'T 6.1'!H186+'T 6.2'!H186</f>
        <v>3.1234140296367938</v>
      </c>
      <c r="I187" s="386">
        <f>'T 6.1'!I186+'T 6.2'!I186</f>
        <v>9.2548867645701289</v>
      </c>
      <c r="J187" s="386">
        <f>'T 6.1'!J186+'T 6.2'!J186</f>
        <v>7.6222557049036839</v>
      </c>
    </row>
    <row r="188" spans="1:10" ht="14.25" customHeight="1" x14ac:dyDescent="0.2">
      <c r="A188" s="788" t="s">
        <v>909</v>
      </c>
      <c r="B188" s="789">
        <f>'T 6.1'!B187+'T 6.2'!B187</f>
        <v>0.15004297859773399</v>
      </c>
      <c r="C188" s="789">
        <f>'T 6.1'!C187+'T 6.2'!C187</f>
        <v>0.23811833235073809</v>
      </c>
      <c r="D188" s="789">
        <f>'T 6.1'!D187+'T 6.2'!D187</f>
        <v>0.24202408176754162</v>
      </c>
      <c r="E188" s="789">
        <f>'T 6.1'!E187+'T 6.2'!E187</f>
        <v>0.50126526152612705</v>
      </c>
      <c r="F188" s="789">
        <f>'T 6.1'!F187+'T 6.2'!F187</f>
        <v>1.1507640099972964</v>
      </c>
      <c r="G188" s="789">
        <f>'T 6.1'!G187+'T 6.2'!G187</f>
        <v>26.843230826669757</v>
      </c>
      <c r="H188" s="790">
        <f>'T 6.1'!H187+'T 6.2'!H187</f>
        <v>0.20930918412413907</v>
      </c>
      <c r="I188" s="790">
        <f>'T 6.1'!I187+'T 6.2'!I187</f>
        <v>8.4247633720108386</v>
      </c>
      <c r="J188" s="790">
        <f>'T 6.1'!J187+'T 6.2'!J187</f>
        <v>6.2372292743718276</v>
      </c>
    </row>
    <row r="189" spans="1:10" ht="14.25" customHeight="1" x14ac:dyDescent="0.2">
      <c r="A189" s="786" t="s">
        <v>910</v>
      </c>
      <c r="B189" s="787">
        <f>'T 6.1'!B188+'T 6.2'!B188</f>
        <v>2.4484452406703681</v>
      </c>
      <c r="C189" s="787">
        <f>'T 6.1'!C188+'T 6.2'!C188</f>
        <v>3.6663324139601325</v>
      </c>
      <c r="D189" s="787">
        <f>'T 6.1'!D188+'T 6.2'!D188</f>
        <v>5.508874861832167</v>
      </c>
      <c r="E189" s="787">
        <f>'T 6.1'!E188+'T 6.2'!E188</f>
        <v>7.2375411571458779</v>
      </c>
      <c r="F189" s="787">
        <f>'T 6.1'!F188+'T 6.2'!F188</f>
        <v>11.256911075212958</v>
      </c>
      <c r="G189" s="787">
        <f>'T 6.1'!G188+'T 6.2'!G188</f>
        <v>54.69750968804486</v>
      </c>
      <c r="H189" s="386">
        <f>'T 6.1'!H188+'T 6.2'!H188</f>
        <v>3.2679656677194822</v>
      </c>
      <c r="I189" s="386">
        <f>'T 6.1'!I188+'T 6.2'!I188</f>
        <v>21.735940317792309</v>
      </c>
      <c r="J189" s="386">
        <f>'T 6.1'!J188+'T 6.2'!J188</f>
        <v>16.818461218348958</v>
      </c>
    </row>
    <row r="190" spans="1:10" s="8" customFormat="1" ht="14.25" customHeight="1" x14ac:dyDescent="0.2">
      <c r="A190" s="794" t="s">
        <v>911</v>
      </c>
      <c r="B190" s="795">
        <f>'T 6.1'!B189+'T 6.2'!B189</f>
        <v>97.046950328671372</v>
      </c>
      <c r="C190" s="795">
        <f>'T 6.1'!C189+'T 6.2'!C189</f>
        <v>104.59164725541015</v>
      </c>
      <c r="D190" s="795">
        <f>'T 6.1'!D189+'T 6.2'!D189</f>
        <v>107.53775178997297</v>
      </c>
      <c r="E190" s="795">
        <f>'T 6.1'!E189+'T 6.2'!E189</f>
        <v>106.08439480544419</v>
      </c>
      <c r="F190" s="795">
        <f>'T 6.1'!F189+'T 6.2'!F189</f>
        <v>107.46297544804958</v>
      </c>
      <c r="G190" s="795">
        <f>'T 6.1'!G189+'T 6.2'!G189</f>
        <v>151.61455429163041</v>
      </c>
      <c r="H190" s="796">
        <f>'T 6.1'!H189+'T 6.2'!H189</f>
        <v>102.12380258802759</v>
      </c>
      <c r="I190" s="796">
        <f>'T 6.1'!I189+'T 6.2'!I189</f>
        <v>120.24101345576969</v>
      </c>
      <c r="J190" s="796">
        <f>'T 6.1'!J189+'T 6.2'!J189</f>
        <v>115.41693244686607</v>
      </c>
    </row>
    <row r="191" spans="1:10" s="8" customFormat="1" ht="14.25" customHeight="1" x14ac:dyDescent="0.2">
      <c r="A191" s="786" t="s">
        <v>912</v>
      </c>
      <c r="B191" s="787">
        <f>'T 6.1'!B190+'T 6.2'!B190</f>
        <v>8.1434419255976419E-4</v>
      </c>
      <c r="C191" s="787">
        <f>'T 6.1'!C190+'T 6.2'!C190</f>
        <v>5.8247079458063782E-2</v>
      </c>
      <c r="D191" s="787">
        <f>'T 6.1'!D190+'T 6.2'!D190</f>
        <v>9.024523507241021E-2</v>
      </c>
      <c r="E191" s="787">
        <f>'T 6.1'!E190+'T 6.2'!E190</f>
        <v>5.7458692598999696E-2</v>
      </c>
      <c r="F191" s="787">
        <f>'T 6.1'!F190+'T 6.2'!F190</f>
        <v>0.42281050723293279</v>
      </c>
      <c r="G191" s="787">
        <f>'T 6.1'!G190+'T 6.2'!G190</f>
        <v>3.8516320558401436</v>
      </c>
      <c r="H191" s="386">
        <f>'T 6.1'!H190+'T 6.2'!H190</f>
        <v>3.9461027369496471E-2</v>
      </c>
      <c r="I191" s="386">
        <f>'T 6.1'!I190+'T 6.2'!I190</f>
        <v>1.261702826546538</v>
      </c>
      <c r="J191" s="386">
        <f>'T 6.1'!J190+'T 6.2'!J190</f>
        <v>0.93625574229382924</v>
      </c>
    </row>
    <row r="192" spans="1:10" s="69" customFormat="1" ht="14.25" customHeight="1" x14ac:dyDescent="0.2">
      <c r="A192" s="788" t="s">
        <v>913</v>
      </c>
      <c r="B192" s="789">
        <f>'T 6.1'!B191+'T 6.2'!B191</f>
        <v>83.365130813356515</v>
      </c>
      <c r="C192" s="789">
        <f>'T 6.1'!C191+'T 6.2'!C191</f>
        <v>95.01024885823071</v>
      </c>
      <c r="D192" s="789">
        <f>'T 6.1'!D191+'T 6.2'!D191</f>
        <v>100.82527916690674</v>
      </c>
      <c r="E192" s="789">
        <f>'T 6.1'!E191+'T 6.2'!E191</f>
        <v>97.724061477213851</v>
      </c>
      <c r="F192" s="789">
        <f>'T 6.1'!F191+'T 6.2'!F191</f>
        <v>97.140741037683341</v>
      </c>
      <c r="G192" s="789">
        <f>'T 6.1'!G191+'T 6.2'!G191</f>
        <v>114.67959620691593</v>
      </c>
      <c r="H192" s="790">
        <f>'T 6.1'!H191+'T 6.2'!H191</f>
        <v>91.201170409203414</v>
      </c>
      <c r="I192" s="790">
        <f>'T 6.1'!I191+'T 6.2'!I191</f>
        <v>103.36475942007334</v>
      </c>
      <c r="J192" s="790">
        <f>'T 6.1'!J191+'T 6.2'!J191</f>
        <v>100.12595300688953</v>
      </c>
    </row>
    <row r="193" spans="1:10" s="69" customFormat="1" ht="14.25" customHeight="1" x14ac:dyDescent="0.2">
      <c r="A193" s="786" t="s">
        <v>914</v>
      </c>
      <c r="B193" s="787">
        <f>'T 6.1'!B192+'T 6.2'!B192</f>
        <v>32.447223357669948</v>
      </c>
      <c r="C193" s="787">
        <f>'T 6.1'!C192+'T 6.2'!C192</f>
        <v>43.180432288811453</v>
      </c>
      <c r="D193" s="787">
        <f>'T 6.1'!D192+'T 6.2'!D192</f>
        <v>54.12007279764282</v>
      </c>
      <c r="E193" s="787">
        <f>'T 6.1'!E192+'T 6.2'!E192</f>
        <v>53.415821032730854</v>
      </c>
      <c r="F193" s="787">
        <f>'T 6.1'!F192+'T 6.2'!F192</f>
        <v>57.576160476223293</v>
      </c>
      <c r="G193" s="787">
        <f>'T 6.1'!G192+'T 6.2'!G192</f>
        <v>51.407963913964295</v>
      </c>
      <c r="H193" s="386">
        <f>'T 6.1'!H192+'T 6.2'!H192</f>
        <v>39.669636204909651</v>
      </c>
      <c r="I193" s="386">
        <f>'T 6.1'!I192+'T 6.2'!I192</f>
        <v>53.699353728499801</v>
      </c>
      <c r="J193" s="386">
        <f>'T 6.1'!J192+'T 6.2'!J192</f>
        <v>49.96365211527084</v>
      </c>
    </row>
    <row r="194" spans="1:10" s="8" customFormat="1" ht="14.25" customHeight="1" x14ac:dyDescent="0.2">
      <c r="A194" s="788" t="s">
        <v>915</v>
      </c>
      <c r="B194" s="789">
        <f>'T 6.1'!B193+'T 6.2'!B193</f>
        <v>16.522823884561149</v>
      </c>
      <c r="C194" s="789">
        <f>'T 6.1'!C193+'T 6.2'!C193</f>
        <v>19.809333113561586</v>
      </c>
      <c r="D194" s="789">
        <f>'T 6.1'!D193+'T 6.2'!D193</f>
        <v>23.252725706137799</v>
      </c>
      <c r="E194" s="789">
        <f>'T 6.1'!E193+'T 6.2'!E193</f>
        <v>22.210484462202899</v>
      </c>
      <c r="F194" s="789">
        <f>'T 6.1'!F193+'T 6.2'!F193</f>
        <v>22.135148534860669</v>
      </c>
      <c r="G194" s="789">
        <f>'T 6.1'!G193+'T 6.2'!G193</f>
        <v>14.163678738038261</v>
      </c>
      <c r="H194" s="790">
        <f>'T 6.1'!H193+'T 6.2'!H193</f>
        <v>18.734327138656489</v>
      </c>
      <c r="I194" s="790">
        <f>'T 6.1'!I193+'T 6.2'!I193</f>
        <v>20.022612407127802</v>
      </c>
      <c r="J194" s="790">
        <f>'T 6.1'!J193+'T 6.2'!J193</f>
        <v>19.679579887218885</v>
      </c>
    </row>
    <row r="195" spans="1:10" s="69" customFormat="1" ht="14.25" customHeight="1" x14ac:dyDescent="0.2">
      <c r="A195" s="774" t="s">
        <v>916</v>
      </c>
      <c r="B195" s="775">
        <f>'T 6.1'!B194+'T 6.2'!B194</f>
        <v>34.395083082176647</v>
      </c>
      <c r="C195" s="775">
        <f>'T 6.1'!C194+'T 6.2'!C194</f>
        <v>32.020483218180942</v>
      </c>
      <c r="D195" s="775">
        <f>'T 6.1'!D194+'T 6.2'!D194</f>
        <v>23.452480265759078</v>
      </c>
      <c r="E195" s="775">
        <f>'T 6.1'!E194+'T 6.2'!E194</f>
        <v>22.097755793279948</v>
      </c>
      <c r="F195" s="775">
        <f>'T 6.1'!F194+'T 6.2'!F194</f>
        <v>17.429431695299787</v>
      </c>
      <c r="G195" s="775">
        <f>'T 6.1'!G194+'T 6.2'!G194</f>
        <v>49.107953263382853</v>
      </c>
      <c r="H195" s="317">
        <f>'T 6.1'!H194+'T 6.2'!H194</f>
        <v>32.797206745770296</v>
      </c>
      <c r="I195" s="317">
        <f>'T 6.1'!I194+'T 6.2'!I194</f>
        <v>29.642792994246186</v>
      </c>
      <c r="J195" s="317">
        <f>'T 6.1'!J194+'T 6.2'!J194</f>
        <v>30.482720706300704</v>
      </c>
    </row>
    <row r="196" spans="1:10" ht="14.25" customHeight="1" x14ac:dyDescent="0.2">
      <c r="A196" s="776" t="s">
        <v>917</v>
      </c>
      <c r="B196" s="777">
        <f>'T 6.1'!B195+'T 6.2'!B195</f>
        <v>13.681004682173516</v>
      </c>
      <c r="C196" s="777">
        <f>'T 6.1'!C195+'T 6.2'!C195</f>
        <v>9.5231508423679205</v>
      </c>
      <c r="D196" s="777">
        <f>'T 6.1'!D195+'T 6.2'!D195</f>
        <v>6.6222271230824559</v>
      </c>
      <c r="E196" s="777">
        <f>'T 6.1'!E195+'T 6.2'!E195</f>
        <v>8.3028745411312528</v>
      </c>
      <c r="F196" s="777">
        <f>'T 6.1'!F195+'T 6.2'!F195</f>
        <v>9.8994235718337045</v>
      </c>
      <c r="G196" s="777">
        <f>'T 6.1'!G195+'T 6.2'!G195</f>
        <v>33.083325834520672</v>
      </c>
      <c r="H196" s="778">
        <f>'T 6.1'!H195+'T 6.2'!H195</f>
        <v>10.883170671654245</v>
      </c>
      <c r="I196" s="778">
        <f>'T 6.1'!I195+'T 6.2'!I195</f>
        <v>15.614551006010121</v>
      </c>
      <c r="J196" s="778">
        <f>'T 6.1'!J195+'T 6.2'!J195</f>
        <v>14.354723420876383</v>
      </c>
    </row>
    <row r="197" spans="1:10" s="8" customFormat="1" ht="14.25" customHeight="1" x14ac:dyDescent="0.2">
      <c r="A197" s="783" t="s">
        <v>918</v>
      </c>
      <c r="B197" s="784">
        <f>'T 6.1'!B196+'T 6.2'!B196</f>
        <v>50.628144429602131</v>
      </c>
      <c r="C197" s="784">
        <f>'T 6.1'!C196+'T 6.2'!C196</f>
        <v>43.55835314269838</v>
      </c>
      <c r="D197" s="784">
        <f>'T 6.1'!D196+'T 6.2'!D196</f>
        <v>32.878988886306004</v>
      </c>
      <c r="E197" s="784">
        <f>'T 6.1'!E196+'T 6.2'!E196</f>
        <v>36.871747330987084</v>
      </c>
      <c r="F197" s="784">
        <f>'T 6.1'!F196+'T 6.2'!F196</f>
        <v>48.530665421863652</v>
      </c>
      <c r="G197" s="784">
        <f>'T 6.1'!G196+'T 6.2'!G196</f>
        <v>93.59008671866664</v>
      </c>
      <c r="H197" s="785">
        <f>'T 6.1'!H196+'T 6.2'!H196</f>
        <v>45.870857792826811</v>
      </c>
      <c r="I197" s="785">
        <f>'T 6.1'!I196+'T 6.2'!I196</f>
        <v>54.977294874115351</v>
      </c>
      <c r="J197" s="785">
        <f>'T 6.1'!J196+'T 6.2'!J196</f>
        <v>52.552518207148474</v>
      </c>
    </row>
    <row r="198" spans="1:10" ht="14.25" customHeight="1" x14ac:dyDescent="0.2">
      <c r="A198" s="776" t="s">
        <v>919</v>
      </c>
      <c r="B198" s="777">
        <f>'T 6.1'!B197+'T 6.2'!B197</f>
        <v>33.545086211448833</v>
      </c>
      <c r="C198" s="777">
        <f>'T 6.1'!C197+'T 6.2'!C197</f>
        <v>22.255074190196762</v>
      </c>
      <c r="D198" s="777">
        <f>'T 6.1'!D197+'T 6.2'!D197</f>
        <v>6.1837711324762132</v>
      </c>
      <c r="E198" s="777">
        <f>'T 6.1'!E197+'T 6.2'!E197</f>
        <v>4.3780526596007068</v>
      </c>
      <c r="F198" s="777">
        <f>'T 6.1'!F197+'T 6.2'!F197</f>
        <v>4.3158989682005391</v>
      </c>
      <c r="G198" s="777">
        <f>'T 6.1'!G197+'T 6.2'!G197</f>
        <v>11.487800419765069</v>
      </c>
      <c r="H198" s="778">
        <f>'T 6.1'!H197+'T 6.2'!H197</f>
        <v>25.947998668393844</v>
      </c>
      <c r="I198" s="778">
        <f>'T 6.1'!I197+'T 6.2'!I197</f>
        <v>6.8859687849173543</v>
      </c>
      <c r="J198" s="778">
        <f>'T 6.1'!J197+'T 6.2'!J197</f>
        <v>11.96162734093506</v>
      </c>
    </row>
    <row r="199" spans="1:10" ht="14.25" customHeight="1" x14ac:dyDescent="0.2">
      <c r="A199" s="774" t="s">
        <v>920</v>
      </c>
      <c r="B199" s="775">
        <f>'T 6.1'!B198+'T 6.2'!B198</f>
        <v>0.59163633554403372</v>
      </c>
      <c r="C199" s="775">
        <f>'T 6.1'!C198+'T 6.2'!C198</f>
        <v>0.96956703975178937</v>
      </c>
      <c r="D199" s="775">
        <f>'T 6.1'!D198+'T 6.2'!D198</f>
        <v>1.2165168261764217</v>
      </c>
      <c r="E199" s="775">
        <f>'T 6.1'!E198+'T 6.2'!E198</f>
        <v>1.5117846320573367</v>
      </c>
      <c r="F199" s="775">
        <f>'T 6.1'!F198+'T 6.2'!F198</f>
        <v>3.207580565435646</v>
      </c>
      <c r="G199" s="775">
        <f>'T 6.1'!G198+'T 6.2'!G198</f>
        <v>52.869177625460644</v>
      </c>
      <c r="H199" s="317">
        <f>'T 6.1'!H198+'T 6.2'!H198</f>
        <v>0.84594719364321991</v>
      </c>
      <c r="I199" s="317">
        <f>'T 6.1'!I198+'T 6.2'!I198</f>
        <v>17.081055317635453</v>
      </c>
      <c r="J199" s="317">
        <f>'T 6.1'!J198+'T 6.2'!J198</f>
        <v>12.758122977211217</v>
      </c>
    </row>
    <row r="200" spans="1:10" ht="14.25" customHeight="1" x14ac:dyDescent="0.2">
      <c r="A200" s="776" t="s">
        <v>921</v>
      </c>
      <c r="B200" s="777">
        <f>'T 6.1'!B199+'T 6.2'!B199</f>
        <v>5.8332740890395289</v>
      </c>
      <c r="C200" s="777">
        <f>'T 6.1'!C199+'T 6.2'!C199</f>
        <v>8.4872533376051766</v>
      </c>
      <c r="D200" s="777">
        <f>'T 6.1'!D199+'T 6.2'!D199</f>
        <v>16.169641025233471</v>
      </c>
      <c r="E200" s="777">
        <f>'T 6.1'!E199+'T 6.2'!E199</f>
        <v>22.131325717005158</v>
      </c>
      <c r="F200" s="777">
        <f>'T 6.1'!F199+'T 6.2'!F199</f>
        <v>32.745227463676315</v>
      </c>
      <c r="G200" s="777">
        <f>'T 6.1'!G199+'T 6.2'!G199</f>
        <v>20.532451524792044</v>
      </c>
      <c r="H200" s="778">
        <f>'T 6.1'!H199+'T 6.2'!H199</f>
        <v>7.6191457648934655</v>
      </c>
      <c r="I200" s="778">
        <f>'T 6.1'!I199+'T 6.2'!I199</f>
        <v>22.207131555321308</v>
      </c>
      <c r="J200" s="778">
        <f>'T 6.1'!J199+'T 6.2'!J199</f>
        <v>18.322779503369439</v>
      </c>
    </row>
    <row r="201" spans="1:10" s="8" customFormat="1" ht="14.25" customHeight="1" x14ac:dyDescent="0.2">
      <c r="A201" s="774" t="s">
        <v>922</v>
      </c>
      <c r="B201" s="775">
        <f>'T 6.1'!B200+'T 6.2'!B200</f>
        <v>3.5307118507493627</v>
      </c>
      <c r="C201" s="775">
        <f>'T 6.1'!C200+'T 6.2'!C200</f>
        <v>4.3546547977246259</v>
      </c>
      <c r="D201" s="775">
        <f>'T 6.1'!D200+'T 6.2'!D200</f>
        <v>3.2499339377286103</v>
      </c>
      <c r="E201" s="775">
        <f>'T 6.1'!E200+'T 6.2'!E200</f>
        <v>2.4743982282369634</v>
      </c>
      <c r="F201" s="775">
        <f>'T 6.1'!F200+'T 6.2'!F200</f>
        <v>3.4456233004330747</v>
      </c>
      <c r="G201" s="775">
        <f>'T 6.1'!G200+'T 6.2'!G200</f>
        <v>4.291145596363565</v>
      </c>
      <c r="H201" s="317">
        <f>'T 6.1'!H200+'T 6.2'!H200</f>
        <v>4.0851458661313593</v>
      </c>
      <c r="I201" s="317">
        <f>'T 6.1'!I200+'T 6.2'!I200</f>
        <v>3.356995247140758</v>
      </c>
      <c r="J201" s="317">
        <f>'T 6.1'!J200+'T 6.2'!J200</f>
        <v>3.5508803654592898</v>
      </c>
    </row>
    <row r="202" spans="1:10" s="69" customFormat="1" ht="14.25" customHeight="1" x14ac:dyDescent="0.2">
      <c r="A202" s="788" t="s">
        <v>923</v>
      </c>
      <c r="B202" s="789">
        <f>'T 6.1'!B201+'T 6.2'!B201</f>
        <v>7.1274347204484254</v>
      </c>
      <c r="C202" s="789">
        <f>'T 6.1'!C201+'T 6.2'!C201</f>
        <v>7.4918034209049278</v>
      </c>
      <c r="D202" s="789">
        <f>'T 6.1'!D201+'T 6.2'!D201</f>
        <v>6.0591253024128786</v>
      </c>
      <c r="E202" s="789">
        <f>'T 6.1'!E201+'T 6.2'!E201</f>
        <v>6.3761856215865391</v>
      </c>
      <c r="F202" s="789">
        <f>'T 6.1'!F201+'T 6.2'!F201</f>
        <v>4.8163344615188892</v>
      </c>
      <c r="G202" s="789">
        <f>'T 6.1'!G201+'T 6.2'!G201</f>
        <v>4.4095112607548037</v>
      </c>
      <c r="H202" s="790">
        <f>'T 6.1'!H201+'T 6.2'!H201</f>
        <v>7.3726196600309999</v>
      </c>
      <c r="I202" s="790">
        <f>'T 6.1'!I201+'T 6.2'!I201</f>
        <v>5.4461434757612421</v>
      </c>
      <c r="J202" s="790">
        <f>'T 6.1'!J201+'T 6.2'!J201</f>
        <v>5.9591074878536325</v>
      </c>
    </row>
    <row r="203" spans="1:10" s="69" customFormat="1" ht="14.25" customHeight="1" x14ac:dyDescent="0.2">
      <c r="A203" s="791" t="s">
        <v>924</v>
      </c>
      <c r="B203" s="792">
        <f>'T 6.1'!B202+'T 6.2'!B202</f>
        <v>115.6019895814794</v>
      </c>
      <c r="C203" s="792">
        <f>'T 6.1'!C202+'T 6.2'!C202</f>
        <v>126.45311238270801</v>
      </c>
      <c r="D203" s="792">
        <f>'T 6.1'!D202+'T 6.2'!D202</f>
        <v>137.66823878315614</v>
      </c>
      <c r="E203" s="792">
        <f>'T 6.1'!E202+'T 6.2'!E202</f>
        <v>147.38071340375856</v>
      </c>
      <c r="F203" s="792">
        <f>'T 6.1'!F202+'T 6.2'!F202</f>
        <v>149.60685323030356</v>
      </c>
      <c r="G203" s="792">
        <f>'T 6.1'!G202+'T 6.2'!G202</f>
        <v>128.22376482894254</v>
      </c>
      <c r="H203" s="793">
        <f>'T 6.1'!H202+'T 6.2'!H202</f>
        <v>122.90374707351718</v>
      </c>
      <c r="I203" s="793">
        <f>'T 6.1'!I202+'T 6.2'!I202</f>
        <v>139.92193739426398</v>
      </c>
      <c r="J203" s="793">
        <f>'T 6.1'!J202+'T 6.2'!J202</f>
        <v>135.39049327013578</v>
      </c>
    </row>
    <row r="204" spans="1:10" ht="14.25" customHeight="1" x14ac:dyDescent="0.2">
      <c r="A204" s="788" t="s">
        <v>925</v>
      </c>
      <c r="B204" s="789">
        <f>'T 6.1'!B203+'T 6.2'!B203</f>
        <v>21.510496996876597</v>
      </c>
      <c r="C204" s="789">
        <f>'T 6.1'!C203+'T 6.2'!C203</f>
        <v>23.509111159148219</v>
      </c>
      <c r="D204" s="789">
        <f>'T 6.1'!D203+'T 6.2'!D203</f>
        <v>25.313338220947998</v>
      </c>
      <c r="E204" s="789">
        <f>'T 6.1'!E203+'T 6.2'!E203</f>
        <v>22.485075602896316</v>
      </c>
      <c r="F204" s="789">
        <f>'T 6.1'!F203+'T 6.2'!F203</f>
        <v>23.948350393053843</v>
      </c>
      <c r="G204" s="789">
        <f>'T 6.1'!G203+'T 6.2'!G203</f>
        <v>8.2637104371227963</v>
      </c>
      <c r="H204" s="790">
        <f>'T 6.1'!H203+'T 6.2'!H203</f>
        <v>22.855371273979728</v>
      </c>
      <c r="I204" s="790">
        <f>'T 6.1'!I203+'T 6.2'!I203</f>
        <v>19.114142274451176</v>
      </c>
      <c r="J204" s="790">
        <f>'T 6.1'!J203+'T 6.2'!J203</f>
        <v>20.110321647663628</v>
      </c>
    </row>
    <row r="205" spans="1:10" ht="14.25" customHeight="1" x14ac:dyDescent="0.2">
      <c r="A205" s="786" t="s">
        <v>544</v>
      </c>
      <c r="B205" s="787">
        <f>'T 6.1'!B204+'T 6.2'!B204</f>
        <v>1.1831311204163497</v>
      </c>
      <c r="C205" s="787">
        <f>'T 6.1'!C204+'T 6.2'!C204</f>
        <v>1.7511544850014695</v>
      </c>
      <c r="D205" s="787">
        <f>'T 6.1'!D204+'T 6.2'!D204</f>
        <v>1.5733480624051701</v>
      </c>
      <c r="E205" s="787">
        <f>'T 6.1'!E204+'T 6.2'!E204</f>
        <v>1.4168607225740459</v>
      </c>
      <c r="F205" s="787">
        <f>'T 6.1'!F204+'T 6.2'!F204</f>
        <v>0.52550874365892575</v>
      </c>
      <c r="G205" s="787">
        <f>'T 6.1'!G204+'T 6.2'!G204</f>
        <v>0.19121972285554528</v>
      </c>
      <c r="H205" s="386">
        <f>'T 6.1'!H204+'T 6.2'!H204</f>
        <v>1.5653559771419867</v>
      </c>
      <c r="I205" s="386">
        <f>'T 6.1'!I204+'T 6.2'!I204</f>
        <v>0.92897749029449361</v>
      </c>
      <c r="J205" s="386">
        <f>'T 6.1'!J204+'T 6.2'!J204</f>
        <v>1.0984263858936434</v>
      </c>
    </row>
    <row r="206" spans="1:10" ht="14.25" customHeight="1" x14ac:dyDescent="0.2">
      <c r="A206" s="797" t="s">
        <v>926</v>
      </c>
      <c r="B206" s="777">
        <f>'T 6.1'!B205+'T 6.2'!B205</f>
        <v>0.89643062501344617</v>
      </c>
      <c r="C206" s="777">
        <f>'T 6.1'!C205+'T 6.2'!C205</f>
        <v>1.4137100968996141</v>
      </c>
      <c r="D206" s="777">
        <f>'T 6.1'!D205+'T 6.2'!D205</f>
        <v>2.2542917296659004</v>
      </c>
      <c r="E206" s="777">
        <f>'T 6.1'!E205+'T 6.2'!E205</f>
        <v>1.6388888416388505</v>
      </c>
      <c r="F206" s="777">
        <f>'T 6.1'!F205+'T 6.2'!F205</f>
        <v>1.226658452645361</v>
      </c>
      <c r="G206" s="777">
        <f>'T 6.1'!G205+'T 6.2'!G205</f>
        <v>54.583367912091504</v>
      </c>
      <c r="H206" s="778">
        <f>'T 6.1'!H205+'T 6.2'!H205</f>
        <v>1.2445097435074803</v>
      </c>
      <c r="I206" s="778">
        <f>'T 6.1'!I205+'T 6.2'!I205</f>
        <v>17.512329955033291</v>
      </c>
      <c r="J206" s="778">
        <f>'T 6.1'!J205+'T 6.2'!J205</f>
        <v>13.180687346710517</v>
      </c>
    </row>
    <row r="207" spans="1:10" s="8" customFormat="1" ht="14.25" customHeight="1" x14ac:dyDescent="0.2">
      <c r="A207" s="774" t="s">
        <v>927</v>
      </c>
      <c r="B207" s="775">
        <f>'T 6.1'!B206+'T 6.2'!B206</f>
        <v>75.02959020224877</v>
      </c>
      <c r="C207" s="775">
        <f>'T 6.1'!C206+'T 6.2'!C206</f>
        <v>80.893700152505275</v>
      </c>
      <c r="D207" s="775">
        <f>'T 6.1'!D206+'T 6.2'!D206</f>
        <v>83.748979528312077</v>
      </c>
      <c r="E207" s="775">
        <f>'T 6.1'!E206+'T 6.2'!E206</f>
        <v>76.40984172938164</v>
      </c>
      <c r="F207" s="775">
        <f>'T 6.1'!F206+'T 6.2'!F206</f>
        <v>80.571222124452021</v>
      </c>
      <c r="G207" s="775">
        <f>'T 6.1'!G206+'T 6.2'!G206</f>
        <v>39.191997331912738</v>
      </c>
      <c r="H207" s="317">
        <f>'T 6.1'!H206+'T 6.2'!H206</f>
        <v>78.975569761025</v>
      </c>
      <c r="I207" s="317">
        <f>'T 6.1'!I206+'T 6.2'!I206</f>
        <v>67.632434408299218</v>
      </c>
      <c r="J207" s="317">
        <f>'T 6.1'!J206+'T 6.2'!J206</f>
        <v>70.652778115505129</v>
      </c>
    </row>
    <row r="208" spans="1:10" s="8" customFormat="1" ht="14.25" customHeight="1" x14ac:dyDescent="0.2">
      <c r="A208" s="776" t="s">
        <v>928</v>
      </c>
      <c r="B208" s="777">
        <f>'T 6.1'!B207+'T 6.2'!B207</f>
        <v>16.982339903501071</v>
      </c>
      <c r="C208" s="777">
        <f>'T 6.1'!C207+'T 6.2'!C207</f>
        <v>18.885436013799985</v>
      </c>
      <c r="D208" s="777">
        <f>'T 6.1'!D207+'T 6.2'!D207</f>
        <v>24.778280579546589</v>
      </c>
      <c r="E208" s="777">
        <f>'T 6.1'!E207+'T 6.2'!E207</f>
        <v>45.430046223767484</v>
      </c>
      <c r="F208" s="777">
        <f>'T 6.1'!F207+'T 6.2'!F207</f>
        <v>43.335113019544025</v>
      </c>
      <c r="G208" s="777">
        <f>'T 6.1'!G207+'T 6.2'!G207</f>
        <v>25.993469133429436</v>
      </c>
      <c r="H208" s="778">
        <f>'T 6.1'!H207+'T 6.2'!H207</f>
        <v>18.262939758095811</v>
      </c>
      <c r="I208" s="778">
        <f>'T 6.1'!I207+'T 6.2'!I207</f>
        <v>34.734052859906427</v>
      </c>
      <c r="J208" s="778">
        <f>'T 6.1'!J207+'T 6.2'!J207</f>
        <v>30.348279327214154</v>
      </c>
    </row>
    <row r="209" spans="1:10" s="69" customFormat="1" ht="14.25" customHeight="1" x14ac:dyDescent="0.2">
      <c r="A209" s="783" t="s">
        <v>929</v>
      </c>
      <c r="B209" s="784">
        <f>'T 6.1'!B208+'T 6.2'!B208</f>
        <v>13.42852375606541</v>
      </c>
      <c r="C209" s="784">
        <f>'T 6.1'!C208+'T 6.2'!C208</f>
        <v>12.058864088246517</v>
      </c>
      <c r="D209" s="784">
        <f>'T 6.1'!D208+'T 6.2'!D208</f>
        <v>15.713808438619044</v>
      </c>
      <c r="E209" s="784">
        <f>'T 6.1'!E208+'T 6.2'!E208</f>
        <v>17.476638069053475</v>
      </c>
      <c r="F209" s="784">
        <f>'T 6.1'!F208+'T 6.2'!F208</f>
        <v>22.716560606622814</v>
      </c>
      <c r="G209" s="784">
        <f>'T 6.1'!G208+'T 6.2'!G208</f>
        <v>24.144195948153438</v>
      </c>
      <c r="H209" s="785">
        <f>'T 6.1'!H208+'T 6.2'!H208</f>
        <v>12.506875100508196</v>
      </c>
      <c r="I209" s="785">
        <f>'T 6.1'!I208+'T 6.2'!I208</f>
        <v>19.999526481391086</v>
      </c>
      <c r="J209" s="785">
        <f>'T 6.1'!J208+'T 6.2'!J208</f>
        <v>18.00445353684588</v>
      </c>
    </row>
    <row r="210" spans="1:10" s="8" customFormat="1" ht="14.25" customHeight="1" x14ac:dyDescent="0.2">
      <c r="A210" s="788" t="s">
        <v>930</v>
      </c>
      <c r="B210" s="789">
        <f>'T 6.1'!B209+'T 6.2'!B209</f>
        <v>3.6666990187775887</v>
      </c>
      <c r="C210" s="789">
        <f>'T 6.1'!C209+'T 6.2'!C209</f>
        <v>4.1676231768560861</v>
      </c>
      <c r="D210" s="789">
        <f>'T 6.1'!D209+'T 6.2'!D209</f>
        <v>5.5427451042724236</v>
      </c>
      <c r="E210" s="789">
        <f>'T 6.1'!E209+'T 6.2'!E209</f>
        <v>6.7191082556967956</v>
      </c>
      <c r="F210" s="789">
        <f>'T 6.1'!F209+'T 6.2'!F209</f>
        <v>10.341784233849808</v>
      </c>
      <c r="G210" s="789">
        <f>'T 6.1'!G209+'T 6.2'!G209</f>
        <v>11.891232200361538</v>
      </c>
      <c r="H210" s="790">
        <f>'T 6.1'!H209+'T 6.2'!H209</f>
        <v>4.0037725909039912</v>
      </c>
      <c r="I210" s="790">
        <f>'T 6.1'!I209+'T 6.2'!I209</f>
        <v>8.6405815285605545</v>
      </c>
      <c r="J210" s="790">
        <f>'T 6.1'!J209+'T 6.2'!J209</f>
        <v>7.4059355280610699</v>
      </c>
    </row>
    <row r="211" spans="1:10" s="69" customFormat="1" ht="14.25" customHeight="1" x14ac:dyDescent="0.2">
      <c r="A211" s="786" t="s">
        <v>545</v>
      </c>
      <c r="B211" s="787">
        <f>'T 6.1'!B210+'T 6.2'!B210</f>
        <v>0.94033333594106017</v>
      </c>
      <c r="C211" s="787">
        <f>'T 6.1'!C210+'T 6.2'!C210</f>
        <v>1.1976482838373526</v>
      </c>
      <c r="D211" s="787">
        <f>'T 6.1'!D210+'T 6.2'!D210</f>
        <v>2.77261253600311</v>
      </c>
      <c r="E211" s="787">
        <f>'T 6.1'!E210+'T 6.2'!E210</f>
        <v>3.4289927369131097</v>
      </c>
      <c r="F211" s="787">
        <f>'T 6.1'!F210+'T 6.2'!F210</f>
        <v>6.1453934779036423</v>
      </c>
      <c r="G211" s="787">
        <f>'T 6.1'!G210+'T 6.2'!G210</f>
        <v>2.7333402458457385</v>
      </c>
      <c r="H211" s="386">
        <f>'T 6.1'!H210+'T 6.2'!H210</f>
        <v>1.1134814407991427</v>
      </c>
      <c r="I211" s="386">
        <f>'T 6.1'!I210+'T 6.2'!I210</f>
        <v>3.5533246755199004</v>
      </c>
      <c r="J211" s="386">
        <f>'T 6.1'!J210+'T 6.2'!J210</f>
        <v>2.9036660995260095</v>
      </c>
    </row>
    <row r="212" spans="1:10" ht="14.25" customHeight="1" x14ac:dyDescent="0.2">
      <c r="A212" s="788" t="s">
        <v>931</v>
      </c>
      <c r="B212" s="789">
        <f>'T 6.1'!B211+'T 6.2'!B211</f>
        <v>0.44880681829294289</v>
      </c>
      <c r="C212" s="789">
        <f>'T 6.1'!C211+'T 6.2'!C211</f>
        <v>0.31790545956518707</v>
      </c>
      <c r="D212" s="789">
        <f>'T 6.1'!D211+'T 6.2'!D211</f>
        <v>0.35594510771627197</v>
      </c>
      <c r="E212" s="789">
        <f>'T 6.1'!E211+'T 6.2'!E211</f>
        <v>0.42155595888188263</v>
      </c>
      <c r="F212" s="789">
        <f>'T 6.1'!F211+'T 6.2'!F211</f>
        <v>0.26666552920472197</v>
      </c>
      <c r="G212" s="789">
        <f>'T 6.1'!G211+'T 6.2'!G211</f>
        <v>1.2765123193992762</v>
      </c>
      <c r="H212" s="790">
        <f>'T 6.1'!H211+'T 6.2'!H211</f>
        <v>0.36072284815299621</v>
      </c>
      <c r="I212" s="790">
        <f>'T 6.1'!I211+'T 6.2'!I211</f>
        <v>0.63536205745910501</v>
      </c>
      <c r="J212" s="790">
        <f>'T 6.1'!J211+'T 6.2'!J211</f>
        <v>0.56223370433755071</v>
      </c>
    </row>
    <row r="213" spans="1:10" ht="14.25" customHeight="1" x14ac:dyDescent="0.2">
      <c r="A213" s="786" t="s">
        <v>932</v>
      </c>
      <c r="B213" s="787">
        <f>'T 6.1'!B212+'T 6.2'!B212</f>
        <v>1.0258729691512436</v>
      </c>
      <c r="C213" s="787">
        <f>'T 6.1'!C212+'T 6.2'!C212</f>
        <v>1.5764042149115765</v>
      </c>
      <c r="D213" s="787">
        <f>'T 6.1'!D212+'T 6.2'!D212</f>
        <v>2.5209875365826035</v>
      </c>
      <c r="E213" s="787">
        <f>'T 6.1'!E212+'T 6.2'!E212</f>
        <v>3.4427166995432432</v>
      </c>
      <c r="F213" s="787">
        <f>'T 6.1'!F212+'T 6.2'!F212</f>
        <v>3.5044833117767729</v>
      </c>
      <c r="G213" s="787">
        <f>'T 6.1'!G212+'T 6.2'!G212</f>
        <v>4.6042117607685054</v>
      </c>
      <c r="H213" s="386">
        <f>'T 6.1'!H212+'T 6.2'!H212</f>
        <v>1.3963273195412564</v>
      </c>
      <c r="I213" s="386">
        <f>'T 6.1'!I212+'T 6.2'!I212</f>
        <v>3.5984518956661802</v>
      </c>
      <c r="J213" s="386">
        <f>'T 6.1'!J212+'T 6.2'!J212</f>
        <v>3.0120908147870615</v>
      </c>
    </row>
    <row r="214" spans="1:10" s="8" customFormat="1" ht="14.25" customHeight="1" x14ac:dyDescent="0.2">
      <c r="A214" s="797" t="s">
        <v>933</v>
      </c>
      <c r="B214" s="777">
        <f>'T 6.1'!B213+'T 6.2'!B213</f>
        <v>7.3468101470562353</v>
      </c>
      <c r="C214" s="777">
        <f>'T 6.1'!C213+'T 6.2'!C213</f>
        <v>4.7992823588844926</v>
      </c>
      <c r="D214" s="777">
        <f>'T 6.1'!D213+'T 6.2'!D213</f>
        <v>4.5215176242219055</v>
      </c>
      <c r="E214" s="777">
        <f>'T 6.1'!E213+'T 6.2'!E213</f>
        <v>3.4642641345182135</v>
      </c>
      <c r="F214" s="777">
        <f>'T 6.1'!F213+'T 6.2'!F213</f>
        <v>2.4582335569384735</v>
      </c>
      <c r="G214" s="777">
        <f>'T 6.1'!G213+'T 6.2'!G213</f>
        <v>3.6388990330710271</v>
      </c>
      <c r="H214" s="778">
        <f>'T 6.1'!H213+'T 6.2'!H213</f>
        <v>5.632570021476667</v>
      </c>
      <c r="I214" s="778">
        <f>'T 6.1'!I213+'T 6.2'!I213</f>
        <v>3.5718059179059711</v>
      </c>
      <c r="J214" s="778">
        <f>'T 6.1'!J213+'T 6.2'!J213</f>
        <v>4.1205268578143466</v>
      </c>
    </row>
    <row r="215" spans="1:10" ht="14.25" customHeight="1" x14ac:dyDescent="0.2">
      <c r="A215" s="941" t="s">
        <v>934</v>
      </c>
      <c r="B215" s="942">
        <f>'T 6.1'!B214+'T 6.2'!B214</f>
        <v>9.7699300412086021E-3</v>
      </c>
      <c r="C215" s="942">
        <f>'T 6.1'!C214+'T 6.2'!C214</f>
        <v>7.5339007231433316E-2</v>
      </c>
      <c r="D215" s="942">
        <f>'T 6.1'!D214+'T 6.2'!D214</f>
        <v>6.3905495520017702E-2</v>
      </c>
      <c r="E215" s="942">
        <f>'T 6.1'!E214+'T 6.2'!E214</f>
        <v>0.23863074302953258</v>
      </c>
      <c r="F215" s="942">
        <f>'T 6.1'!F214+'T 6.2'!F214</f>
        <v>0.60261259548054347</v>
      </c>
      <c r="G215" s="942">
        <f>'T 6.1'!G214+'T 6.2'!G214</f>
        <v>0.65109530929346793</v>
      </c>
      <c r="H215" s="942">
        <f>'T 6.1'!H214+'T 6.2'!H214</f>
        <v>5.3891585411795527E-2</v>
      </c>
      <c r="I215" s="942">
        <f>'T 6.1'!I214+'T 6.2'!I214</f>
        <v>0.38728978778780498</v>
      </c>
      <c r="J215" s="942">
        <f>'T 6.1'!J214+'T 6.2'!J214</f>
        <v>0.29851564102615424</v>
      </c>
    </row>
    <row r="216" spans="1:10" ht="14.25" customHeight="1" x14ac:dyDescent="0.2">
      <c r="A216" s="976" t="s">
        <v>546</v>
      </c>
      <c r="B216" s="977">
        <f>'T 6.1'!B215+'T 6.2'!B215</f>
        <v>1165.0854944054481</v>
      </c>
      <c r="C216" s="977">
        <f>'T 6.1'!C215+'T 6.2'!C215</f>
        <v>1252.4976566857097</v>
      </c>
      <c r="D216" s="977">
        <f>'T 6.1'!D215+'T 6.2'!D215</f>
        <v>1402.0721589415202</v>
      </c>
      <c r="E216" s="977">
        <f>'T 6.1'!E215+'T 6.2'!E215</f>
        <v>1552.5402339746297</v>
      </c>
      <c r="F216" s="977">
        <f>'T 6.1'!F215+'T 6.2'!F215</f>
        <v>1670.597270720802</v>
      </c>
      <c r="G216" s="977">
        <f>'T 6.1'!G215+'T 6.2'!G215</f>
        <v>1889.3192347557238</v>
      </c>
      <c r="H216" s="978">
        <f>'T 6.1'!H215+'T 6.2'!H215</f>
        <v>1223.9054361310043</v>
      </c>
      <c r="I216" s="978">
        <f>'T 6.1'!I215+'T 6.2'!I215</f>
        <v>1640.8285953177985</v>
      </c>
      <c r="J216" s="978">
        <f>'T 6.1'!J215+'T 6.2'!J215</f>
        <v>1529.8142063432681</v>
      </c>
    </row>
    <row r="217" spans="1:10" ht="14.25" customHeight="1" x14ac:dyDescent="0.2">
      <c r="A217" s="974" t="s">
        <v>166</v>
      </c>
      <c r="B217" s="975">
        <f>'T 6.1'!B216+'T 6.2'!B216</f>
        <v>18.086969074967584</v>
      </c>
      <c r="C217" s="975">
        <f>'T 6.1'!C216+'T 6.2'!C216</f>
        <v>19.373200475210851</v>
      </c>
      <c r="D217" s="975">
        <f>'T 6.1'!D216+'T 6.2'!D216</f>
        <v>20.339500602342213</v>
      </c>
      <c r="E217" s="975">
        <f>'T 6.1'!E216+'T 6.2'!E216</f>
        <v>22.547319401376033</v>
      </c>
      <c r="F217" s="975">
        <f>'T 6.1'!F216+'T 6.2'!F216</f>
        <v>28.897047325484625</v>
      </c>
      <c r="G217" s="975">
        <f>'T 6.1'!G216+'T 6.2'!G216</f>
        <v>30.921868656174549</v>
      </c>
      <c r="H217" s="383">
        <f>'T 6.1'!H216+'T 6.2'!H216</f>
        <v>18.952478565115197</v>
      </c>
      <c r="I217" s="383">
        <f>'T 6.1'!I216+'T 6.2'!I216</f>
        <v>25.676899044828488</v>
      </c>
      <c r="J217" s="383">
        <f>'T 6.1'!J216+'T 6.2'!J216</f>
        <v>23.886383420272519</v>
      </c>
    </row>
    <row r="218" spans="1:10" x14ac:dyDescent="0.2">
      <c r="A218" s="798" t="s">
        <v>946</v>
      </c>
      <c r="B218" s="3"/>
      <c r="C218" s="3"/>
      <c r="D218" s="246"/>
      <c r="E218" s="3"/>
      <c r="F218" s="3"/>
      <c r="G218" s="246"/>
      <c r="H218" s="3"/>
      <c r="I218" s="3"/>
      <c r="J218" s="3"/>
    </row>
    <row r="219" spans="1:10" x14ac:dyDescent="0.2">
      <c r="A219" s="798" t="s">
        <v>319</v>
      </c>
      <c r="B219" s="3"/>
      <c r="C219" s="3"/>
      <c r="D219" s="246"/>
      <c r="E219" s="3"/>
      <c r="F219" s="3"/>
      <c r="G219" s="246"/>
      <c r="H219" s="3"/>
      <c r="I219" s="3"/>
      <c r="J219" s="3"/>
    </row>
    <row r="220" spans="1:10" ht="15" customHeight="1" x14ac:dyDescent="0.2">
      <c r="A220" s="38" t="s">
        <v>995</v>
      </c>
      <c r="B220" s="3"/>
      <c r="C220" s="3"/>
      <c r="D220" s="246"/>
      <c r="E220" s="3"/>
      <c r="F220" s="3"/>
      <c r="G220" s="246"/>
      <c r="H220" s="3"/>
      <c r="I220" s="3"/>
      <c r="J220" s="3"/>
    </row>
    <row r="221" spans="1:10" x14ac:dyDescent="0.2">
      <c r="A221" s="287" t="s">
        <v>887</v>
      </c>
      <c r="B221" s="3"/>
      <c r="C221" s="3"/>
      <c r="D221" s="246"/>
      <c r="E221" s="3"/>
      <c r="F221" s="3"/>
      <c r="G221" s="246"/>
      <c r="H221" s="3"/>
      <c r="I221" s="3"/>
      <c r="J221" s="3"/>
    </row>
    <row r="222" spans="1:10" x14ac:dyDescent="0.2">
      <c r="E222" s="14"/>
      <c r="F222" s="14"/>
      <c r="G222" s="14"/>
      <c r="H222" s="14"/>
      <c r="I222" s="14"/>
      <c r="J222" s="14"/>
    </row>
    <row r="223" spans="1:10" ht="40.5" customHeight="1" x14ac:dyDescent="0.2">
      <c r="A223" s="1005" t="s">
        <v>548</v>
      </c>
      <c r="B223" s="1006"/>
      <c r="C223" s="1006"/>
      <c r="D223" s="1006"/>
      <c r="E223" s="1006"/>
      <c r="F223" s="1006"/>
      <c r="G223" s="1006"/>
      <c r="H223" s="1006"/>
      <c r="I223" s="1006"/>
      <c r="J223" s="1007"/>
    </row>
    <row r="226" spans="2:9" x14ac:dyDescent="0.2">
      <c r="B226" s="919"/>
      <c r="C226" s="919"/>
      <c r="D226" s="919"/>
      <c r="E226" s="919"/>
      <c r="F226" s="919"/>
      <c r="G226" s="919"/>
      <c r="H226" s="919"/>
      <c r="I226" s="919"/>
    </row>
  </sheetData>
  <mergeCells count="1">
    <mergeCell ref="A223:J223"/>
  </mergeCells>
  <pageMargins left="0.70866141732283472" right="0.70866141732283472" top="0.35433070866141736" bottom="0.43307086614173229" header="0.31496062992125984" footer="0.31496062992125984"/>
  <pageSetup paperSize="9" scale="50" firstPageNumber="105" fitToHeight="3" orientation="landscape" useFirstPageNumber="1" r:id="rId1"/>
  <headerFooter>
    <oddHeader>&amp;Rles finances des communes en 2021</oddHeader>
    <oddFooter>&amp;LDirection Générale des collectivités locales / DESL&amp;C&amp;P&amp;RMise en ligne : février 2023</oddFooter>
  </headerFooter>
  <rowBreaks count="2" manualBreakCount="2">
    <brk id="74" max="9" man="1"/>
    <brk id="147" max="9"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64"/>
  <sheetViews>
    <sheetView topLeftCell="A40" zoomScaleNormal="100" workbookViewId="0">
      <selection sqref="A1:I1"/>
    </sheetView>
  </sheetViews>
  <sheetFormatPr baseColWidth="10" defaultRowHeight="12.75" x14ac:dyDescent="0.2"/>
  <cols>
    <col min="9" max="9" width="18.85546875" customWidth="1"/>
  </cols>
  <sheetData>
    <row r="1" spans="1:9" ht="18" x14ac:dyDescent="0.25">
      <c r="A1" s="1011" t="s">
        <v>354</v>
      </c>
      <c r="B1" s="1011"/>
      <c r="C1" s="1011"/>
      <c r="D1" s="1011"/>
      <c r="E1" s="1011"/>
      <c r="F1" s="1011"/>
      <c r="G1" s="1011"/>
      <c r="H1" s="1011"/>
      <c r="I1" s="1011"/>
    </row>
    <row r="2" spans="1:9" ht="21" customHeight="1" x14ac:dyDescent="0.25">
      <c r="A2" s="1012" t="s">
        <v>346</v>
      </c>
      <c r="B2" s="1013"/>
      <c r="C2" s="1013"/>
      <c r="D2" s="1013"/>
      <c r="E2" s="1013"/>
      <c r="F2" s="1013"/>
      <c r="G2" s="1013"/>
      <c r="H2" s="1013"/>
      <c r="I2" s="1013"/>
    </row>
    <row r="4" spans="1:9" x14ac:dyDescent="0.2">
      <c r="A4" s="1016" t="s">
        <v>954</v>
      </c>
      <c r="B4" s="1017"/>
      <c r="C4" s="1017"/>
      <c r="D4" s="1017"/>
      <c r="E4" s="1017"/>
      <c r="F4" s="1017"/>
      <c r="G4" s="1017"/>
      <c r="H4" s="1017"/>
      <c r="I4" s="1013"/>
    </row>
    <row r="5" spans="1:9" x14ac:dyDescent="0.2">
      <c r="A5" s="1017"/>
      <c r="B5" s="1017"/>
      <c r="C5" s="1017"/>
      <c r="D5" s="1017"/>
      <c r="E5" s="1017"/>
      <c r="F5" s="1017"/>
      <c r="G5" s="1017"/>
      <c r="H5" s="1017"/>
      <c r="I5" s="1013"/>
    </row>
    <row r="7" spans="1:9" ht="305.25" customHeight="1" x14ac:dyDescent="0.2">
      <c r="A7" s="996" t="s">
        <v>692</v>
      </c>
      <c r="B7" s="996"/>
      <c r="C7" s="996"/>
      <c r="D7" s="996"/>
      <c r="E7" s="996"/>
      <c r="F7" s="996"/>
      <c r="G7" s="996"/>
      <c r="H7" s="996"/>
      <c r="I7" s="996"/>
    </row>
    <row r="8" spans="1:9" ht="12" customHeight="1" x14ac:dyDescent="0.2">
      <c r="A8" s="298"/>
      <c r="B8" s="298"/>
      <c r="C8" s="298"/>
      <c r="D8" s="298"/>
      <c r="E8" s="298"/>
      <c r="F8" s="298"/>
      <c r="G8" s="298"/>
      <c r="H8" s="298"/>
      <c r="I8" s="298"/>
    </row>
    <row r="9" spans="1:9" ht="270.75" customHeight="1" x14ac:dyDescent="0.2">
      <c r="A9" s="996" t="s">
        <v>515</v>
      </c>
      <c r="B9" s="1014"/>
      <c r="C9" s="1014"/>
      <c r="D9" s="1014"/>
      <c r="E9" s="1014"/>
      <c r="F9" s="1014"/>
      <c r="G9" s="1014"/>
      <c r="H9" s="1014"/>
      <c r="I9" s="1014"/>
    </row>
    <row r="10" spans="1:9" ht="27" customHeight="1" x14ac:dyDescent="0.2">
      <c r="A10" s="996" t="s">
        <v>693</v>
      </c>
      <c r="B10" s="996"/>
      <c r="C10" s="996"/>
      <c r="D10" s="996"/>
      <c r="E10" s="996"/>
      <c r="F10" s="996"/>
      <c r="G10" s="996"/>
      <c r="H10" s="996"/>
      <c r="I10" s="996"/>
    </row>
    <row r="11" spans="1:9" x14ac:dyDescent="0.2">
      <c r="A11" s="996" t="s">
        <v>339</v>
      </c>
      <c r="B11" s="1014"/>
      <c r="C11" s="1014"/>
      <c r="D11" s="1014"/>
      <c r="E11" s="1014"/>
      <c r="F11" s="1014"/>
      <c r="G11" s="1014"/>
      <c r="H11" s="1014"/>
      <c r="I11" s="1014"/>
    </row>
    <row r="12" spans="1:9" x14ac:dyDescent="0.2">
      <c r="A12" s="1014"/>
      <c r="B12" s="1014"/>
      <c r="C12" s="1014"/>
      <c r="D12" s="1014"/>
      <c r="E12" s="1014"/>
      <c r="F12" s="1014"/>
      <c r="G12" s="1014"/>
      <c r="H12" s="1014"/>
      <c r="I12" s="1014"/>
    </row>
    <row r="13" spans="1:9" x14ac:dyDescent="0.2">
      <c r="A13" s="1014"/>
      <c r="B13" s="1014"/>
      <c r="C13" s="1014"/>
      <c r="D13" s="1014"/>
      <c r="E13" s="1014"/>
      <c r="F13" s="1014"/>
      <c r="G13" s="1014"/>
      <c r="H13" s="1014"/>
      <c r="I13" s="1014"/>
    </row>
    <row r="14" spans="1:9" ht="22.5" customHeight="1" x14ac:dyDescent="0.2">
      <c r="A14" s="1014"/>
      <c r="B14" s="1014"/>
      <c r="C14" s="1014"/>
      <c r="D14" s="1014"/>
      <c r="E14" s="1014"/>
      <c r="F14" s="1014"/>
      <c r="G14" s="1014"/>
      <c r="H14" s="1014"/>
      <c r="I14" s="1014"/>
    </row>
    <row r="16" spans="1:9" ht="16.5" customHeight="1" x14ac:dyDescent="0.25">
      <c r="A16" s="1018" t="s">
        <v>610</v>
      </c>
      <c r="B16" s="1019"/>
      <c r="C16" s="1019"/>
      <c r="D16" s="1019"/>
      <c r="E16" s="1019"/>
      <c r="F16" s="1019"/>
      <c r="G16" s="1019"/>
      <c r="H16" s="1019"/>
      <c r="I16" s="1019"/>
    </row>
    <row r="18" spans="1:9" ht="26.25" customHeight="1" x14ac:dyDescent="0.2">
      <c r="A18" s="1015" t="s">
        <v>8</v>
      </c>
      <c r="B18" s="1013"/>
      <c r="C18" s="1013"/>
      <c r="D18" s="1013"/>
      <c r="E18" s="1013"/>
      <c r="F18" s="1013"/>
      <c r="G18" s="1013"/>
      <c r="H18" s="1013"/>
      <c r="I18" s="1013"/>
    </row>
    <row r="20" spans="1:9" ht="27" customHeight="1" x14ac:dyDescent="0.2">
      <c r="A20" s="1015" t="s">
        <v>9</v>
      </c>
      <c r="B20" s="1013"/>
      <c r="C20" s="1013"/>
      <c r="D20" s="1013"/>
      <c r="E20" s="1013"/>
      <c r="F20" s="1013"/>
      <c r="G20" s="1013"/>
      <c r="H20" s="1013"/>
      <c r="I20" s="1013"/>
    </row>
    <row r="22" spans="1:9" ht="26.25" customHeight="1" x14ac:dyDescent="0.2">
      <c r="A22" s="1020" t="s">
        <v>672</v>
      </c>
      <c r="B22" s="1020"/>
      <c r="C22" s="1020"/>
      <c r="D22" s="1020"/>
      <c r="E22" s="1020"/>
      <c r="F22" s="1020"/>
      <c r="G22" s="1020"/>
      <c r="H22" s="1020"/>
      <c r="I22" s="1020"/>
    </row>
    <row r="23" spans="1:9" x14ac:dyDescent="0.2">
      <c r="A23" s="235"/>
      <c r="B23" s="235"/>
      <c r="C23" s="235"/>
      <c r="D23" s="235"/>
      <c r="E23" s="235"/>
      <c r="F23" s="235"/>
      <c r="G23" s="235"/>
      <c r="H23" s="235"/>
      <c r="I23" s="235"/>
    </row>
    <row r="24" spans="1:9" x14ac:dyDescent="0.2">
      <c r="A24" s="1008" t="s">
        <v>606</v>
      </c>
      <c r="B24" s="1009"/>
      <c r="C24" s="1009"/>
      <c r="D24" s="1009"/>
      <c r="E24" s="1009"/>
      <c r="F24" s="1009"/>
      <c r="G24" s="1009"/>
      <c r="H24" s="1009"/>
      <c r="I24" s="1009"/>
    </row>
    <row r="26" spans="1:9" x14ac:dyDescent="0.2">
      <c r="A26" s="1008" t="s">
        <v>607</v>
      </c>
      <c r="B26" s="1009"/>
      <c r="C26" s="1009"/>
      <c r="D26" s="1009"/>
      <c r="E26" s="1009"/>
      <c r="F26" s="1009"/>
      <c r="G26" s="1009"/>
      <c r="H26" s="1009"/>
      <c r="I26" s="1009"/>
    </row>
    <row r="28" spans="1:9" x14ac:dyDescent="0.2">
      <c r="A28" s="69" t="s">
        <v>608</v>
      </c>
      <c r="G28" s="216"/>
    </row>
    <row r="29" spans="1:9" x14ac:dyDescent="0.2">
      <c r="A29" t="s">
        <v>586</v>
      </c>
    </row>
    <row r="31" spans="1:9" x14ac:dyDescent="0.2">
      <c r="A31" s="1008" t="s">
        <v>609</v>
      </c>
      <c r="B31" s="1009"/>
      <c r="C31" s="1009"/>
      <c r="D31" s="1009"/>
      <c r="E31" s="1009"/>
      <c r="F31" s="1009"/>
      <c r="G31" s="1009"/>
      <c r="H31" s="1009"/>
      <c r="I31" s="1009"/>
    </row>
    <row r="33" spans="1:9" ht="27.75" customHeight="1" x14ac:dyDescent="0.2">
      <c r="A33" s="1010" t="s">
        <v>673</v>
      </c>
      <c r="B33" s="1010"/>
      <c r="C33" s="1010"/>
      <c r="D33" s="1010"/>
      <c r="E33" s="1010"/>
      <c r="F33" s="1010"/>
      <c r="G33" s="1010"/>
      <c r="H33" s="1010"/>
      <c r="I33" s="1010"/>
    </row>
    <row r="35" spans="1:9" x14ac:dyDescent="0.2">
      <c r="A35" s="1008" t="s">
        <v>611</v>
      </c>
      <c r="B35" s="1009"/>
      <c r="C35" s="1009"/>
      <c r="D35" s="1009"/>
      <c r="E35" s="1009"/>
      <c r="F35" s="1009"/>
      <c r="G35" s="1009"/>
      <c r="H35" s="1009"/>
      <c r="I35" s="1009"/>
    </row>
    <row r="37" spans="1:9" ht="40.5" customHeight="1" x14ac:dyDescent="0.2">
      <c r="A37" s="1015" t="s">
        <v>628</v>
      </c>
      <c r="B37" s="1013"/>
      <c r="C37" s="1013"/>
      <c r="D37" s="1013"/>
      <c r="E37" s="1013"/>
      <c r="F37" s="1013"/>
      <c r="G37" s="1013"/>
      <c r="H37" s="1013"/>
      <c r="I37" s="1013"/>
    </row>
    <row r="39" spans="1:9" ht="39.75" customHeight="1" x14ac:dyDescent="0.2">
      <c r="A39" s="1022" t="s">
        <v>674</v>
      </c>
      <c r="B39" s="1014"/>
      <c r="C39" s="1014"/>
      <c r="D39" s="1014"/>
      <c r="E39" s="1014"/>
      <c r="F39" s="1014"/>
      <c r="G39" s="1014"/>
      <c r="H39" s="1014"/>
      <c r="I39" s="1014"/>
    </row>
    <row r="41" spans="1:9" ht="25.5" customHeight="1" x14ac:dyDescent="0.2">
      <c r="A41" s="1022" t="s">
        <v>675</v>
      </c>
      <c r="B41" s="1014"/>
      <c r="C41" s="1014"/>
      <c r="D41" s="1014"/>
      <c r="E41" s="1014"/>
      <c r="F41" s="1014"/>
      <c r="G41" s="1014"/>
      <c r="H41" s="1014"/>
      <c r="I41" s="1014"/>
    </row>
    <row r="43" spans="1:9" ht="25.5" customHeight="1" x14ac:dyDescent="0.2">
      <c r="A43" s="1010" t="s">
        <v>612</v>
      </c>
      <c r="B43" s="1010"/>
      <c r="C43" s="1010"/>
      <c r="D43" s="1010"/>
      <c r="E43" s="1010"/>
      <c r="F43" s="1010"/>
      <c r="G43" s="1010"/>
      <c r="H43" s="1010"/>
      <c r="I43" s="1010"/>
    </row>
    <row r="44" spans="1:9" x14ac:dyDescent="0.2">
      <c r="A44" s="300"/>
      <c r="B44" s="300"/>
      <c r="C44" s="300"/>
      <c r="D44" s="300"/>
      <c r="E44" s="300"/>
      <c r="F44" s="300"/>
      <c r="G44" s="300"/>
      <c r="H44" s="300"/>
      <c r="I44" s="300"/>
    </row>
    <row r="45" spans="1:9" ht="12.75" customHeight="1" x14ac:dyDescent="0.2">
      <c r="A45" s="1010" t="s">
        <v>613</v>
      </c>
      <c r="B45" s="1010"/>
      <c r="C45" s="1010"/>
      <c r="D45" s="1010"/>
      <c r="E45" s="1010"/>
      <c r="F45" s="1010"/>
      <c r="G45" s="1010"/>
      <c r="H45" s="1010"/>
      <c r="I45" s="1010"/>
    </row>
    <row r="47" spans="1:9" x14ac:dyDescent="0.2">
      <c r="A47" s="1020" t="s">
        <v>383</v>
      </c>
      <c r="B47" s="1021"/>
      <c r="C47" s="1021"/>
      <c r="D47" s="1021"/>
      <c r="E47" s="1021"/>
      <c r="F47" s="1021"/>
      <c r="G47" s="1021"/>
      <c r="H47" s="1021"/>
      <c r="I47" s="1021"/>
    </row>
    <row r="48" spans="1:9" x14ac:dyDescent="0.2">
      <c r="A48" s="1021"/>
      <c r="B48" s="1021"/>
      <c r="C48" s="1021"/>
      <c r="D48" s="1021"/>
      <c r="E48" s="1021"/>
      <c r="F48" s="1021"/>
      <c r="G48" s="1021"/>
      <c r="H48" s="1021"/>
      <c r="I48" s="1021"/>
    </row>
    <row r="49" spans="1:9" x14ac:dyDescent="0.2">
      <c r="A49" s="299"/>
      <c r="B49" s="299"/>
      <c r="C49" s="299"/>
      <c r="D49" s="299"/>
      <c r="E49" s="299"/>
      <c r="F49" s="299"/>
      <c r="G49" s="299"/>
      <c r="H49" s="299"/>
      <c r="I49" s="299"/>
    </row>
    <row r="50" spans="1:9" ht="37.5" customHeight="1" x14ac:dyDescent="0.2">
      <c r="A50" s="996" t="s">
        <v>621</v>
      </c>
      <c r="B50" s="996"/>
      <c r="C50" s="996"/>
      <c r="D50" s="996"/>
      <c r="E50" s="996"/>
      <c r="F50" s="996"/>
      <c r="G50" s="996"/>
      <c r="H50" s="996"/>
      <c r="I50" s="996"/>
    </row>
    <row r="51" spans="1:9" x14ac:dyDescent="0.2">
      <c r="A51" s="271"/>
      <c r="B51" s="271"/>
      <c r="C51" s="271"/>
      <c r="D51" s="271"/>
      <c r="E51" s="271"/>
      <c r="F51" s="271"/>
      <c r="G51" s="271"/>
      <c r="H51" s="271"/>
      <c r="I51" s="271"/>
    </row>
    <row r="52" spans="1:9" ht="24.75" customHeight="1" x14ac:dyDescent="0.2">
      <c r="A52" s="1023" t="s">
        <v>731</v>
      </c>
      <c r="B52" s="1023"/>
      <c r="C52" s="1023"/>
      <c r="D52" s="1023"/>
      <c r="E52" s="1023"/>
      <c r="F52" s="1023"/>
      <c r="G52" s="1023"/>
      <c r="H52" s="1023"/>
      <c r="I52" s="1023"/>
    </row>
    <row r="53" spans="1:9" ht="12.75" customHeight="1" x14ac:dyDescent="0.2">
      <c r="A53" s="428"/>
      <c r="B53" s="428"/>
      <c r="C53" s="428"/>
      <c r="D53" s="428"/>
      <c r="E53" s="428"/>
      <c r="F53" s="428"/>
      <c r="G53" s="428"/>
      <c r="H53" s="428"/>
      <c r="I53" s="428"/>
    </row>
    <row r="54" spans="1:9" ht="42" customHeight="1" x14ac:dyDescent="0.2">
      <c r="A54" s="1023" t="s">
        <v>620</v>
      </c>
      <c r="B54" s="1023"/>
      <c r="C54" s="1023"/>
      <c r="D54" s="1023"/>
      <c r="E54" s="1023"/>
      <c r="F54" s="1023"/>
      <c r="G54" s="1023"/>
      <c r="H54" s="1023"/>
      <c r="I54" s="1023"/>
    </row>
    <row r="55" spans="1:9" ht="12.75" customHeight="1" x14ac:dyDescent="0.2">
      <c r="A55" s="428"/>
      <c r="B55" s="428"/>
      <c r="C55" s="428"/>
      <c r="D55" s="428"/>
      <c r="E55" s="428"/>
      <c r="F55" s="428"/>
      <c r="G55" s="428"/>
      <c r="H55" s="428"/>
      <c r="I55" s="428"/>
    </row>
    <row r="56" spans="1:9" ht="26.25" customHeight="1" x14ac:dyDescent="0.2">
      <c r="A56" s="1023" t="s">
        <v>618</v>
      </c>
      <c r="B56" s="1023"/>
      <c r="C56" s="1023"/>
      <c r="D56" s="1023"/>
      <c r="E56" s="1023"/>
      <c r="F56" s="1023"/>
      <c r="G56" s="1023"/>
      <c r="H56" s="1023"/>
      <c r="I56" s="1023"/>
    </row>
    <row r="57" spans="1:9" x14ac:dyDescent="0.2">
      <c r="A57" s="298"/>
      <c r="B57" s="298"/>
      <c r="C57" s="298"/>
      <c r="D57" s="298"/>
      <c r="E57" s="298"/>
      <c r="F57" s="298"/>
      <c r="G57" s="298"/>
      <c r="H57" s="298"/>
      <c r="I57" s="298"/>
    </row>
    <row r="58" spans="1:9" ht="14.25" x14ac:dyDescent="0.2">
      <c r="A58" s="1008" t="s">
        <v>622</v>
      </c>
      <c r="B58" s="1009"/>
      <c r="C58" s="1009"/>
      <c r="D58" s="1009"/>
      <c r="E58" s="1009"/>
      <c r="F58" s="1009"/>
      <c r="G58" s="1009"/>
      <c r="H58" s="1009"/>
      <c r="I58" s="1009"/>
    </row>
    <row r="60" spans="1:9" x14ac:dyDescent="0.2">
      <c r="A60" s="1015" t="s">
        <v>617</v>
      </c>
      <c r="B60" s="1013"/>
      <c r="C60" s="1013"/>
      <c r="D60" s="1013"/>
      <c r="E60" s="1013"/>
      <c r="F60" s="1013"/>
      <c r="G60" s="1013"/>
      <c r="H60" s="1013"/>
      <c r="I60" s="1013"/>
    </row>
    <row r="62" spans="1:9" ht="24.75" customHeight="1" x14ac:dyDescent="0.2">
      <c r="A62" s="1024" t="s">
        <v>619</v>
      </c>
      <c r="B62" s="1024"/>
      <c r="C62" s="1024"/>
      <c r="D62" s="1024"/>
      <c r="E62" s="1024"/>
      <c r="F62" s="1024"/>
      <c r="G62" s="1024"/>
      <c r="H62" s="1024"/>
      <c r="I62" s="1024"/>
    </row>
    <row r="63" spans="1:9" x14ac:dyDescent="0.2">
      <c r="A63" s="89"/>
    </row>
    <row r="64" spans="1:9" x14ac:dyDescent="0.2">
      <c r="A64" s="69" t="s">
        <v>629</v>
      </c>
    </row>
  </sheetData>
  <mergeCells count="29">
    <mergeCell ref="A50:I50"/>
    <mergeCell ref="A54:I54"/>
    <mergeCell ref="A56:I56"/>
    <mergeCell ref="A62:I62"/>
    <mergeCell ref="A52:I52"/>
    <mergeCell ref="A58:I58"/>
    <mergeCell ref="A60:I60"/>
    <mergeCell ref="A47:I48"/>
    <mergeCell ref="A41:I41"/>
    <mergeCell ref="A43:I43"/>
    <mergeCell ref="A45:I45"/>
    <mergeCell ref="A35:I35"/>
    <mergeCell ref="A37:I37"/>
    <mergeCell ref="A39:I39"/>
    <mergeCell ref="A31:I31"/>
    <mergeCell ref="A33:I33"/>
    <mergeCell ref="A1:I1"/>
    <mergeCell ref="A2:I2"/>
    <mergeCell ref="A11:I14"/>
    <mergeCell ref="A24:I24"/>
    <mergeCell ref="A26:I26"/>
    <mergeCell ref="A18:I18"/>
    <mergeCell ref="A20:I20"/>
    <mergeCell ref="A4:I5"/>
    <mergeCell ref="A16:I16"/>
    <mergeCell ref="A9:I9"/>
    <mergeCell ref="A22:I22"/>
    <mergeCell ref="A7:I7"/>
    <mergeCell ref="A10:I10"/>
  </mergeCells>
  <phoneticPr fontId="2" type="noConversion"/>
  <pageMargins left="0.59055118110236227" right="0.59055118110236227" top="0.78740157480314965" bottom="0.78740157480314965" header="0.39370078740157483" footer="0.39370078740157483"/>
  <pageSetup paperSize="9" scale="83" firstPageNumber="108" fitToHeight="3" orientation="portrait" useFirstPageNumber="1" r:id="rId1"/>
  <headerFooter alignWithMargins="0">
    <oddHeader>&amp;R&amp;12Les finances des communes en 2021</oddHeader>
    <oddFooter>&amp;LDirection Générale des Collectivités Locales / DESL&amp;C&amp;P&amp;RMise en ligne : février 2023</oddFooter>
  </headerFooter>
  <rowBreaks count="1" manualBreakCount="1">
    <brk id="15" max="8"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2"/>
  <sheetViews>
    <sheetView zoomScaleNormal="100" workbookViewId="0">
      <selection sqref="A1:I1"/>
    </sheetView>
  </sheetViews>
  <sheetFormatPr baseColWidth="10" defaultRowHeight="12.75" x14ac:dyDescent="0.2"/>
  <sheetData>
    <row r="1" spans="1:15" ht="21" customHeight="1" x14ac:dyDescent="0.2">
      <c r="A1" s="1025" t="s">
        <v>430</v>
      </c>
      <c r="B1" s="1026"/>
      <c r="C1" s="1026"/>
      <c r="D1" s="1026"/>
      <c r="E1" s="1026"/>
      <c r="F1" s="1026"/>
      <c r="G1" s="1026"/>
      <c r="H1" s="1026"/>
      <c r="I1" s="1026"/>
    </row>
    <row r="3" spans="1:15" x14ac:dyDescent="0.2">
      <c r="A3" s="1027" t="s">
        <v>347</v>
      </c>
      <c r="B3" s="1027"/>
      <c r="C3" s="1027"/>
      <c r="D3" s="1027"/>
      <c r="E3" s="1027"/>
      <c r="F3" s="1027"/>
      <c r="G3" s="1027"/>
      <c r="H3" s="1027"/>
      <c r="I3" s="1027"/>
    </row>
    <row r="5" spans="1:15" ht="105" customHeight="1" x14ac:dyDescent="0.2">
      <c r="A5" s="995" t="s">
        <v>345</v>
      </c>
      <c r="B5" s="995"/>
      <c r="C5" s="995"/>
      <c r="D5" s="995"/>
      <c r="E5" s="995"/>
      <c r="F5" s="995"/>
      <c r="G5" s="995"/>
      <c r="H5" s="995"/>
      <c r="I5" s="995"/>
    </row>
    <row r="6" spans="1:15" ht="246.75" customHeight="1" x14ac:dyDescent="0.2">
      <c r="A6" s="995" t="s">
        <v>782</v>
      </c>
      <c r="B6" s="995"/>
      <c r="C6" s="995"/>
      <c r="D6" s="995"/>
      <c r="E6" s="995"/>
      <c r="F6" s="995"/>
      <c r="G6" s="995"/>
      <c r="H6" s="995"/>
      <c r="I6" s="995"/>
      <c r="J6" s="268"/>
      <c r="K6" s="268"/>
      <c r="L6" s="268"/>
      <c r="M6" s="268"/>
      <c r="N6" s="268"/>
      <c r="O6" s="268"/>
    </row>
    <row r="7" spans="1:15" ht="13.5" customHeight="1" x14ac:dyDescent="0.2">
      <c r="A7" s="301"/>
      <c r="B7" s="301"/>
      <c r="C7" s="301"/>
      <c r="D7" s="301"/>
      <c r="E7" s="301"/>
      <c r="F7" s="301"/>
      <c r="G7" s="69"/>
      <c r="H7" s="69"/>
      <c r="I7" s="69"/>
    </row>
    <row r="8" spans="1:15" ht="66" customHeight="1" x14ac:dyDescent="0.2">
      <c r="A8" s="1029" t="s">
        <v>359</v>
      </c>
      <c r="B8" s="1030"/>
      <c r="C8" s="1030"/>
      <c r="D8" s="1030"/>
      <c r="E8" s="1030"/>
      <c r="F8" s="1030"/>
      <c r="G8" s="1030"/>
      <c r="H8" s="1030"/>
      <c r="I8" s="1030"/>
    </row>
    <row r="10" spans="1:15" x14ac:dyDescent="0.2">
      <c r="A10" s="1028" t="s">
        <v>17</v>
      </c>
      <c r="B10" s="1028"/>
      <c r="C10" s="1028"/>
      <c r="D10" s="1028"/>
      <c r="E10" s="1028"/>
      <c r="F10" s="1028"/>
      <c r="G10" s="1028"/>
      <c r="H10" s="1028"/>
      <c r="I10" s="1028"/>
    </row>
    <row r="11" spans="1:15" x14ac:dyDescent="0.2">
      <c r="A11" s="69"/>
      <c r="B11" s="69"/>
      <c r="C11" s="69"/>
      <c r="D11" s="69"/>
      <c r="E11" s="69"/>
      <c r="F11" s="69"/>
      <c r="G11" s="69"/>
      <c r="H11" s="69"/>
      <c r="I11" s="69"/>
    </row>
    <row r="12" spans="1:15" ht="40.5" customHeight="1" x14ac:dyDescent="0.2">
      <c r="A12" s="997" t="s">
        <v>342</v>
      </c>
      <c r="B12" s="997"/>
      <c r="C12" s="997"/>
      <c r="D12" s="997"/>
      <c r="E12" s="997"/>
      <c r="F12" s="997"/>
      <c r="G12" s="997"/>
      <c r="H12" s="997"/>
      <c r="I12" s="997"/>
    </row>
    <row r="13" spans="1:15" x14ac:dyDescent="0.2">
      <c r="A13" s="69"/>
      <c r="B13" s="69"/>
      <c r="C13" s="69"/>
      <c r="D13" s="69"/>
      <c r="E13" s="69"/>
      <c r="F13" s="69"/>
      <c r="G13" s="69"/>
      <c r="H13" s="69"/>
      <c r="I13" s="69"/>
    </row>
    <row r="14" spans="1:15" ht="53.25" customHeight="1" x14ac:dyDescent="0.2">
      <c r="A14" s="997" t="s">
        <v>343</v>
      </c>
      <c r="B14" s="997"/>
      <c r="C14" s="997"/>
      <c r="D14" s="997"/>
      <c r="E14" s="997"/>
      <c r="F14" s="997"/>
      <c r="G14" s="997"/>
      <c r="H14" s="997"/>
      <c r="I14" s="997"/>
    </row>
    <row r="15" spans="1:15" x14ac:dyDescent="0.2">
      <c r="A15" s="69"/>
      <c r="B15" s="69"/>
      <c r="C15" s="69"/>
      <c r="D15" s="69"/>
      <c r="E15" s="69"/>
      <c r="F15" s="69"/>
      <c r="G15" s="69"/>
      <c r="H15" s="69"/>
      <c r="I15" s="69"/>
    </row>
    <row r="16" spans="1:15" ht="67.5" customHeight="1" x14ac:dyDescent="0.2">
      <c r="A16" s="997" t="s">
        <v>344</v>
      </c>
      <c r="B16" s="997"/>
      <c r="C16" s="997"/>
      <c r="D16" s="997"/>
      <c r="E16" s="997"/>
      <c r="F16" s="997"/>
      <c r="G16" s="997"/>
      <c r="H16" s="997"/>
      <c r="I16" s="997"/>
    </row>
    <row r="17" spans="1:9" x14ac:dyDescent="0.2">
      <c r="A17" s="268"/>
      <c r="B17" s="268"/>
      <c r="C17" s="268"/>
      <c r="D17" s="268"/>
      <c r="E17" s="268"/>
      <c r="F17" s="268"/>
      <c r="G17" s="69"/>
      <c r="H17" s="69"/>
      <c r="I17" s="69"/>
    </row>
    <row r="18" spans="1:9" x14ac:dyDescent="0.2">
      <c r="A18" s="268"/>
      <c r="B18" s="268"/>
      <c r="C18" s="268"/>
      <c r="D18" s="268"/>
      <c r="E18" s="268"/>
      <c r="F18" s="268"/>
      <c r="G18" s="69"/>
      <c r="H18" s="69"/>
      <c r="I18" s="69"/>
    </row>
    <row r="22" spans="1:9" x14ac:dyDescent="0.2">
      <c r="A22" s="69"/>
    </row>
  </sheetData>
  <mergeCells count="9">
    <mergeCell ref="A16:I16"/>
    <mergeCell ref="A1:I1"/>
    <mergeCell ref="A3:I3"/>
    <mergeCell ref="A10:I10"/>
    <mergeCell ref="A12:I12"/>
    <mergeCell ref="A14:I14"/>
    <mergeCell ref="A5:I5"/>
    <mergeCell ref="A8:I8"/>
    <mergeCell ref="A6:I6"/>
  </mergeCells>
  <pageMargins left="0.51181102362204722" right="0.51181102362204722" top="0.74803149606299213" bottom="0.74803149606299213" header="0.31496062992125984" footer="0.31496062992125984"/>
  <pageSetup paperSize="9" scale="86" firstPageNumber="110" orientation="portrait" useFirstPageNumber="1" r:id="rId1"/>
  <headerFooter>
    <oddHeader>&amp;R&amp;12Les finances des communes en 2021</oddHeader>
    <oddFooter>&amp;LDirection Générale des Collectivités Locales / DESL&amp;C&amp;P&amp;RMise en ligne : février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0"/>
  <sheetViews>
    <sheetView zoomScaleNormal="100" workbookViewId="0">
      <selection sqref="A1:I1"/>
    </sheetView>
  </sheetViews>
  <sheetFormatPr baseColWidth="10" defaultRowHeight="12.75" x14ac:dyDescent="0.2"/>
  <sheetData>
    <row r="1" spans="1:9" ht="21" customHeight="1" x14ac:dyDescent="0.2">
      <c r="A1" s="1025" t="s">
        <v>431</v>
      </c>
      <c r="B1" s="1026"/>
      <c r="C1" s="1026"/>
      <c r="D1" s="1026"/>
      <c r="E1" s="1026"/>
      <c r="F1" s="1026"/>
      <c r="G1" s="1026"/>
      <c r="H1" s="1026"/>
      <c r="I1" s="1026"/>
    </row>
    <row r="3" spans="1:9" s="69" customFormat="1" ht="12.75" customHeight="1" x14ac:dyDescent="0.2">
      <c r="A3" s="306" t="s">
        <v>209</v>
      </c>
    </row>
    <row r="4" spans="1:9" s="69" customFormat="1" ht="72" customHeight="1" x14ac:dyDescent="0.2">
      <c r="A4" s="1001" t="s">
        <v>210</v>
      </c>
      <c r="B4" s="1001"/>
      <c r="C4" s="1001"/>
      <c r="D4" s="1001"/>
      <c r="E4" s="1001"/>
      <c r="F4" s="1001"/>
      <c r="G4" s="1001"/>
      <c r="H4" s="1001"/>
      <c r="I4" s="1001"/>
    </row>
    <row r="5" spans="1:9" s="69" customFormat="1" ht="12.75" customHeight="1" x14ac:dyDescent="0.3">
      <c r="A5" s="234"/>
    </row>
    <row r="6" spans="1:9" s="69" customFormat="1" ht="42.75" customHeight="1" x14ac:dyDescent="0.2">
      <c r="A6" s="1002" t="s">
        <v>348</v>
      </c>
      <c r="B6" s="1002"/>
      <c r="C6" s="1002"/>
      <c r="D6" s="1002"/>
      <c r="E6" s="1002"/>
      <c r="F6" s="1002"/>
      <c r="G6" s="1002"/>
      <c r="H6" s="1002"/>
      <c r="I6" s="1002"/>
    </row>
    <row r="7" spans="1:9" s="69" customFormat="1" ht="12.75" customHeight="1" x14ac:dyDescent="0.3">
      <c r="A7" s="234"/>
    </row>
    <row r="8" spans="1:9" s="69" customFormat="1" ht="40.5" customHeight="1" x14ac:dyDescent="0.2">
      <c r="A8" s="1003" t="s">
        <v>623</v>
      </c>
      <c r="B8" s="1003"/>
      <c r="C8" s="1003"/>
      <c r="D8" s="1003"/>
      <c r="E8" s="1003"/>
      <c r="F8" s="1003"/>
      <c r="G8" s="1003"/>
      <c r="H8" s="1003"/>
      <c r="I8" s="1003"/>
    </row>
    <row r="9" spans="1:9" s="69" customFormat="1" ht="12.75" customHeight="1" x14ac:dyDescent="0.2">
      <c r="A9" s="302"/>
    </row>
    <row r="10" spans="1:9" s="69" customFormat="1" ht="12.75" customHeight="1" x14ac:dyDescent="0.2">
      <c r="A10" s="1003" t="s">
        <v>733</v>
      </c>
      <c r="B10" s="1003"/>
      <c r="C10" s="1003"/>
      <c r="D10" s="1003"/>
      <c r="E10" s="1003"/>
      <c r="F10" s="1003"/>
      <c r="G10" s="1003"/>
      <c r="H10" s="1003"/>
      <c r="I10" s="1003"/>
    </row>
    <row r="11" spans="1:9" s="69" customFormat="1" ht="12.75" customHeight="1" x14ac:dyDescent="0.2">
      <c r="A11" s="303"/>
      <c r="B11" s="303"/>
      <c r="C11" s="303"/>
      <c r="D11" s="303"/>
      <c r="E11" s="303"/>
      <c r="F11" s="303"/>
    </row>
    <row r="12" spans="1:9" s="69" customFormat="1" ht="32.25" customHeight="1" x14ac:dyDescent="0.2">
      <c r="A12" s="1003" t="s">
        <v>349</v>
      </c>
      <c r="B12" s="1003"/>
      <c r="C12" s="1003"/>
      <c r="D12" s="1003"/>
      <c r="E12" s="1003"/>
      <c r="F12" s="1003"/>
      <c r="G12" s="1003"/>
      <c r="H12" s="1003"/>
      <c r="I12" s="1003"/>
    </row>
    <row r="13" spans="1:9" s="69" customFormat="1" ht="12.75" customHeight="1" x14ac:dyDescent="0.2">
      <c r="A13" s="304"/>
    </row>
    <row r="14" spans="1:9" s="69" customFormat="1" ht="44.25" customHeight="1" x14ac:dyDescent="0.2">
      <c r="A14" s="1003" t="s">
        <v>350</v>
      </c>
      <c r="B14" s="1003"/>
      <c r="C14" s="1003"/>
      <c r="D14" s="1003"/>
      <c r="E14" s="1003"/>
      <c r="F14" s="1003"/>
      <c r="G14" s="1003"/>
      <c r="H14" s="1003"/>
      <c r="I14" s="1003"/>
    </row>
    <row r="15" spans="1:9" s="69" customFormat="1" ht="12.75" customHeight="1" x14ac:dyDescent="0.2">
      <c r="A15" s="304"/>
    </row>
    <row r="16" spans="1:9" s="69" customFormat="1" ht="69.75" customHeight="1" x14ac:dyDescent="0.2">
      <c r="A16" s="1003" t="s">
        <v>732</v>
      </c>
      <c r="B16" s="1003"/>
      <c r="C16" s="1003"/>
      <c r="D16" s="1003"/>
      <c r="E16" s="1003"/>
      <c r="F16" s="1003"/>
      <c r="G16" s="1003"/>
      <c r="H16" s="1003"/>
      <c r="I16" s="1003"/>
    </row>
    <row r="17" spans="1:9" s="69" customFormat="1" ht="12.75" customHeight="1" x14ac:dyDescent="0.2">
      <c r="A17" s="302"/>
    </row>
    <row r="18" spans="1:9" s="69" customFormat="1" ht="29.25" customHeight="1" x14ac:dyDescent="0.2">
      <c r="A18" s="1003" t="s">
        <v>351</v>
      </c>
      <c r="B18" s="1003"/>
      <c r="C18" s="1003"/>
      <c r="D18" s="1003"/>
      <c r="E18" s="1003"/>
      <c r="F18" s="1003"/>
      <c r="G18" s="1003"/>
      <c r="H18" s="1003"/>
      <c r="I18" s="1003"/>
    </row>
    <row r="19" spans="1:9" s="69" customFormat="1" ht="12.75" customHeight="1" x14ac:dyDescent="0.2">
      <c r="A19" s="305"/>
    </row>
    <row r="20" spans="1:9" s="69" customFormat="1" ht="29.25" customHeight="1" x14ac:dyDescent="0.2">
      <c r="A20" s="1003" t="s">
        <v>373</v>
      </c>
      <c r="B20" s="1003"/>
      <c r="C20" s="1003"/>
      <c r="D20" s="1003"/>
      <c r="E20" s="1003"/>
      <c r="F20" s="1003"/>
      <c r="G20" s="1003"/>
      <c r="H20" s="1003"/>
      <c r="I20" s="1003"/>
    </row>
    <row r="21" spans="1:9" s="69" customFormat="1" ht="12.75" customHeight="1" x14ac:dyDescent="0.2">
      <c r="A21" s="305"/>
    </row>
    <row r="22" spans="1:9" s="69" customFormat="1" ht="35.25" customHeight="1" x14ac:dyDescent="0.2">
      <c r="A22" s="1003" t="s">
        <v>352</v>
      </c>
      <c r="B22" s="1003"/>
      <c r="C22" s="1003"/>
      <c r="D22" s="1003"/>
      <c r="E22" s="1003"/>
      <c r="F22" s="1003"/>
      <c r="G22" s="1003"/>
      <c r="H22" s="1003"/>
      <c r="I22" s="1003"/>
    </row>
    <row r="23" spans="1:9" s="69" customFormat="1" ht="12" customHeight="1" x14ac:dyDescent="0.2">
      <c r="A23" s="303"/>
      <c r="B23" s="303"/>
      <c r="C23" s="303"/>
      <c r="D23" s="303"/>
      <c r="E23" s="303"/>
      <c r="F23" s="303"/>
      <c r="G23" s="303"/>
      <c r="H23" s="303"/>
      <c r="I23" s="303"/>
    </row>
    <row r="24" spans="1:9" s="69" customFormat="1" ht="78.75" customHeight="1" x14ac:dyDescent="0.2">
      <c r="A24" s="1003" t="s">
        <v>676</v>
      </c>
      <c r="B24" s="1003"/>
      <c r="C24" s="1003"/>
      <c r="D24" s="1003"/>
      <c r="E24" s="1003"/>
      <c r="F24" s="1003"/>
      <c r="G24" s="1003"/>
      <c r="H24" s="1003"/>
      <c r="I24" s="1003"/>
    </row>
    <row r="25" spans="1:9" s="69" customFormat="1" ht="12.75" customHeight="1" x14ac:dyDescent="0.2">
      <c r="A25" s="305"/>
    </row>
    <row r="26" spans="1:9" s="69" customFormat="1" ht="44.25" customHeight="1" x14ac:dyDescent="0.2">
      <c r="A26" s="1003" t="s">
        <v>553</v>
      </c>
      <c r="B26" s="1003"/>
      <c r="C26" s="1003"/>
      <c r="D26" s="1003"/>
      <c r="E26" s="1003"/>
      <c r="F26" s="1003"/>
      <c r="G26" s="1003"/>
      <c r="H26" s="1003"/>
      <c r="I26" s="1003"/>
    </row>
    <row r="27" spans="1:9" s="69" customFormat="1" ht="12.75" customHeight="1" x14ac:dyDescent="0.2">
      <c r="A27" s="305"/>
    </row>
    <row r="28" spans="1:9" s="69" customFormat="1" ht="29.25" customHeight="1" x14ac:dyDescent="0.2">
      <c r="A28" s="1003" t="s">
        <v>353</v>
      </c>
      <c r="B28" s="1003"/>
      <c r="C28" s="1003"/>
      <c r="D28" s="1003"/>
      <c r="E28" s="1003"/>
      <c r="F28" s="1003"/>
      <c r="G28" s="1003"/>
      <c r="H28" s="1003"/>
      <c r="I28" s="1003"/>
    </row>
    <row r="30" spans="1:9" ht="26.25" customHeight="1" x14ac:dyDescent="0.2">
      <c r="A30" s="1031" t="s">
        <v>624</v>
      </c>
      <c r="B30" s="1032"/>
      <c r="C30" s="1032"/>
      <c r="D30" s="1032"/>
      <c r="E30" s="1032"/>
      <c r="F30" s="1032"/>
      <c r="G30" s="1032"/>
      <c r="H30" s="1032"/>
      <c r="I30" s="1033"/>
    </row>
  </sheetData>
  <mergeCells count="15">
    <mergeCell ref="A30:I30"/>
    <mergeCell ref="A28:I28"/>
    <mergeCell ref="A1:I1"/>
    <mergeCell ref="A4:I4"/>
    <mergeCell ref="A6:I6"/>
    <mergeCell ref="A8:I8"/>
    <mergeCell ref="A10:I10"/>
    <mergeCell ref="A12:I12"/>
    <mergeCell ref="A14:I14"/>
    <mergeCell ref="A16:I16"/>
    <mergeCell ref="A18:I18"/>
    <mergeCell ref="A20:I20"/>
    <mergeCell ref="A22:I22"/>
    <mergeCell ref="A24:I24"/>
    <mergeCell ref="A26:I26"/>
  </mergeCells>
  <pageMargins left="0.51181102362204722" right="0.31496062992125984" top="0.74803149606299213" bottom="0.74803149606299213" header="0.31496062992125984" footer="0.31496062992125984"/>
  <pageSetup paperSize="9" scale="86" firstPageNumber="111" orientation="portrait" useFirstPageNumber="1" r:id="rId1"/>
  <headerFooter>
    <oddHeader>&amp;R&amp;12Les finances des communes en 2021</oddHeader>
    <oddFooter>&amp;LDirection Générale des Collectivités Locales / DESL&amp;C&amp;P&amp;RMise en ligne : février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6"/>
  <sheetViews>
    <sheetView zoomScaleNormal="100" zoomScalePageLayoutView="85" workbookViewId="0">
      <selection activeCell="E102" sqref="E102"/>
    </sheetView>
  </sheetViews>
  <sheetFormatPr baseColWidth="10" defaultRowHeight="12.75" x14ac:dyDescent="0.2"/>
  <cols>
    <col min="1" max="1" width="25.5703125" customWidth="1"/>
    <col min="13" max="14" width="18.140625" customWidth="1"/>
    <col min="15" max="15" width="13.7109375" customWidth="1"/>
  </cols>
  <sheetData>
    <row r="1" spans="1:15" ht="21" x14ac:dyDescent="0.25">
      <c r="A1" s="10" t="s">
        <v>751</v>
      </c>
    </row>
    <row r="2" spans="1:15" ht="14.25" x14ac:dyDescent="0.2">
      <c r="A2" s="38"/>
      <c r="N2" s="38" t="s">
        <v>523</v>
      </c>
    </row>
    <row r="3" spans="1:15" x14ac:dyDescent="0.2">
      <c r="A3" s="1"/>
      <c r="B3" s="1"/>
      <c r="C3" s="1"/>
      <c r="D3" s="1"/>
      <c r="E3" s="1"/>
      <c r="F3" s="1"/>
      <c r="G3" s="1"/>
      <c r="H3" s="1"/>
      <c r="I3" s="1"/>
      <c r="J3" s="1"/>
      <c r="K3" s="1"/>
      <c r="L3" s="2"/>
      <c r="M3" s="2"/>
      <c r="N3" s="1"/>
      <c r="O3" s="2"/>
    </row>
    <row r="4" spans="1:15" x14ac:dyDescent="0.2">
      <c r="A4" s="3"/>
      <c r="B4" s="11" t="s">
        <v>35</v>
      </c>
      <c r="C4" s="197" t="s">
        <v>124</v>
      </c>
      <c r="D4" s="197" t="s">
        <v>126</v>
      </c>
      <c r="E4" s="197" t="s">
        <v>36</v>
      </c>
      <c r="F4" s="197" t="s">
        <v>37</v>
      </c>
      <c r="G4" s="197" t="s">
        <v>38</v>
      </c>
      <c r="H4" s="198" t="s">
        <v>39</v>
      </c>
      <c r="I4" s="198" t="s">
        <v>128</v>
      </c>
      <c r="J4" s="198" t="s">
        <v>129</v>
      </c>
      <c r="K4" s="198" t="s">
        <v>130</v>
      </c>
      <c r="L4" s="199">
        <v>100000</v>
      </c>
      <c r="M4" s="205" t="s">
        <v>384</v>
      </c>
      <c r="N4" s="202" t="s">
        <v>384</v>
      </c>
      <c r="O4" s="207" t="s">
        <v>272</v>
      </c>
    </row>
    <row r="5" spans="1:15" x14ac:dyDescent="0.2">
      <c r="A5" s="204" t="s">
        <v>143</v>
      </c>
      <c r="B5" s="197" t="s">
        <v>123</v>
      </c>
      <c r="C5" s="11" t="s">
        <v>40</v>
      </c>
      <c r="D5" s="11" t="s">
        <v>40</v>
      </c>
      <c r="E5" s="11" t="s">
        <v>40</v>
      </c>
      <c r="F5" s="11" t="s">
        <v>40</v>
      </c>
      <c r="G5" s="11" t="s">
        <v>40</v>
      </c>
      <c r="H5" s="198" t="s">
        <v>40</v>
      </c>
      <c r="I5" s="198" t="s">
        <v>40</v>
      </c>
      <c r="J5" s="198" t="s">
        <v>40</v>
      </c>
      <c r="K5" s="198" t="s">
        <v>40</v>
      </c>
      <c r="L5" s="200" t="s">
        <v>43</v>
      </c>
      <c r="M5" s="205" t="s">
        <v>145</v>
      </c>
      <c r="N5" s="202" t="s">
        <v>83</v>
      </c>
      <c r="O5" s="206" t="s">
        <v>70</v>
      </c>
    </row>
    <row r="6" spans="1:15" x14ac:dyDescent="0.2">
      <c r="A6" s="3"/>
      <c r="B6" s="11" t="s">
        <v>43</v>
      </c>
      <c r="C6" s="197" t="s">
        <v>125</v>
      </c>
      <c r="D6" s="197" t="s">
        <v>127</v>
      </c>
      <c r="E6" s="197" t="s">
        <v>44</v>
      </c>
      <c r="F6" s="197" t="s">
        <v>45</v>
      </c>
      <c r="G6" s="197" t="s">
        <v>46</v>
      </c>
      <c r="H6" s="198" t="s">
        <v>42</v>
      </c>
      <c r="I6" s="198" t="s">
        <v>131</v>
      </c>
      <c r="J6" s="198" t="s">
        <v>132</v>
      </c>
      <c r="K6" s="198" t="s">
        <v>133</v>
      </c>
      <c r="L6" s="200" t="s">
        <v>134</v>
      </c>
      <c r="M6" s="205" t="s">
        <v>144</v>
      </c>
      <c r="N6" s="202" t="s">
        <v>139</v>
      </c>
      <c r="O6" s="206" t="s">
        <v>385</v>
      </c>
    </row>
    <row r="7" spans="1:15" x14ac:dyDescent="0.2">
      <c r="A7" s="203"/>
      <c r="B7" s="4"/>
      <c r="C7" s="4"/>
      <c r="D7" s="4"/>
      <c r="E7" s="4"/>
      <c r="F7" s="4"/>
      <c r="G7" s="4"/>
      <c r="H7" s="4"/>
      <c r="I7" s="4"/>
      <c r="J7" s="4"/>
      <c r="K7" s="4"/>
      <c r="L7" s="5"/>
      <c r="M7" s="5"/>
      <c r="N7" s="4"/>
      <c r="O7" s="5"/>
    </row>
    <row r="8" spans="1:15" x14ac:dyDescent="0.2">
      <c r="A8" s="201" t="s">
        <v>955</v>
      </c>
      <c r="B8" s="372">
        <v>249</v>
      </c>
      <c r="C8" s="372">
        <v>443</v>
      </c>
      <c r="D8" s="372">
        <v>944</v>
      </c>
      <c r="E8" s="372">
        <v>1632</v>
      </c>
      <c r="F8" s="372">
        <v>348</v>
      </c>
      <c r="G8" s="372">
        <v>133</v>
      </c>
      <c r="H8" s="372">
        <v>176</v>
      </c>
      <c r="I8" s="372">
        <v>62</v>
      </c>
      <c r="J8" s="372">
        <v>33</v>
      </c>
      <c r="K8" s="372">
        <v>4</v>
      </c>
      <c r="L8" s="372">
        <v>6</v>
      </c>
      <c r="M8" s="311">
        <v>3925</v>
      </c>
      <c r="N8" s="312">
        <v>105</v>
      </c>
      <c r="O8" s="309">
        <v>4030</v>
      </c>
    </row>
    <row r="9" spans="1:15" x14ac:dyDescent="0.2">
      <c r="A9" s="89" t="s">
        <v>956</v>
      </c>
      <c r="B9" s="542">
        <v>583</v>
      </c>
      <c r="C9" s="542">
        <v>834</v>
      </c>
      <c r="D9" s="542">
        <v>1176</v>
      </c>
      <c r="E9" s="542">
        <v>898</v>
      </c>
      <c r="F9" s="542">
        <v>103</v>
      </c>
      <c r="G9" s="542">
        <v>38</v>
      </c>
      <c r="H9" s="542">
        <v>47</v>
      </c>
      <c r="I9" s="542">
        <v>11</v>
      </c>
      <c r="J9" s="542">
        <v>10</v>
      </c>
      <c r="K9" s="542" t="s">
        <v>102</v>
      </c>
      <c r="L9" s="542">
        <v>2</v>
      </c>
      <c r="M9" s="313">
        <v>3679</v>
      </c>
      <c r="N9" s="314">
        <v>23</v>
      </c>
      <c r="O9" s="310">
        <v>3702</v>
      </c>
    </row>
    <row r="10" spans="1:15" x14ac:dyDescent="0.2">
      <c r="A10" s="201" t="s">
        <v>51</v>
      </c>
      <c r="B10" s="372">
        <v>2</v>
      </c>
      <c r="C10" s="372">
        <v>24</v>
      </c>
      <c r="D10" s="372">
        <v>163</v>
      </c>
      <c r="E10" s="372">
        <v>587</v>
      </c>
      <c r="F10" s="372">
        <v>198</v>
      </c>
      <c r="G10" s="372">
        <v>102</v>
      </c>
      <c r="H10" s="372">
        <v>91</v>
      </c>
      <c r="I10" s="372">
        <v>30</v>
      </c>
      <c r="J10" s="372">
        <v>6</v>
      </c>
      <c r="K10" s="372">
        <v>3</v>
      </c>
      <c r="L10" s="372">
        <v>2</v>
      </c>
      <c r="M10" s="311">
        <v>1167</v>
      </c>
      <c r="N10" s="312">
        <v>41</v>
      </c>
      <c r="O10" s="309">
        <v>1208</v>
      </c>
    </row>
    <row r="11" spans="1:15" x14ac:dyDescent="0.2">
      <c r="A11" s="89" t="s">
        <v>957</v>
      </c>
      <c r="B11" s="542">
        <v>51</v>
      </c>
      <c r="C11" s="542">
        <v>201</v>
      </c>
      <c r="D11" s="542">
        <v>569</v>
      </c>
      <c r="E11" s="542">
        <v>702</v>
      </c>
      <c r="F11" s="542">
        <v>109</v>
      </c>
      <c r="G11" s="542">
        <v>46</v>
      </c>
      <c r="H11" s="542">
        <v>44</v>
      </c>
      <c r="I11" s="542">
        <v>23</v>
      </c>
      <c r="J11" s="542">
        <v>9</v>
      </c>
      <c r="K11" s="542">
        <v>1</v>
      </c>
      <c r="L11" s="542">
        <v>2</v>
      </c>
      <c r="M11" s="313">
        <v>1722</v>
      </c>
      <c r="N11" s="314">
        <v>35</v>
      </c>
      <c r="O11" s="310">
        <v>1757</v>
      </c>
    </row>
    <row r="12" spans="1:15" x14ac:dyDescent="0.2">
      <c r="A12" s="201" t="s">
        <v>54</v>
      </c>
      <c r="B12" s="372">
        <v>119</v>
      </c>
      <c r="C12" s="372">
        <v>85</v>
      </c>
      <c r="D12" s="372">
        <v>62</v>
      </c>
      <c r="E12" s="372">
        <v>62</v>
      </c>
      <c r="F12" s="372">
        <v>19</v>
      </c>
      <c r="G12" s="372">
        <v>4</v>
      </c>
      <c r="H12" s="372">
        <v>6</v>
      </c>
      <c r="I12" s="372">
        <v>1</v>
      </c>
      <c r="J12" s="372">
        <v>1</v>
      </c>
      <c r="K12" s="372">
        <v>1</v>
      </c>
      <c r="L12" s="834" t="s">
        <v>102</v>
      </c>
      <c r="M12" s="311">
        <v>357</v>
      </c>
      <c r="N12" s="312">
        <v>3</v>
      </c>
      <c r="O12" s="309">
        <v>360</v>
      </c>
    </row>
    <row r="13" spans="1:15" x14ac:dyDescent="0.2">
      <c r="A13" s="89" t="s">
        <v>135</v>
      </c>
      <c r="B13" s="542">
        <v>818</v>
      </c>
      <c r="C13" s="542">
        <v>1057</v>
      </c>
      <c r="D13" s="542">
        <v>1405</v>
      </c>
      <c r="E13" s="542">
        <v>1353</v>
      </c>
      <c r="F13" s="542">
        <v>228</v>
      </c>
      <c r="G13" s="542">
        <v>85</v>
      </c>
      <c r="H13" s="542">
        <v>105</v>
      </c>
      <c r="I13" s="542">
        <v>47</v>
      </c>
      <c r="J13" s="542">
        <v>16</v>
      </c>
      <c r="K13" s="542">
        <v>2</v>
      </c>
      <c r="L13" s="542">
        <v>5</v>
      </c>
      <c r="M13" s="313">
        <v>5051</v>
      </c>
      <c r="N13" s="314">
        <v>70</v>
      </c>
      <c r="O13" s="310">
        <v>5121</v>
      </c>
    </row>
    <row r="14" spans="1:15" x14ac:dyDescent="0.2">
      <c r="A14" s="201" t="s">
        <v>958</v>
      </c>
      <c r="B14" s="372">
        <v>249</v>
      </c>
      <c r="C14" s="372">
        <v>604</v>
      </c>
      <c r="D14" s="372">
        <v>1169</v>
      </c>
      <c r="E14" s="372">
        <v>1221</v>
      </c>
      <c r="F14" s="372">
        <v>226</v>
      </c>
      <c r="G14" s="372">
        <v>98</v>
      </c>
      <c r="H14" s="372">
        <v>119</v>
      </c>
      <c r="I14" s="372">
        <v>63</v>
      </c>
      <c r="J14" s="372">
        <v>31</v>
      </c>
      <c r="K14" s="372">
        <v>7</v>
      </c>
      <c r="L14" s="372">
        <v>2</v>
      </c>
      <c r="M14" s="311">
        <v>3686</v>
      </c>
      <c r="N14" s="312">
        <v>103</v>
      </c>
      <c r="O14" s="309">
        <v>3789</v>
      </c>
    </row>
    <row r="15" spans="1:15" x14ac:dyDescent="0.2">
      <c r="A15" s="89" t="s">
        <v>136</v>
      </c>
      <c r="B15" s="542">
        <v>129</v>
      </c>
      <c r="C15" s="542">
        <v>395</v>
      </c>
      <c r="D15" s="542">
        <v>895</v>
      </c>
      <c r="E15" s="542">
        <v>942</v>
      </c>
      <c r="F15" s="542">
        <v>131</v>
      </c>
      <c r="G15" s="542">
        <v>64</v>
      </c>
      <c r="H15" s="542">
        <v>52</v>
      </c>
      <c r="I15" s="542">
        <v>30</v>
      </c>
      <c r="J15" s="542">
        <v>10</v>
      </c>
      <c r="K15" s="542">
        <v>1</v>
      </c>
      <c r="L15" s="542">
        <v>3</v>
      </c>
      <c r="M15" s="313">
        <v>2608</v>
      </c>
      <c r="N15" s="314">
        <v>44</v>
      </c>
      <c r="O15" s="310">
        <v>2652</v>
      </c>
    </row>
    <row r="16" spans="1:15" x14ac:dyDescent="0.2">
      <c r="A16" s="201" t="s">
        <v>959</v>
      </c>
      <c r="B16" s="372">
        <v>186</v>
      </c>
      <c r="C16" s="372">
        <v>652</v>
      </c>
      <c r="D16" s="372">
        <v>1348</v>
      </c>
      <c r="E16" s="372">
        <v>1576</v>
      </c>
      <c r="F16" s="372">
        <v>268</v>
      </c>
      <c r="G16" s="372">
        <v>96</v>
      </c>
      <c r="H16" s="372">
        <v>117</v>
      </c>
      <c r="I16" s="372">
        <v>35</v>
      </c>
      <c r="J16" s="372">
        <v>26</v>
      </c>
      <c r="K16" s="372">
        <v>7</v>
      </c>
      <c r="L16" s="372">
        <v>2</v>
      </c>
      <c r="M16" s="311">
        <v>4243</v>
      </c>
      <c r="N16" s="312">
        <v>70</v>
      </c>
      <c r="O16" s="309">
        <v>4313</v>
      </c>
    </row>
    <row r="17" spans="1:15" x14ac:dyDescent="0.2">
      <c r="A17" s="89" t="s">
        <v>137</v>
      </c>
      <c r="B17" s="542">
        <v>726</v>
      </c>
      <c r="C17" s="542">
        <v>866</v>
      </c>
      <c r="D17" s="542">
        <v>1210</v>
      </c>
      <c r="E17" s="542">
        <v>1114</v>
      </c>
      <c r="F17" s="542">
        <v>236</v>
      </c>
      <c r="G17" s="542">
        <v>102</v>
      </c>
      <c r="H17" s="542">
        <v>129</v>
      </c>
      <c r="I17" s="542">
        <v>46</v>
      </c>
      <c r="J17" s="542">
        <v>17</v>
      </c>
      <c r="K17" s="542">
        <v>4</v>
      </c>
      <c r="L17" s="542">
        <v>4</v>
      </c>
      <c r="M17" s="313">
        <v>4383</v>
      </c>
      <c r="N17" s="314">
        <v>71</v>
      </c>
      <c r="O17" s="310">
        <v>4454</v>
      </c>
    </row>
    <row r="18" spans="1:15" x14ac:dyDescent="0.2">
      <c r="A18" s="201" t="s">
        <v>63</v>
      </c>
      <c r="B18" s="372">
        <v>12</v>
      </c>
      <c r="C18" s="372">
        <v>54</v>
      </c>
      <c r="D18" s="372">
        <v>217</v>
      </c>
      <c r="E18" s="372">
        <v>535</v>
      </c>
      <c r="F18" s="372">
        <v>194</v>
      </c>
      <c r="G18" s="372">
        <v>79</v>
      </c>
      <c r="H18" s="372">
        <v>92</v>
      </c>
      <c r="I18" s="372">
        <v>32</v>
      </c>
      <c r="J18" s="372">
        <v>14</v>
      </c>
      <c r="K18" s="372">
        <v>4</v>
      </c>
      <c r="L18" s="372">
        <v>3</v>
      </c>
      <c r="M18" s="311">
        <v>1183</v>
      </c>
      <c r="N18" s="312">
        <v>53</v>
      </c>
      <c r="O18" s="309">
        <v>1236</v>
      </c>
    </row>
    <row r="19" spans="1:15" x14ac:dyDescent="0.2">
      <c r="A19" s="89" t="s">
        <v>93</v>
      </c>
      <c r="B19" s="542">
        <v>88</v>
      </c>
      <c r="C19" s="542">
        <v>110</v>
      </c>
      <c r="D19" s="542">
        <v>169</v>
      </c>
      <c r="E19" s="542">
        <v>248</v>
      </c>
      <c r="F19" s="542">
        <v>92</v>
      </c>
      <c r="G19" s="542">
        <v>60</v>
      </c>
      <c r="H19" s="542">
        <v>86</v>
      </c>
      <c r="I19" s="542">
        <v>52</v>
      </c>
      <c r="J19" s="542">
        <v>29</v>
      </c>
      <c r="K19" s="542">
        <v>8</v>
      </c>
      <c r="L19" s="542">
        <v>4</v>
      </c>
      <c r="M19" s="313">
        <v>853</v>
      </c>
      <c r="N19" s="314">
        <v>93</v>
      </c>
      <c r="O19" s="310">
        <v>946</v>
      </c>
    </row>
    <row r="20" spans="1:15" x14ac:dyDescent="0.2">
      <c r="A20" s="543" t="s">
        <v>138</v>
      </c>
      <c r="B20" s="372">
        <v>17</v>
      </c>
      <c r="C20" s="372">
        <v>51</v>
      </c>
      <c r="D20" s="372">
        <v>211</v>
      </c>
      <c r="E20" s="372">
        <v>438</v>
      </c>
      <c r="F20" s="372">
        <v>115</v>
      </c>
      <c r="G20" s="372">
        <v>65</v>
      </c>
      <c r="H20" s="372">
        <v>110</v>
      </c>
      <c r="I20" s="372">
        <v>89</v>
      </c>
      <c r="J20" s="372">
        <v>127</v>
      </c>
      <c r="K20" s="372">
        <v>40</v>
      </c>
      <c r="L20" s="372">
        <v>5</v>
      </c>
      <c r="M20" s="311">
        <v>1007</v>
      </c>
      <c r="N20" s="312">
        <v>261</v>
      </c>
      <c r="O20" s="309">
        <v>1268</v>
      </c>
    </row>
    <row r="21" spans="1:15" x14ac:dyDescent="0.2">
      <c r="A21" s="19" t="s">
        <v>242</v>
      </c>
      <c r="B21" s="542">
        <f t="shared" ref="B21:O21" si="0">SUM(B8:B20)</f>
        <v>3229</v>
      </c>
      <c r="C21" s="542">
        <f t="shared" si="0"/>
        <v>5376</v>
      </c>
      <c r="D21" s="542">
        <f t="shared" si="0"/>
        <v>9538</v>
      </c>
      <c r="E21" s="542">
        <f t="shared" si="0"/>
        <v>11308</v>
      </c>
      <c r="F21" s="542">
        <f t="shared" si="0"/>
        <v>2267</v>
      </c>
      <c r="G21" s="542">
        <f t="shared" si="0"/>
        <v>972</v>
      </c>
      <c r="H21" s="542">
        <f t="shared" si="0"/>
        <v>1174</v>
      </c>
      <c r="I21" s="542">
        <f t="shared" si="0"/>
        <v>521</v>
      </c>
      <c r="J21" s="542">
        <f t="shared" si="0"/>
        <v>329</v>
      </c>
      <c r="K21" s="542">
        <f t="shared" si="0"/>
        <v>82</v>
      </c>
      <c r="L21" s="542">
        <f t="shared" si="0"/>
        <v>40</v>
      </c>
      <c r="M21" s="313">
        <f t="shared" si="0"/>
        <v>33864</v>
      </c>
      <c r="N21" s="314">
        <f t="shared" si="0"/>
        <v>972</v>
      </c>
      <c r="O21" s="310">
        <f t="shared" si="0"/>
        <v>34836</v>
      </c>
    </row>
    <row r="22" spans="1:15" ht="14.25" x14ac:dyDescent="0.2">
      <c r="A22" s="248" t="s">
        <v>398</v>
      </c>
      <c r="B22" s="834" t="s">
        <v>102</v>
      </c>
      <c r="C22" s="372">
        <v>1</v>
      </c>
      <c r="D22" s="834">
        <v>2</v>
      </c>
      <c r="E22" s="372">
        <v>15</v>
      </c>
      <c r="F22" s="372">
        <v>7</v>
      </c>
      <c r="G22" s="372">
        <v>8</v>
      </c>
      <c r="H22" s="372">
        <v>36</v>
      </c>
      <c r="I22" s="372">
        <v>30</v>
      </c>
      <c r="J22" s="372">
        <v>20</v>
      </c>
      <c r="K22" s="372">
        <v>8</v>
      </c>
      <c r="L22" s="372">
        <v>2</v>
      </c>
      <c r="M22" s="311">
        <v>69</v>
      </c>
      <c r="N22" s="312">
        <v>60</v>
      </c>
      <c r="O22" s="309">
        <v>129</v>
      </c>
    </row>
    <row r="23" spans="1:15" x14ac:dyDescent="0.2">
      <c r="A23" s="89" t="s">
        <v>555</v>
      </c>
      <c r="B23" s="542" t="s">
        <v>102</v>
      </c>
      <c r="C23" s="542" t="s">
        <v>102</v>
      </c>
      <c r="D23" s="542" t="s">
        <v>102</v>
      </c>
      <c r="E23" s="542">
        <v>4</v>
      </c>
      <c r="F23" s="542">
        <v>2</v>
      </c>
      <c r="G23" s="542">
        <v>2</v>
      </c>
      <c r="H23" s="542">
        <v>10</v>
      </c>
      <c r="I23" s="542">
        <v>8</v>
      </c>
      <c r="J23" s="542">
        <v>5</v>
      </c>
      <c r="K23" s="542">
        <v>1</v>
      </c>
      <c r="L23" s="542" t="s">
        <v>102</v>
      </c>
      <c r="M23" s="313">
        <v>18</v>
      </c>
      <c r="N23" s="314">
        <v>14</v>
      </c>
      <c r="O23" s="310">
        <v>32</v>
      </c>
    </row>
    <row r="24" spans="1:15" x14ac:dyDescent="0.2">
      <c r="A24" s="841" t="s">
        <v>556</v>
      </c>
      <c r="B24" s="834" t="s">
        <v>102</v>
      </c>
      <c r="C24" s="834" t="s">
        <v>102</v>
      </c>
      <c r="D24" s="834" t="s">
        <v>102</v>
      </c>
      <c r="E24" s="834">
        <v>7</v>
      </c>
      <c r="F24" s="834">
        <v>2</v>
      </c>
      <c r="G24" s="834">
        <v>5</v>
      </c>
      <c r="H24" s="834">
        <v>9</v>
      </c>
      <c r="I24" s="834">
        <v>7</v>
      </c>
      <c r="J24" s="834">
        <v>3</v>
      </c>
      <c r="K24" s="834">
        <v>1</v>
      </c>
      <c r="L24" s="834" t="s">
        <v>102</v>
      </c>
      <c r="M24" s="835">
        <v>23</v>
      </c>
      <c r="N24" s="836">
        <v>11</v>
      </c>
      <c r="O24" s="837">
        <v>34</v>
      </c>
    </row>
    <row r="25" spans="1:15" x14ac:dyDescent="0.2">
      <c r="A25" s="89" t="s">
        <v>557</v>
      </c>
      <c r="B25" s="542" t="s">
        <v>102</v>
      </c>
      <c r="C25" s="542">
        <v>1</v>
      </c>
      <c r="D25" s="542">
        <v>2</v>
      </c>
      <c r="E25" s="542">
        <v>4</v>
      </c>
      <c r="F25" s="542">
        <v>3</v>
      </c>
      <c r="G25" s="542">
        <v>1</v>
      </c>
      <c r="H25" s="542">
        <v>3</v>
      </c>
      <c r="I25" s="542">
        <v>3</v>
      </c>
      <c r="J25" s="542">
        <v>4</v>
      </c>
      <c r="K25" s="542">
        <v>1</v>
      </c>
      <c r="L25" s="542" t="s">
        <v>102</v>
      </c>
      <c r="M25" s="313">
        <v>14</v>
      </c>
      <c r="N25" s="314">
        <v>8</v>
      </c>
      <c r="O25" s="310">
        <v>22</v>
      </c>
    </row>
    <row r="26" spans="1:15" x14ac:dyDescent="0.2">
      <c r="A26" s="841" t="s">
        <v>558</v>
      </c>
      <c r="B26" s="834" t="s">
        <v>102</v>
      </c>
      <c r="C26" s="834" t="s">
        <v>102</v>
      </c>
      <c r="D26" s="834" t="s">
        <v>102</v>
      </c>
      <c r="E26" s="834" t="s">
        <v>102</v>
      </c>
      <c r="F26" s="834" t="s">
        <v>102</v>
      </c>
      <c r="G26" s="834" t="s">
        <v>102</v>
      </c>
      <c r="H26" s="834">
        <v>7</v>
      </c>
      <c r="I26" s="834">
        <v>4</v>
      </c>
      <c r="J26" s="834">
        <v>7</v>
      </c>
      <c r="K26" s="834">
        <v>4</v>
      </c>
      <c r="L26" s="834">
        <v>2</v>
      </c>
      <c r="M26" s="835">
        <v>7</v>
      </c>
      <c r="N26" s="836">
        <v>17</v>
      </c>
      <c r="O26" s="837">
        <v>24</v>
      </c>
    </row>
    <row r="27" spans="1:15" x14ac:dyDescent="0.2">
      <c r="A27" s="89" t="s">
        <v>559</v>
      </c>
      <c r="B27" s="542" t="s">
        <v>102</v>
      </c>
      <c r="C27" s="542" t="s">
        <v>102</v>
      </c>
      <c r="D27" s="542" t="s">
        <v>102</v>
      </c>
      <c r="E27" s="542" t="s">
        <v>102</v>
      </c>
      <c r="F27" s="542" t="s">
        <v>102</v>
      </c>
      <c r="G27" s="542" t="s">
        <v>102</v>
      </c>
      <c r="H27" s="542">
        <v>7</v>
      </c>
      <c r="I27" s="542">
        <v>8</v>
      </c>
      <c r="J27" s="542">
        <v>1</v>
      </c>
      <c r="K27" s="542">
        <v>1</v>
      </c>
      <c r="L27" s="542" t="s">
        <v>102</v>
      </c>
      <c r="M27" s="313">
        <v>7</v>
      </c>
      <c r="N27" s="314">
        <v>10</v>
      </c>
      <c r="O27" s="310">
        <v>17</v>
      </c>
    </row>
    <row r="28" spans="1:15" x14ac:dyDescent="0.2">
      <c r="A28" s="838" t="s">
        <v>67</v>
      </c>
      <c r="B28" s="839">
        <f t="shared" ref="B28:O28" si="1">SUM(B21:B22)</f>
        <v>3229</v>
      </c>
      <c r="C28" s="839">
        <f t="shared" si="1"/>
        <v>5377</v>
      </c>
      <c r="D28" s="839">
        <f t="shared" si="1"/>
        <v>9540</v>
      </c>
      <c r="E28" s="839">
        <f t="shared" si="1"/>
        <v>11323</v>
      </c>
      <c r="F28" s="839">
        <f t="shared" si="1"/>
        <v>2274</v>
      </c>
      <c r="G28" s="839">
        <f t="shared" si="1"/>
        <v>980</v>
      </c>
      <c r="H28" s="839">
        <f t="shared" si="1"/>
        <v>1210</v>
      </c>
      <c r="I28" s="839">
        <f t="shared" si="1"/>
        <v>551</v>
      </c>
      <c r="J28" s="839">
        <f t="shared" si="1"/>
        <v>349</v>
      </c>
      <c r="K28" s="839">
        <f t="shared" si="1"/>
        <v>90</v>
      </c>
      <c r="L28" s="839">
        <f t="shared" si="1"/>
        <v>42</v>
      </c>
      <c r="M28" s="840">
        <f t="shared" si="1"/>
        <v>33933</v>
      </c>
      <c r="N28" s="840">
        <f t="shared" si="1"/>
        <v>1032</v>
      </c>
      <c r="O28" s="840">
        <f t="shared" si="1"/>
        <v>34965</v>
      </c>
    </row>
    <row r="29" spans="1:15" x14ac:dyDescent="0.2">
      <c r="A29" s="194" t="s">
        <v>280</v>
      </c>
      <c r="B29" s="3"/>
      <c r="C29" s="3"/>
      <c r="D29" s="3"/>
      <c r="E29" s="14"/>
      <c r="G29" s="186"/>
      <c r="J29" s="186"/>
    </row>
    <row r="30" spans="1:15" x14ac:dyDescent="0.2">
      <c r="A30" s="9" t="s">
        <v>508</v>
      </c>
    </row>
    <row r="31" spans="1:15" x14ac:dyDescent="0.2">
      <c r="A31" s="9" t="s">
        <v>758</v>
      </c>
    </row>
    <row r="32" spans="1:15" x14ac:dyDescent="0.2">
      <c r="A32" s="194" t="s">
        <v>753</v>
      </c>
      <c r="B32" s="3"/>
      <c r="C32" s="3"/>
      <c r="D32" s="3"/>
      <c r="G32" s="186"/>
      <c r="J32" s="186"/>
    </row>
    <row r="34" spans="1:15" ht="18" x14ac:dyDescent="0.25">
      <c r="A34" s="10" t="s">
        <v>752</v>
      </c>
    </row>
    <row r="35" spans="1:15" x14ac:dyDescent="0.2">
      <c r="A35" s="226" t="s">
        <v>207</v>
      </c>
      <c r="N35" s="226" t="s">
        <v>208</v>
      </c>
    </row>
    <row r="36" spans="1:15" x14ac:dyDescent="0.2">
      <c r="A36" s="183"/>
      <c r="B36" s="1"/>
      <c r="C36" s="1"/>
      <c r="D36" s="1"/>
      <c r="E36" s="1"/>
      <c r="F36" s="1"/>
      <c r="G36" s="1"/>
      <c r="H36" s="1"/>
      <c r="I36" s="1"/>
      <c r="J36" s="1"/>
      <c r="K36" s="1"/>
      <c r="L36" s="2"/>
      <c r="M36" s="2"/>
      <c r="N36" s="1"/>
      <c r="O36" s="2"/>
    </row>
    <row r="37" spans="1:15" x14ac:dyDescent="0.2">
      <c r="A37" s="3"/>
      <c r="B37" s="11" t="s">
        <v>35</v>
      </c>
      <c r="C37" s="197" t="s">
        <v>124</v>
      </c>
      <c r="D37" s="197" t="s">
        <v>126</v>
      </c>
      <c r="E37" s="197" t="s">
        <v>36</v>
      </c>
      <c r="F37" s="197" t="s">
        <v>37</v>
      </c>
      <c r="G37" s="197" t="s">
        <v>38</v>
      </c>
      <c r="H37" s="198" t="s">
        <v>39</v>
      </c>
      <c r="I37" s="198" t="s">
        <v>128</v>
      </c>
      <c r="J37" s="198" t="s">
        <v>129</v>
      </c>
      <c r="K37" s="198" t="s">
        <v>130</v>
      </c>
      <c r="L37" s="199">
        <v>100000</v>
      </c>
      <c r="M37" s="205" t="s">
        <v>122</v>
      </c>
      <c r="N37" s="202" t="s">
        <v>122</v>
      </c>
      <c r="O37" s="207" t="s">
        <v>18</v>
      </c>
    </row>
    <row r="38" spans="1:15" x14ac:dyDescent="0.2">
      <c r="A38" s="204" t="s">
        <v>274</v>
      </c>
      <c r="B38" s="197" t="s">
        <v>123</v>
      </c>
      <c r="C38" s="11" t="s">
        <v>40</v>
      </c>
      <c r="D38" s="11" t="s">
        <v>40</v>
      </c>
      <c r="E38" s="11" t="s">
        <v>40</v>
      </c>
      <c r="F38" s="11" t="s">
        <v>40</v>
      </c>
      <c r="G38" s="11" t="s">
        <v>40</v>
      </c>
      <c r="H38" s="198" t="s">
        <v>40</v>
      </c>
      <c r="I38" s="198" t="s">
        <v>40</v>
      </c>
      <c r="J38" s="198" t="s">
        <v>40</v>
      </c>
      <c r="K38" s="198" t="s">
        <v>40</v>
      </c>
      <c r="L38" s="200" t="s">
        <v>43</v>
      </c>
      <c r="M38" s="205" t="s">
        <v>145</v>
      </c>
      <c r="N38" s="202" t="s">
        <v>83</v>
      </c>
      <c r="O38" s="206" t="s">
        <v>142</v>
      </c>
    </row>
    <row r="39" spans="1:15" x14ac:dyDescent="0.2">
      <c r="A39" s="3"/>
      <c r="B39" s="11" t="s">
        <v>43</v>
      </c>
      <c r="C39" s="197" t="s">
        <v>125</v>
      </c>
      <c r="D39" s="197" t="s">
        <v>127</v>
      </c>
      <c r="E39" s="197" t="s">
        <v>44</v>
      </c>
      <c r="F39" s="197" t="s">
        <v>45</v>
      </c>
      <c r="G39" s="197" t="s">
        <v>46</v>
      </c>
      <c r="H39" s="198" t="s">
        <v>42</v>
      </c>
      <c r="I39" s="198" t="s">
        <v>131</v>
      </c>
      <c r="J39" s="198" t="s">
        <v>132</v>
      </c>
      <c r="K39" s="198" t="s">
        <v>133</v>
      </c>
      <c r="L39" s="200" t="s">
        <v>134</v>
      </c>
      <c r="M39" s="205" t="s">
        <v>144</v>
      </c>
      <c r="N39" s="202" t="s">
        <v>139</v>
      </c>
      <c r="O39" s="206" t="s">
        <v>41</v>
      </c>
    </row>
    <row r="40" spans="1:15" x14ac:dyDescent="0.2">
      <c r="A40" s="226"/>
      <c r="B40" s="4"/>
      <c r="C40" s="4"/>
      <c r="D40" s="4"/>
      <c r="E40" s="4"/>
      <c r="F40" s="4"/>
      <c r="G40" s="4"/>
      <c r="H40" s="4"/>
      <c r="I40" s="4"/>
      <c r="J40" s="4"/>
      <c r="K40" s="4"/>
      <c r="L40" s="5"/>
      <c r="M40" s="5"/>
      <c r="N40" s="4"/>
      <c r="O40" s="5"/>
    </row>
    <row r="41" spans="1:15" x14ac:dyDescent="0.2">
      <c r="A41" s="201" t="s">
        <v>955</v>
      </c>
      <c r="B41" s="372">
        <v>15.037000000000001</v>
      </c>
      <c r="C41" s="372">
        <v>64.882999999999996</v>
      </c>
      <c r="D41" s="372">
        <v>315.56700000000001</v>
      </c>
      <c r="E41" s="372">
        <v>1673.9960000000001</v>
      </c>
      <c r="F41" s="372">
        <v>910.303</v>
      </c>
      <c r="G41" s="372">
        <v>552.31799999999998</v>
      </c>
      <c r="H41" s="372">
        <v>1231.171</v>
      </c>
      <c r="I41" s="372">
        <v>847.52300000000002</v>
      </c>
      <c r="J41" s="372">
        <v>1019.388</v>
      </c>
      <c r="K41" s="372">
        <v>244.93899999999999</v>
      </c>
      <c r="L41" s="372">
        <v>1292.82</v>
      </c>
      <c r="M41" s="311">
        <v>4763.2749999999996</v>
      </c>
      <c r="N41" s="312">
        <v>3404.67</v>
      </c>
      <c r="O41" s="309">
        <v>8167.9449999999997</v>
      </c>
    </row>
    <row r="42" spans="1:15" x14ac:dyDescent="0.2">
      <c r="A42" s="89" t="s">
        <v>956</v>
      </c>
      <c r="B42" s="542">
        <v>38.951000000000001</v>
      </c>
      <c r="C42" s="542">
        <v>122.977</v>
      </c>
      <c r="D42" s="542">
        <v>375.858</v>
      </c>
      <c r="E42" s="542">
        <v>840.11</v>
      </c>
      <c r="F42" s="542">
        <v>265.89299999999997</v>
      </c>
      <c r="G42" s="542">
        <v>159.232</v>
      </c>
      <c r="H42" s="542">
        <v>320.60899999999998</v>
      </c>
      <c r="I42" s="542">
        <v>157.703</v>
      </c>
      <c r="J42" s="542">
        <v>320.33800000000002</v>
      </c>
      <c r="K42" s="542" t="s">
        <v>102</v>
      </c>
      <c r="L42" s="542">
        <v>280.21800000000002</v>
      </c>
      <c r="M42" s="313">
        <v>2123.63</v>
      </c>
      <c r="N42" s="314">
        <v>758.25900000000001</v>
      </c>
      <c r="O42" s="310">
        <v>2881.8890000000001</v>
      </c>
    </row>
    <row r="43" spans="1:15" x14ac:dyDescent="0.2">
      <c r="A43" s="201" t="s">
        <v>51</v>
      </c>
      <c r="B43" s="920">
        <v>0.16</v>
      </c>
      <c r="C43" s="372">
        <v>3.8210000000000002</v>
      </c>
      <c r="D43" s="372">
        <v>57.253999999999998</v>
      </c>
      <c r="E43" s="372">
        <v>659.91899999999998</v>
      </c>
      <c r="F43" s="372">
        <v>513.005</v>
      </c>
      <c r="G43" s="372">
        <v>416.37</v>
      </c>
      <c r="H43" s="372">
        <v>634.95399999999995</v>
      </c>
      <c r="I43" s="372">
        <v>416.27199999999999</v>
      </c>
      <c r="J43" s="372">
        <v>179.55099999999999</v>
      </c>
      <c r="K43" s="372">
        <v>179.59200000000001</v>
      </c>
      <c r="L43" s="372">
        <v>364.17599999999999</v>
      </c>
      <c r="M43" s="311">
        <v>2285.4830000000002</v>
      </c>
      <c r="N43" s="312">
        <v>1139.5909999999999</v>
      </c>
      <c r="O43" s="309">
        <v>3425.0740000000001</v>
      </c>
    </row>
    <row r="44" spans="1:15" x14ac:dyDescent="0.2">
      <c r="A44" s="89" t="s">
        <v>957</v>
      </c>
      <c r="B44" s="542">
        <v>3.5190000000000001</v>
      </c>
      <c r="C44" s="542">
        <v>30.681000000000001</v>
      </c>
      <c r="D44" s="542">
        <v>187.63200000000001</v>
      </c>
      <c r="E44" s="542">
        <v>697.19299999999998</v>
      </c>
      <c r="F44" s="542">
        <v>289.52199999999999</v>
      </c>
      <c r="G44" s="542">
        <v>187.00299999999999</v>
      </c>
      <c r="H44" s="542">
        <v>302.613</v>
      </c>
      <c r="I44" s="542">
        <v>315.19400000000002</v>
      </c>
      <c r="J44" s="542">
        <v>293.77199999999999</v>
      </c>
      <c r="K44" s="542">
        <v>66.741</v>
      </c>
      <c r="L44" s="542">
        <v>257.827</v>
      </c>
      <c r="M44" s="313">
        <v>1698.163</v>
      </c>
      <c r="N44" s="314">
        <v>933.53399999999999</v>
      </c>
      <c r="O44" s="310">
        <v>2631.6970000000001</v>
      </c>
    </row>
    <row r="45" spans="1:15" x14ac:dyDescent="0.2">
      <c r="A45" s="201" t="s">
        <v>54</v>
      </c>
      <c r="B45" s="372">
        <v>6.5869999999999997</v>
      </c>
      <c r="C45" s="372">
        <v>11.651</v>
      </c>
      <c r="D45" s="372">
        <v>19.22</v>
      </c>
      <c r="E45" s="372">
        <v>62.045999999999999</v>
      </c>
      <c r="F45" s="372">
        <v>54.033000000000001</v>
      </c>
      <c r="G45" s="372">
        <v>15.887</v>
      </c>
      <c r="H45" s="372">
        <v>41.936999999999998</v>
      </c>
      <c r="I45" s="372">
        <v>11.933999999999999</v>
      </c>
      <c r="J45" s="372">
        <v>48.746000000000002</v>
      </c>
      <c r="K45" s="372">
        <v>71.685000000000002</v>
      </c>
      <c r="L45" s="834" t="s">
        <v>102</v>
      </c>
      <c r="M45" s="311">
        <v>211.36099999999999</v>
      </c>
      <c r="N45" s="312">
        <v>132.36500000000001</v>
      </c>
      <c r="O45" s="309">
        <v>343.726</v>
      </c>
    </row>
    <row r="46" spans="1:15" x14ac:dyDescent="0.2">
      <c r="A46" s="89" t="s">
        <v>135</v>
      </c>
      <c r="B46" s="542">
        <v>53.152000000000001</v>
      </c>
      <c r="C46" s="542">
        <v>152.316</v>
      </c>
      <c r="D46" s="542">
        <v>450.23700000000002</v>
      </c>
      <c r="E46" s="542">
        <v>1289.633</v>
      </c>
      <c r="F46" s="542">
        <v>598.46900000000005</v>
      </c>
      <c r="G46" s="542">
        <v>356.82900000000001</v>
      </c>
      <c r="H46" s="542">
        <v>707.09</v>
      </c>
      <c r="I46" s="542">
        <v>638.46299999999997</v>
      </c>
      <c r="J46" s="542">
        <v>471.77100000000002</v>
      </c>
      <c r="K46" s="542">
        <v>132.898</v>
      </c>
      <c r="L46" s="542">
        <v>807.66899999999998</v>
      </c>
      <c r="M46" s="313">
        <v>3607.7260000000001</v>
      </c>
      <c r="N46" s="314">
        <v>2050.8009999999999</v>
      </c>
      <c r="O46" s="310">
        <v>5658.527</v>
      </c>
    </row>
    <row r="47" spans="1:15" x14ac:dyDescent="0.2">
      <c r="A47" s="201" t="s">
        <v>958</v>
      </c>
      <c r="B47" s="372">
        <v>17.135999999999999</v>
      </c>
      <c r="C47" s="372">
        <v>90.686999999999998</v>
      </c>
      <c r="D47" s="372">
        <v>375.553</v>
      </c>
      <c r="E47" s="372">
        <v>1162.8779999999999</v>
      </c>
      <c r="F47" s="372">
        <v>595.18799999999999</v>
      </c>
      <c r="G47" s="372">
        <v>418.84300000000002</v>
      </c>
      <c r="H47" s="372">
        <v>823.57500000000005</v>
      </c>
      <c r="I47" s="372">
        <v>814.16</v>
      </c>
      <c r="J47" s="372">
        <v>892.02</v>
      </c>
      <c r="K47" s="372">
        <v>534.90800000000002</v>
      </c>
      <c r="L47" s="372">
        <v>371.73399999999998</v>
      </c>
      <c r="M47" s="311">
        <v>3483.86</v>
      </c>
      <c r="N47" s="312">
        <v>2612.8220000000001</v>
      </c>
      <c r="O47" s="309">
        <v>6096.6819999999998</v>
      </c>
    </row>
    <row r="48" spans="1:15" x14ac:dyDescent="0.2">
      <c r="A48" s="89" t="s">
        <v>136</v>
      </c>
      <c r="B48" s="542">
        <v>9.4019999999999992</v>
      </c>
      <c r="C48" s="542">
        <v>60.706000000000003</v>
      </c>
      <c r="D48" s="542">
        <v>298.572</v>
      </c>
      <c r="E48" s="542">
        <v>892.71400000000006</v>
      </c>
      <c r="F48" s="542">
        <v>342.85300000000001</v>
      </c>
      <c r="G48" s="542">
        <v>266.76299999999998</v>
      </c>
      <c r="H48" s="542">
        <v>374.21300000000002</v>
      </c>
      <c r="I48" s="542">
        <v>402.74200000000002</v>
      </c>
      <c r="J48" s="542">
        <v>278.42599999999999</v>
      </c>
      <c r="K48" s="542">
        <v>81.521000000000001</v>
      </c>
      <c r="L48" s="542">
        <v>392.238</v>
      </c>
      <c r="M48" s="313">
        <v>2245.223</v>
      </c>
      <c r="N48" s="314">
        <v>1154.9269999999999</v>
      </c>
      <c r="O48" s="310">
        <v>3400.15</v>
      </c>
    </row>
    <row r="49" spans="1:15" x14ac:dyDescent="0.2">
      <c r="A49" s="201" t="s">
        <v>959</v>
      </c>
      <c r="B49" s="372">
        <v>13.612</v>
      </c>
      <c r="C49" s="372">
        <v>98.253</v>
      </c>
      <c r="D49" s="372">
        <v>442.2</v>
      </c>
      <c r="E49" s="372">
        <v>1516.693</v>
      </c>
      <c r="F49" s="372">
        <v>698.904</v>
      </c>
      <c r="G49" s="372">
        <v>406.10500000000002</v>
      </c>
      <c r="H49" s="372">
        <v>808.178</v>
      </c>
      <c r="I49" s="372">
        <v>473.85500000000002</v>
      </c>
      <c r="J49" s="372">
        <v>769.01099999999997</v>
      </c>
      <c r="K49" s="372">
        <v>497.05099999999999</v>
      </c>
      <c r="L49" s="372">
        <v>394.09399999999999</v>
      </c>
      <c r="M49" s="311">
        <v>3983.9450000000002</v>
      </c>
      <c r="N49" s="312">
        <v>2134.011</v>
      </c>
      <c r="O49" s="309">
        <v>6117.9560000000001</v>
      </c>
    </row>
    <row r="50" spans="1:15" x14ac:dyDescent="0.2">
      <c r="A50" s="89" t="s">
        <v>137</v>
      </c>
      <c r="B50" s="542">
        <v>44.540999999999997</v>
      </c>
      <c r="C50" s="542">
        <v>125.196</v>
      </c>
      <c r="D50" s="542">
        <v>381.46199999999999</v>
      </c>
      <c r="E50" s="542">
        <v>1087.114</v>
      </c>
      <c r="F50" s="542">
        <v>623.62400000000002</v>
      </c>
      <c r="G50" s="542">
        <v>422.09199999999998</v>
      </c>
      <c r="H50" s="542">
        <v>893.27800000000002</v>
      </c>
      <c r="I50" s="542">
        <v>592.60900000000004</v>
      </c>
      <c r="J50" s="542">
        <v>533.35400000000004</v>
      </c>
      <c r="K50" s="542">
        <v>248.51900000000001</v>
      </c>
      <c r="L50" s="542">
        <v>1057.8330000000001</v>
      </c>
      <c r="M50" s="313">
        <v>3577.3069999999998</v>
      </c>
      <c r="N50" s="314">
        <v>2432.3150000000001</v>
      </c>
      <c r="O50" s="310">
        <v>6009.6220000000003</v>
      </c>
    </row>
    <row r="51" spans="1:15" x14ac:dyDescent="0.2">
      <c r="A51" s="201" t="s">
        <v>63</v>
      </c>
      <c r="B51" s="372">
        <v>0.85099999999999998</v>
      </c>
      <c r="C51" s="372">
        <v>8.2289999999999992</v>
      </c>
      <c r="D51" s="372">
        <v>76.082999999999998</v>
      </c>
      <c r="E51" s="372">
        <v>576.10400000000004</v>
      </c>
      <c r="F51" s="372">
        <v>511.36399999999998</v>
      </c>
      <c r="G51" s="372">
        <v>327.66699999999997</v>
      </c>
      <c r="H51" s="372">
        <v>646.45699999999999</v>
      </c>
      <c r="I51" s="372">
        <v>461.87799999999999</v>
      </c>
      <c r="J51" s="372">
        <v>401.63099999999997</v>
      </c>
      <c r="K51" s="372">
        <v>238.40199999999999</v>
      </c>
      <c r="L51" s="372">
        <v>622.95100000000002</v>
      </c>
      <c r="M51" s="311">
        <v>2146.7550000000001</v>
      </c>
      <c r="N51" s="312">
        <v>1724.8620000000001</v>
      </c>
      <c r="O51" s="309">
        <v>3871.6170000000002</v>
      </c>
    </row>
    <row r="52" spans="1:15" x14ac:dyDescent="0.2">
      <c r="A52" s="89" t="s">
        <v>93</v>
      </c>
      <c r="B52" s="542">
        <v>5.5490000000000004</v>
      </c>
      <c r="C52" s="542">
        <v>15.78</v>
      </c>
      <c r="D52" s="542">
        <v>56.325000000000003</v>
      </c>
      <c r="E52" s="542">
        <v>266.221</v>
      </c>
      <c r="F52" s="542">
        <v>248.089</v>
      </c>
      <c r="G52" s="542">
        <v>252.11799999999999</v>
      </c>
      <c r="H52" s="542">
        <v>586.19000000000005</v>
      </c>
      <c r="I52" s="542">
        <v>702.54200000000003</v>
      </c>
      <c r="J52" s="542">
        <v>932.87199999999996</v>
      </c>
      <c r="K52" s="542">
        <v>520.31500000000005</v>
      </c>
      <c r="L52" s="542">
        <v>1542.855</v>
      </c>
      <c r="M52" s="313">
        <v>1430.2719999999999</v>
      </c>
      <c r="N52" s="314">
        <v>3698.5839999999998</v>
      </c>
      <c r="O52" s="310">
        <v>5128.8559999999998</v>
      </c>
    </row>
    <row r="53" spans="1:15" x14ac:dyDescent="0.2">
      <c r="A53" s="543" t="s">
        <v>138</v>
      </c>
      <c r="B53" s="372">
        <v>1.099</v>
      </c>
      <c r="C53" s="372">
        <v>7.79</v>
      </c>
      <c r="D53" s="372">
        <v>71.488</v>
      </c>
      <c r="E53" s="372">
        <v>439.14</v>
      </c>
      <c r="F53" s="372">
        <v>303.93799999999999</v>
      </c>
      <c r="G53" s="372">
        <v>276.33800000000002</v>
      </c>
      <c r="H53" s="372">
        <v>783.73199999999997</v>
      </c>
      <c r="I53" s="372">
        <v>1293.886</v>
      </c>
      <c r="J53" s="372">
        <v>3828.7559999999999</v>
      </c>
      <c r="K53" s="372">
        <v>2673.0050000000001</v>
      </c>
      <c r="L53" s="372">
        <v>2649.2750000000001</v>
      </c>
      <c r="M53" s="311">
        <v>1883.5250000000001</v>
      </c>
      <c r="N53" s="312">
        <v>10444.922</v>
      </c>
      <c r="O53" s="309">
        <v>12328.447</v>
      </c>
    </row>
    <row r="54" spans="1:15" x14ac:dyDescent="0.2">
      <c r="A54" s="19" t="s">
        <v>242</v>
      </c>
      <c r="B54" s="542">
        <f t="shared" ref="B54:O54" si="2">SUM(B41:B53)</f>
        <v>209.59599999999998</v>
      </c>
      <c r="C54" s="542">
        <f t="shared" si="2"/>
        <v>792.97000000000014</v>
      </c>
      <c r="D54" s="542">
        <f t="shared" si="2"/>
        <v>3107.4509999999996</v>
      </c>
      <c r="E54" s="542">
        <f t="shared" si="2"/>
        <v>11163.760999999997</v>
      </c>
      <c r="F54" s="542">
        <f t="shared" si="2"/>
        <v>5955.1849999999995</v>
      </c>
      <c r="G54" s="542">
        <f t="shared" si="2"/>
        <v>4057.5650000000001</v>
      </c>
      <c r="H54" s="542">
        <f t="shared" si="2"/>
        <v>8153.9969999999994</v>
      </c>
      <c r="I54" s="542">
        <f t="shared" si="2"/>
        <v>7128.7610000000004</v>
      </c>
      <c r="J54" s="542">
        <f t="shared" si="2"/>
        <v>9969.6360000000004</v>
      </c>
      <c r="K54" s="542">
        <f t="shared" si="2"/>
        <v>5489.576</v>
      </c>
      <c r="L54" s="542">
        <f t="shared" si="2"/>
        <v>10033.69</v>
      </c>
      <c r="M54" s="313">
        <f t="shared" si="2"/>
        <v>33440.525000000001</v>
      </c>
      <c r="N54" s="314">
        <f t="shared" si="2"/>
        <v>32621.663</v>
      </c>
      <c r="O54" s="310">
        <f t="shared" si="2"/>
        <v>66062.187999999995</v>
      </c>
    </row>
    <row r="55" spans="1:15" ht="14.25" x14ac:dyDescent="0.2">
      <c r="A55" s="248" t="s">
        <v>400</v>
      </c>
      <c r="B55" s="834" t="s">
        <v>102</v>
      </c>
      <c r="C55" s="920">
        <v>0.159</v>
      </c>
      <c r="D55" s="932">
        <v>0.438</v>
      </c>
      <c r="E55" s="372">
        <v>21.263999999999999</v>
      </c>
      <c r="F55" s="372">
        <v>21.155000000000001</v>
      </c>
      <c r="G55" s="372">
        <v>32.843000000000004</v>
      </c>
      <c r="H55" s="372">
        <v>260.79399999999998</v>
      </c>
      <c r="I55" s="372">
        <v>420.93400000000003</v>
      </c>
      <c r="J55" s="372">
        <v>612.36599999999999</v>
      </c>
      <c r="K55" s="372">
        <v>547.25599999999997</v>
      </c>
      <c r="L55" s="372">
        <v>256.82799999999997</v>
      </c>
      <c r="M55" s="311">
        <v>336.65300000000002</v>
      </c>
      <c r="N55" s="312">
        <v>1837.384</v>
      </c>
      <c r="O55" s="309">
        <v>2174.0369999999998</v>
      </c>
    </row>
    <row r="56" spans="1:15" x14ac:dyDescent="0.2">
      <c r="A56" s="89" t="s">
        <v>555</v>
      </c>
      <c r="B56" s="542" t="s">
        <v>102</v>
      </c>
      <c r="C56" s="542" t="s">
        <v>102</v>
      </c>
      <c r="D56" s="542" t="s">
        <v>102</v>
      </c>
      <c r="E56" s="542">
        <v>5.9530000000000003</v>
      </c>
      <c r="F56" s="542">
        <v>5.8109999999999999</v>
      </c>
      <c r="G56" s="542">
        <v>8.298</v>
      </c>
      <c r="H56" s="542">
        <v>69.039000000000001</v>
      </c>
      <c r="I56" s="542">
        <v>120.41800000000001</v>
      </c>
      <c r="J56" s="542">
        <v>130.292</v>
      </c>
      <c r="K56" s="542">
        <v>53.59</v>
      </c>
      <c r="L56" s="542" t="s">
        <v>102</v>
      </c>
      <c r="M56" s="313">
        <v>89.100999999999999</v>
      </c>
      <c r="N56" s="314">
        <v>304.3</v>
      </c>
      <c r="O56" s="310">
        <v>393.40100000000001</v>
      </c>
    </row>
    <row r="57" spans="1:15" x14ac:dyDescent="0.2">
      <c r="A57" s="841" t="s">
        <v>556</v>
      </c>
      <c r="B57" s="834" t="s">
        <v>102</v>
      </c>
      <c r="C57" s="834" t="s">
        <v>102</v>
      </c>
      <c r="D57" s="834" t="s">
        <v>102</v>
      </c>
      <c r="E57" s="834">
        <v>9.3279999999999994</v>
      </c>
      <c r="F57" s="834">
        <v>6.1710000000000003</v>
      </c>
      <c r="G57" s="834">
        <v>20.268000000000001</v>
      </c>
      <c r="H57" s="834">
        <v>72.132000000000005</v>
      </c>
      <c r="I57" s="834">
        <v>102.922</v>
      </c>
      <c r="J57" s="834">
        <v>83.885999999999996</v>
      </c>
      <c r="K57" s="834">
        <v>79.055000000000007</v>
      </c>
      <c r="L57" s="834" t="s">
        <v>102</v>
      </c>
      <c r="M57" s="835">
        <v>107.899</v>
      </c>
      <c r="N57" s="836">
        <v>265.863</v>
      </c>
      <c r="O57" s="837">
        <v>373.762</v>
      </c>
    </row>
    <row r="58" spans="1:15" x14ac:dyDescent="0.2">
      <c r="A58" s="89" t="s">
        <v>557</v>
      </c>
      <c r="B58" s="542" t="s">
        <v>102</v>
      </c>
      <c r="C58" s="921">
        <v>0.159</v>
      </c>
      <c r="D58" s="921">
        <v>0.438</v>
      </c>
      <c r="E58" s="542">
        <v>5.9829999999999997</v>
      </c>
      <c r="F58" s="542">
        <v>9.173</v>
      </c>
      <c r="G58" s="542">
        <v>4.2770000000000001</v>
      </c>
      <c r="H58" s="542">
        <v>24.324000000000002</v>
      </c>
      <c r="I58" s="542">
        <v>39.295999999999999</v>
      </c>
      <c r="J58" s="542">
        <v>130.804</v>
      </c>
      <c r="K58" s="542">
        <v>64.018000000000001</v>
      </c>
      <c r="L58" s="542" t="s">
        <v>102</v>
      </c>
      <c r="M58" s="313">
        <v>44.353999999999999</v>
      </c>
      <c r="N58" s="314">
        <v>234.11799999999999</v>
      </c>
      <c r="O58" s="310">
        <v>278.47199999999998</v>
      </c>
    </row>
    <row r="59" spans="1:15" x14ac:dyDescent="0.2">
      <c r="A59" s="841" t="s">
        <v>558</v>
      </c>
      <c r="B59" s="834" t="s">
        <v>102</v>
      </c>
      <c r="C59" s="834" t="s">
        <v>102</v>
      </c>
      <c r="D59" s="834" t="s">
        <v>102</v>
      </c>
      <c r="E59" s="834" t="s">
        <v>102</v>
      </c>
      <c r="F59" s="834" t="s">
        <v>102</v>
      </c>
      <c r="G59" s="834" t="s">
        <v>102</v>
      </c>
      <c r="H59" s="834">
        <v>45.271999999999998</v>
      </c>
      <c r="I59" s="834">
        <v>51.155999999999999</v>
      </c>
      <c r="J59" s="834">
        <v>234.63200000000001</v>
      </c>
      <c r="K59" s="834">
        <v>277.61900000000003</v>
      </c>
      <c r="L59" s="834">
        <v>256.82799999999997</v>
      </c>
      <c r="M59" s="835">
        <v>45.271999999999998</v>
      </c>
      <c r="N59" s="836">
        <v>820.23500000000001</v>
      </c>
      <c r="O59" s="837">
        <v>865.50699999999995</v>
      </c>
    </row>
    <row r="60" spans="1:15" x14ac:dyDescent="0.2">
      <c r="A60" s="89" t="s">
        <v>559</v>
      </c>
      <c r="B60" s="542" t="s">
        <v>102</v>
      </c>
      <c r="C60" s="542" t="s">
        <v>102</v>
      </c>
      <c r="D60" s="542" t="s">
        <v>102</v>
      </c>
      <c r="E60" s="542" t="s">
        <v>102</v>
      </c>
      <c r="F60" s="542" t="s">
        <v>102</v>
      </c>
      <c r="G60" s="542" t="s">
        <v>102</v>
      </c>
      <c r="H60" s="542">
        <v>50.027000000000001</v>
      </c>
      <c r="I60" s="542">
        <v>107.142</v>
      </c>
      <c r="J60" s="542">
        <v>32.752000000000002</v>
      </c>
      <c r="K60" s="542">
        <v>72.974000000000004</v>
      </c>
      <c r="L60" s="542" t="s">
        <v>102</v>
      </c>
      <c r="M60" s="313">
        <v>50.027000000000001</v>
      </c>
      <c r="N60" s="314">
        <v>212.86799999999999</v>
      </c>
      <c r="O60" s="310">
        <v>262.89499999999998</v>
      </c>
    </row>
    <row r="61" spans="1:15" x14ac:dyDescent="0.2">
      <c r="A61" s="838" t="s">
        <v>67</v>
      </c>
      <c r="B61" s="839">
        <f t="shared" ref="B61:O61" si="3">SUM(B54:B55)</f>
        <v>209.59599999999998</v>
      </c>
      <c r="C61" s="839">
        <f t="shared" si="3"/>
        <v>793.12900000000013</v>
      </c>
      <c r="D61" s="839">
        <f t="shared" si="3"/>
        <v>3107.8889999999997</v>
      </c>
      <c r="E61" s="839">
        <f t="shared" si="3"/>
        <v>11185.024999999996</v>
      </c>
      <c r="F61" s="839">
        <f t="shared" si="3"/>
        <v>5976.3399999999992</v>
      </c>
      <c r="G61" s="839">
        <f t="shared" si="3"/>
        <v>4090.4079999999999</v>
      </c>
      <c r="H61" s="839">
        <f t="shared" si="3"/>
        <v>8414.7909999999993</v>
      </c>
      <c r="I61" s="839">
        <f t="shared" si="3"/>
        <v>7549.6950000000006</v>
      </c>
      <c r="J61" s="839">
        <f t="shared" si="3"/>
        <v>10582.002</v>
      </c>
      <c r="K61" s="839">
        <f t="shared" si="3"/>
        <v>6036.8320000000003</v>
      </c>
      <c r="L61" s="839">
        <f t="shared" si="3"/>
        <v>10290.518</v>
      </c>
      <c r="M61" s="840">
        <f t="shared" si="3"/>
        <v>33777.178</v>
      </c>
      <c r="N61" s="842">
        <f t="shared" si="3"/>
        <v>34459.046999999999</v>
      </c>
      <c r="O61" s="840">
        <f t="shared" si="3"/>
        <v>68236.224999999991</v>
      </c>
    </row>
    <row r="62" spans="1:15" ht="12.75" customHeight="1" x14ac:dyDescent="0.2">
      <c r="A62" s="9" t="s">
        <v>273</v>
      </c>
    </row>
    <row r="63" spans="1:15" ht="12.75" customHeight="1" x14ac:dyDescent="0.2">
      <c r="A63" s="9" t="s">
        <v>757</v>
      </c>
    </row>
    <row r="64" spans="1:15" x14ac:dyDescent="0.2">
      <c r="A64" s="194" t="s">
        <v>754</v>
      </c>
      <c r="B64" s="3"/>
      <c r="C64" s="3"/>
      <c r="D64" s="3"/>
      <c r="G64" s="186"/>
      <c r="J64" s="186"/>
    </row>
    <row r="66" spans="1:15" ht="18.75" customHeight="1" x14ac:dyDescent="0.25">
      <c r="A66" s="10" t="s">
        <v>755</v>
      </c>
    </row>
    <row r="67" spans="1:15" ht="12.75" customHeight="1" x14ac:dyDescent="0.2">
      <c r="A67" s="226" t="s">
        <v>275</v>
      </c>
      <c r="N67" s="38" t="s">
        <v>147</v>
      </c>
    </row>
    <row r="68" spans="1:15" ht="12.75" customHeight="1" x14ac:dyDescent="0.2">
      <c r="A68" s="1"/>
      <c r="B68" s="1"/>
      <c r="C68" s="1"/>
      <c r="D68" s="1"/>
      <c r="E68" s="1"/>
      <c r="F68" s="1"/>
      <c r="G68" s="1"/>
      <c r="H68" s="1"/>
      <c r="I68" s="1"/>
      <c r="J68" s="1"/>
      <c r="K68" s="1"/>
      <c r="L68" s="2"/>
      <c r="M68" s="2"/>
      <c r="N68" s="1"/>
      <c r="O68" s="2"/>
    </row>
    <row r="69" spans="1:15" ht="12.75" customHeight="1" x14ac:dyDescent="0.2">
      <c r="A69" s="3"/>
      <c r="B69" s="11" t="s">
        <v>35</v>
      </c>
      <c r="C69" s="197" t="s">
        <v>124</v>
      </c>
      <c r="D69" s="197" t="s">
        <v>126</v>
      </c>
      <c r="E69" s="197" t="s">
        <v>36</v>
      </c>
      <c r="F69" s="197" t="s">
        <v>37</v>
      </c>
      <c r="G69" s="197" t="s">
        <v>38</v>
      </c>
      <c r="H69" s="198" t="s">
        <v>39</v>
      </c>
      <c r="I69" s="198" t="s">
        <v>128</v>
      </c>
      <c r="J69" s="198" t="s">
        <v>129</v>
      </c>
      <c r="K69" s="198" t="s">
        <v>130</v>
      </c>
      <c r="L69" s="199">
        <v>100000</v>
      </c>
      <c r="M69" s="205" t="s">
        <v>148</v>
      </c>
      <c r="N69" s="202" t="s">
        <v>148</v>
      </c>
      <c r="O69" s="207" t="s">
        <v>149</v>
      </c>
    </row>
    <row r="70" spans="1:15" ht="12.75" customHeight="1" x14ac:dyDescent="0.2">
      <c r="A70" s="204" t="s">
        <v>143</v>
      </c>
      <c r="B70" s="197" t="s">
        <v>123</v>
      </c>
      <c r="C70" s="11" t="s">
        <v>40</v>
      </c>
      <c r="D70" s="11" t="s">
        <v>40</v>
      </c>
      <c r="E70" s="11" t="s">
        <v>40</v>
      </c>
      <c r="F70" s="11" t="s">
        <v>40</v>
      </c>
      <c r="G70" s="11" t="s">
        <v>40</v>
      </c>
      <c r="H70" s="198" t="s">
        <v>40</v>
      </c>
      <c r="I70" s="198" t="s">
        <v>40</v>
      </c>
      <c r="J70" s="198" t="s">
        <v>40</v>
      </c>
      <c r="K70" s="198" t="s">
        <v>40</v>
      </c>
      <c r="L70" s="200" t="s">
        <v>43</v>
      </c>
      <c r="M70" s="205" t="s">
        <v>145</v>
      </c>
      <c r="N70" s="202" t="s">
        <v>83</v>
      </c>
      <c r="O70" s="206" t="s">
        <v>118</v>
      </c>
    </row>
    <row r="71" spans="1:15" ht="12.75" customHeight="1" x14ac:dyDescent="0.2">
      <c r="A71" s="3"/>
      <c r="B71" s="11" t="s">
        <v>43</v>
      </c>
      <c r="C71" s="197" t="s">
        <v>125</v>
      </c>
      <c r="D71" s="197" t="s">
        <v>127</v>
      </c>
      <c r="E71" s="197" t="s">
        <v>44</v>
      </c>
      <c r="F71" s="197" t="s">
        <v>45</v>
      </c>
      <c r="G71" s="197" t="s">
        <v>46</v>
      </c>
      <c r="H71" s="198" t="s">
        <v>42</v>
      </c>
      <c r="I71" s="198" t="s">
        <v>131</v>
      </c>
      <c r="J71" s="198" t="s">
        <v>132</v>
      </c>
      <c r="K71" s="198" t="s">
        <v>133</v>
      </c>
      <c r="L71" s="200" t="s">
        <v>134</v>
      </c>
      <c r="M71" s="205" t="s">
        <v>144</v>
      </c>
      <c r="N71" s="202" t="s">
        <v>139</v>
      </c>
      <c r="O71" s="206" t="s">
        <v>41</v>
      </c>
    </row>
    <row r="72" spans="1:15" ht="12.75" customHeight="1" x14ac:dyDescent="0.2">
      <c r="A72" s="226"/>
      <c r="B72" s="4"/>
      <c r="C72" s="4"/>
      <c r="D72" s="4"/>
      <c r="E72" s="4"/>
      <c r="F72" s="4"/>
      <c r="G72" s="4"/>
      <c r="H72" s="4"/>
      <c r="I72" s="4"/>
      <c r="J72" s="4"/>
      <c r="K72" s="4"/>
      <c r="L72" s="5"/>
      <c r="M72" s="5"/>
      <c r="N72" s="4"/>
      <c r="O72" s="5"/>
    </row>
    <row r="73" spans="1:15" ht="12.75" customHeight="1" x14ac:dyDescent="0.2">
      <c r="A73" s="201" t="s">
        <v>955</v>
      </c>
      <c r="B73" s="372">
        <f>B41*1000/B8</f>
        <v>60.389558232931726</v>
      </c>
      <c r="C73" s="372">
        <f t="shared" ref="C73:O73" si="4">C41*1000/C8</f>
        <v>146.46275395033859</v>
      </c>
      <c r="D73" s="372">
        <f t="shared" si="4"/>
        <v>334.28707627118644</v>
      </c>
      <c r="E73" s="372">
        <f t="shared" si="4"/>
        <v>1025.7328431372548</v>
      </c>
      <c r="F73" s="372">
        <f t="shared" si="4"/>
        <v>2615.8132183908046</v>
      </c>
      <c r="G73" s="372">
        <f t="shared" si="4"/>
        <v>4152.7669172932328</v>
      </c>
      <c r="H73" s="372">
        <f t="shared" si="4"/>
        <v>6995.289772727273</v>
      </c>
      <c r="I73" s="372">
        <f t="shared" si="4"/>
        <v>13669.725806451614</v>
      </c>
      <c r="J73" s="372">
        <f t="shared" si="4"/>
        <v>30890.545454545456</v>
      </c>
      <c r="K73" s="372">
        <f t="shared" si="4"/>
        <v>61234.75</v>
      </c>
      <c r="L73" s="372">
        <f t="shared" si="4"/>
        <v>215470</v>
      </c>
      <c r="M73" s="311">
        <f t="shared" si="4"/>
        <v>1213.5732484076434</v>
      </c>
      <c r="N73" s="312">
        <f t="shared" si="4"/>
        <v>32425.428571428572</v>
      </c>
      <c r="O73" s="309">
        <f t="shared" si="4"/>
        <v>2026.7853598014888</v>
      </c>
    </row>
    <row r="74" spans="1:15" ht="12.75" customHeight="1" x14ac:dyDescent="0.2">
      <c r="A74" s="89" t="s">
        <v>956</v>
      </c>
      <c r="B74" s="542">
        <f t="shared" ref="B74:O74" si="5">B42*1000/B9</f>
        <v>66.811320754716988</v>
      </c>
      <c r="C74" s="542">
        <f t="shared" si="5"/>
        <v>147.45443645083932</v>
      </c>
      <c r="D74" s="542">
        <f t="shared" si="5"/>
        <v>319.60714285714283</v>
      </c>
      <c r="E74" s="542">
        <f t="shared" si="5"/>
        <v>935.53452115812922</v>
      </c>
      <c r="F74" s="542">
        <f t="shared" si="5"/>
        <v>2581.4854368932038</v>
      </c>
      <c r="G74" s="542">
        <f t="shared" si="5"/>
        <v>4190.3157894736842</v>
      </c>
      <c r="H74" s="542">
        <f t="shared" si="5"/>
        <v>6821.4680851063831</v>
      </c>
      <c r="I74" s="542">
        <f t="shared" si="5"/>
        <v>14336.636363636364</v>
      </c>
      <c r="J74" s="542">
        <f t="shared" si="5"/>
        <v>32033.8</v>
      </c>
      <c r="K74" s="542" t="s">
        <v>102</v>
      </c>
      <c r="L74" s="542">
        <f t="shared" si="5"/>
        <v>140109</v>
      </c>
      <c r="M74" s="313">
        <f t="shared" si="5"/>
        <v>577.23022560478387</v>
      </c>
      <c r="N74" s="314">
        <f t="shared" si="5"/>
        <v>32967.782608695656</v>
      </c>
      <c r="O74" s="310">
        <f t="shared" si="5"/>
        <v>778.46812533765535</v>
      </c>
    </row>
    <row r="75" spans="1:15" ht="12.75" customHeight="1" x14ac:dyDescent="0.2">
      <c r="A75" s="201" t="s">
        <v>51</v>
      </c>
      <c r="B75" s="372">
        <f t="shared" ref="B75:O75" si="6">B43*1000/B10</f>
        <v>80</v>
      </c>
      <c r="C75" s="372">
        <f t="shared" si="6"/>
        <v>159.20833333333334</v>
      </c>
      <c r="D75" s="372">
        <f t="shared" si="6"/>
        <v>351.25153374233128</v>
      </c>
      <c r="E75" s="372">
        <f t="shared" si="6"/>
        <v>1124.2231686541738</v>
      </c>
      <c r="F75" s="372">
        <f t="shared" si="6"/>
        <v>2590.9343434343436</v>
      </c>
      <c r="G75" s="372">
        <f t="shared" si="6"/>
        <v>4082.0588235294117</v>
      </c>
      <c r="H75" s="372">
        <f t="shared" si="6"/>
        <v>6977.5164835164833</v>
      </c>
      <c r="I75" s="372">
        <f t="shared" si="6"/>
        <v>13875.733333333334</v>
      </c>
      <c r="J75" s="372">
        <f t="shared" si="6"/>
        <v>29925.166666666668</v>
      </c>
      <c r="K75" s="372">
        <f t="shared" si="6"/>
        <v>59864</v>
      </c>
      <c r="L75" s="372">
        <f t="shared" si="6"/>
        <v>182088</v>
      </c>
      <c r="M75" s="311">
        <f t="shared" si="6"/>
        <v>1958.4258783204798</v>
      </c>
      <c r="N75" s="312">
        <f t="shared" si="6"/>
        <v>27794.90243902439</v>
      </c>
      <c r="O75" s="309">
        <f t="shared" si="6"/>
        <v>2835.3261589403974</v>
      </c>
    </row>
    <row r="76" spans="1:15" ht="12.75" customHeight="1" x14ac:dyDescent="0.2">
      <c r="A76" s="89" t="s">
        <v>957</v>
      </c>
      <c r="B76" s="542">
        <f t="shared" ref="B76:O76" si="7">B44*1000/B11</f>
        <v>69</v>
      </c>
      <c r="C76" s="542">
        <f t="shared" si="7"/>
        <v>152.64179104477611</v>
      </c>
      <c r="D76" s="542">
        <f t="shared" si="7"/>
        <v>329.75746924428825</v>
      </c>
      <c r="E76" s="542">
        <f t="shared" si="7"/>
        <v>993.15242165242171</v>
      </c>
      <c r="F76" s="542">
        <f t="shared" si="7"/>
        <v>2656.1651376146788</v>
      </c>
      <c r="G76" s="542">
        <f t="shared" si="7"/>
        <v>4065.282608695652</v>
      </c>
      <c r="H76" s="542">
        <f t="shared" si="7"/>
        <v>6877.568181818182</v>
      </c>
      <c r="I76" s="542">
        <f t="shared" si="7"/>
        <v>13704.08695652174</v>
      </c>
      <c r="J76" s="542">
        <f t="shared" si="7"/>
        <v>32641.333333333332</v>
      </c>
      <c r="K76" s="542">
        <f t="shared" si="7"/>
        <v>66741</v>
      </c>
      <c r="L76" s="542">
        <f t="shared" si="7"/>
        <v>128913.5</v>
      </c>
      <c r="M76" s="313">
        <f t="shared" si="7"/>
        <v>986.15737514518003</v>
      </c>
      <c r="N76" s="314">
        <f t="shared" si="7"/>
        <v>26672.400000000001</v>
      </c>
      <c r="O76" s="310">
        <f t="shared" si="7"/>
        <v>1497.8355150825271</v>
      </c>
    </row>
    <row r="77" spans="1:15" ht="12.75" customHeight="1" x14ac:dyDescent="0.2">
      <c r="A77" s="201" t="s">
        <v>54</v>
      </c>
      <c r="B77" s="372">
        <f t="shared" ref="B77:O77" si="8">B45*1000/B12</f>
        <v>55.352941176470587</v>
      </c>
      <c r="C77" s="372">
        <f t="shared" si="8"/>
        <v>137.07058823529411</v>
      </c>
      <c r="D77" s="372">
        <f t="shared" si="8"/>
        <v>310</v>
      </c>
      <c r="E77" s="372">
        <f t="shared" si="8"/>
        <v>1000.741935483871</v>
      </c>
      <c r="F77" s="372">
        <f t="shared" si="8"/>
        <v>2843.8421052631579</v>
      </c>
      <c r="G77" s="372">
        <f t="shared" si="8"/>
        <v>3971.75</v>
      </c>
      <c r="H77" s="372">
        <f t="shared" si="8"/>
        <v>6989.5</v>
      </c>
      <c r="I77" s="372">
        <f t="shared" si="8"/>
        <v>11934</v>
      </c>
      <c r="J77" s="372">
        <f t="shared" si="8"/>
        <v>48746</v>
      </c>
      <c r="K77" s="372">
        <f t="shared" si="8"/>
        <v>71685</v>
      </c>
      <c r="L77" s="762" t="s">
        <v>102</v>
      </c>
      <c r="M77" s="311">
        <f t="shared" si="8"/>
        <v>592.04761904761904</v>
      </c>
      <c r="N77" s="312">
        <f t="shared" si="8"/>
        <v>44121.666666666664</v>
      </c>
      <c r="O77" s="309">
        <f t="shared" si="8"/>
        <v>954.79444444444448</v>
      </c>
    </row>
    <row r="78" spans="1:15" ht="12.75" customHeight="1" x14ac:dyDescent="0.2">
      <c r="A78" s="89" t="s">
        <v>135</v>
      </c>
      <c r="B78" s="542">
        <f t="shared" ref="B78:O78" si="9">B46*1000/B13</f>
        <v>64.977995110024452</v>
      </c>
      <c r="C78" s="542">
        <f t="shared" si="9"/>
        <v>144.10217596972564</v>
      </c>
      <c r="D78" s="542">
        <f t="shared" si="9"/>
        <v>320.45338078291815</v>
      </c>
      <c r="E78" s="542">
        <f t="shared" si="9"/>
        <v>953.16555801921652</v>
      </c>
      <c r="F78" s="542">
        <f t="shared" si="9"/>
        <v>2624.8640350877195</v>
      </c>
      <c r="G78" s="542">
        <f t="shared" si="9"/>
        <v>4197.9882352941177</v>
      </c>
      <c r="H78" s="542">
        <f t="shared" si="9"/>
        <v>6734.1904761904761</v>
      </c>
      <c r="I78" s="542">
        <f t="shared" si="9"/>
        <v>13584.319148936171</v>
      </c>
      <c r="J78" s="542">
        <f t="shared" si="9"/>
        <v>29485.6875</v>
      </c>
      <c r="K78" s="542">
        <f t="shared" si="9"/>
        <v>66449</v>
      </c>
      <c r="L78" s="542">
        <f t="shared" si="9"/>
        <v>161533.79999999999</v>
      </c>
      <c r="M78" s="313">
        <f t="shared" si="9"/>
        <v>714.25975054444666</v>
      </c>
      <c r="N78" s="314">
        <f t="shared" si="9"/>
        <v>29297.157142857144</v>
      </c>
      <c r="O78" s="310">
        <f t="shared" si="9"/>
        <v>1104.9652411638351</v>
      </c>
    </row>
    <row r="79" spans="1:15" ht="12.75" customHeight="1" x14ac:dyDescent="0.2">
      <c r="A79" s="201" t="s">
        <v>958</v>
      </c>
      <c r="B79" s="372">
        <f t="shared" ref="B79:O79" si="10">B47*1000/B14</f>
        <v>68.819277108433738</v>
      </c>
      <c r="C79" s="372">
        <f t="shared" si="10"/>
        <v>150.14403973509934</v>
      </c>
      <c r="D79" s="372">
        <f t="shared" si="10"/>
        <v>321.26005132591956</v>
      </c>
      <c r="E79" s="372">
        <f t="shared" si="10"/>
        <v>952.39803439803438</v>
      </c>
      <c r="F79" s="372">
        <f t="shared" si="10"/>
        <v>2633.575221238938</v>
      </c>
      <c r="G79" s="372">
        <f t="shared" si="10"/>
        <v>4273.908163265306</v>
      </c>
      <c r="H79" s="372">
        <f t="shared" si="10"/>
        <v>6920.7983193277314</v>
      </c>
      <c r="I79" s="372">
        <f t="shared" si="10"/>
        <v>12923.174603174602</v>
      </c>
      <c r="J79" s="372">
        <f t="shared" si="10"/>
        <v>28774.83870967742</v>
      </c>
      <c r="K79" s="372">
        <f t="shared" si="10"/>
        <v>76415.428571428565</v>
      </c>
      <c r="L79" s="372">
        <f t="shared" si="10"/>
        <v>185867</v>
      </c>
      <c r="M79" s="311">
        <f t="shared" si="10"/>
        <v>945.16006511123169</v>
      </c>
      <c r="N79" s="312">
        <f t="shared" si="10"/>
        <v>25367.203883495145</v>
      </c>
      <c r="O79" s="309">
        <f t="shared" si="10"/>
        <v>1609.0477698601214</v>
      </c>
    </row>
    <row r="80" spans="1:15" ht="12.75" customHeight="1" x14ac:dyDescent="0.2">
      <c r="A80" s="89" t="s">
        <v>136</v>
      </c>
      <c r="B80" s="542">
        <f t="shared" ref="B80:O80" si="11">B48*1000/B15</f>
        <v>72.883720930232556</v>
      </c>
      <c r="C80" s="542">
        <f t="shared" si="11"/>
        <v>153.68607594936708</v>
      </c>
      <c r="D80" s="542">
        <f t="shared" si="11"/>
        <v>333.6</v>
      </c>
      <c r="E80" s="542">
        <f t="shared" si="11"/>
        <v>947.67940552016989</v>
      </c>
      <c r="F80" s="542">
        <f t="shared" si="11"/>
        <v>2617.1984732824426</v>
      </c>
      <c r="G80" s="542">
        <f t="shared" si="11"/>
        <v>4168.171875</v>
      </c>
      <c r="H80" s="542">
        <f t="shared" si="11"/>
        <v>7196.4038461538457</v>
      </c>
      <c r="I80" s="542">
        <f t="shared" si="11"/>
        <v>13424.733333333334</v>
      </c>
      <c r="J80" s="542">
        <f t="shared" si="11"/>
        <v>27842.6</v>
      </c>
      <c r="K80" s="542">
        <f t="shared" si="11"/>
        <v>81521</v>
      </c>
      <c r="L80" s="542">
        <f t="shared" si="11"/>
        <v>130746</v>
      </c>
      <c r="M80" s="313">
        <f t="shared" si="11"/>
        <v>860.89838957055213</v>
      </c>
      <c r="N80" s="314">
        <f t="shared" si="11"/>
        <v>26248.340909090908</v>
      </c>
      <c r="O80" s="310">
        <f t="shared" si="11"/>
        <v>1282.1078431372548</v>
      </c>
    </row>
    <row r="81" spans="1:15" ht="12.75" customHeight="1" x14ac:dyDescent="0.2">
      <c r="A81" s="201" t="s">
        <v>959</v>
      </c>
      <c r="B81" s="372">
        <f t="shared" ref="B81:O81" si="12">B49*1000/B16</f>
        <v>73.182795698924735</v>
      </c>
      <c r="C81" s="372">
        <f t="shared" si="12"/>
        <v>150.69478527607362</v>
      </c>
      <c r="D81" s="372">
        <f t="shared" si="12"/>
        <v>328.04154302670622</v>
      </c>
      <c r="E81" s="372">
        <f t="shared" si="12"/>
        <v>962.36865482233497</v>
      </c>
      <c r="F81" s="372">
        <f t="shared" si="12"/>
        <v>2607.8507462686566</v>
      </c>
      <c r="G81" s="372">
        <f t="shared" si="12"/>
        <v>4230.260416666667</v>
      </c>
      <c r="H81" s="372">
        <f t="shared" si="12"/>
        <v>6907.5042735042734</v>
      </c>
      <c r="I81" s="372">
        <f t="shared" si="12"/>
        <v>13538.714285714286</v>
      </c>
      <c r="J81" s="372">
        <f t="shared" si="12"/>
        <v>29577.346153846152</v>
      </c>
      <c r="K81" s="372">
        <f t="shared" si="12"/>
        <v>71007.28571428571</v>
      </c>
      <c r="L81" s="372">
        <f t="shared" si="12"/>
        <v>197047</v>
      </c>
      <c r="M81" s="311">
        <f t="shared" si="12"/>
        <v>938.94532170633988</v>
      </c>
      <c r="N81" s="312">
        <f t="shared" si="12"/>
        <v>30485.871428571427</v>
      </c>
      <c r="O81" s="309">
        <f t="shared" si="12"/>
        <v>1418.4920009274288</v>
      </c>
    </row>
    <row r="82" spans="1:15" ht="12.75" customHeight="1" x14ac:dyDescent="0.2">
      <c r="A82" s="89" t="s">
        <v>137</v>
      </c>
      <c r="B82" s="542">
        <f t="shared" ref="B82:O82" si="13">B50*1000/B17</f>
        <v>61.351239669421489</v>
      </c>
      <c r="C82" s="542">
        <f t="shared" si="13"/>
        <v>144.56812933025404</v>
      </c>
      <c r="D82" s="542">
        <f t="shared" si="13"/>
        <v>315.25785123966944</v>
      </c>
      <c r="E82" s="542">
        <f t="shared" si="13"/>
        <v>975.86535008976659</v>
      </c>
      <c r="F82" s="542">
        <f t="shared" si="13"/>
        <v>2642.4745762711864</v>
      </c>
      <c r="G82" s="542">
        <f t="shared" si="13"/>
        <v>4138.1568627450979</v>
      </c>
      <c r="H82" s="542">
        <f t="shared" si="13"/>
        <v>6924.635658914729</v>
      </c>
      <c r="I82" s="542">
        <f t="shared" si="13"/>
        <v>12882.804347826086</v>
      </c>
      <c r="J82" s="542">
        <f t="shared" si="13"/>
        <v>31373.764705882353</v>
      </c>
      <c r="K82" s="542">
        <f t="shared" si="13"/>
        <v>62129.75</v>
      </c>
      <c r="L82" s="542">
        <f t="shared" si="13"/>
        <v>264458.25</v>
      </c>
      <c r="M82" s="313">
        <f t="shared" si="13"/>
        <v>816.17773214693136</v>
      </c>
      <c r="N82" s="314">
        <f t="shared" si="13"/>
        <v>34257.957746478874</v>
      </c>
      <c r="O82" s="310">
        <f t="shared" si="13"/>
        <v>1349.2640323304895</v>
      </c>
    </row>
    <row r="83" spans="1:15" ht="12.75" customHeight="1" x14ac:dyDescent="0.2">
      <c r="A83" s="201" t="s">
        <v>63</v>
      </c>
      <c r="B83" s="372">
        <f t="shared" ref="B83:O83" si="14">B51*1000/B18</f>
        <v>70.916666666666671</v>
      </c>
      <c r="C83" s="372">
        <f t="shared" si="14"/>
        <v>152.38888888888889</v>
      </c>
      <c r="D83" s="372">
        <f t="shared" si="14"/>
        <v>350.61290322580646</v>
      </c>
      <c r="E83" s="372">
        <f t="shared" si="14"/>
        <v>1076.8299065420561</v>
      </c>
      <c r="F83" s="372">
        <f t="shared" si="14"/>
        <v>2635.896907216495</v>
      </c>
      <c r="G83" s="372">
        <f t="shared" si="14"/>
        <v>4147.6835443037971</v>
      </c>
      <c r="H83" s="372">
        <f t="shared" si="14"/>
        <v>7026.70652173913</v>
      </c>
      <c r="I83" s="372">
        <f t="shared" si="14"/>
        <v>14433.6875</v>
      </c>
      <c r="J83" s="372">
        <f t="shared" si="14"/>
        <v>28687.928571428572</v>
      </c>
      <c r="K83" s="372">
        <f t="shared" si="14"/>
        <v>59600.5</v>
      </c>
      <c r="L83" s="372">
        <f t="shared" si="14"/>
        <v>207650.33333333334</v>
      </c>
      <c r="M83" s="311">
        <f t="shared" si="14"/>
        <v>1814.6703296703297</v>
      </c>
      <c r="N83" s="312">
        <f t="shared" si="14"/>
        <v>32544.566037735851</v>
      </c>
      <c r="O83" s="309">
        <f t="shared" si="14"/>
        <v>3132.3762135922329</v>
      </c>
    </row>
    <row r="84" spans="1:15" ht="12.75" customHeight="1" x14ac:dyDescent="0.2">
      <c r="A84" s="89" t="s">
        <v>93</v>
      </c>
      <c r="B84" s="542">
        <f t="shared" ref="B84:O84" si="15">B52*1000/B19</f>
        <v>63.05681818181818</v>
      </c>
      <c r="C84" s="542">
        <f t="shared" si="15"/>
        <v>143.45454545454547</v>
      </c>
      <c r="D84" s="542">
        <f t="shared" si="15"/>
        <v>333.28402366863907</v>
      </c>
      <c r="E84" s="542">
        <f t="shared" si="15"/>
        <v>1073.4717741935483</v>
      </c>
      <c r="F84" s="542">
        <f t="shared" si="15"/>
        <v>2696.6195652173915</v>
      </c>
      <c r="G84" s="542">
        <f t="shared" si="15"/>
        <v>4201.9666666666662</v>
      </c>
      <c r="H84" s="542">
        <f t="shared" si="15"/>
        <v>6816.1627906976746</v>
      </c>
      <c r="I84" s="542">
        <f t="shared" si="15"/>
        <v>13510.423076923076</v>
      </c>
      <c r="J84" s="542">
        <f t="shared" si="15"/>
        <v>32168</v>
      </c>
      <c r="K84" s="542">
        <f t="shared" si="15"/>
        <v>65039.375000000007</v>
      </c>
      <c r="L84" s="542">
        <f t="shared" si="15"/>
        <v>385713.75</v>
      </c>
      <c r="M84" s="313">
        <f t="shared" si="15"/>
        <v>1676.7549824150058</v>
      </c>
      <c r="N84" s="314">
        <f t="shared" si="15"/>
        <v>39769.720430107525</v>
      </c>
      <c r="O84" s="310">
        <f t="shared" si="15"/>
        <v>5421.6236786469344</v>
      </c>
    </row>
    <row r="85" spans="1:15" ht="12.75" customHeight="1" x14ac:dyDescent="0.2">
      <c r="A85" s="543" t="s">
        <v>138</v>
      </c>
      <c r="B85" s="372">
        <f t="shared" ref="B85:O85" si="16">B53*1000/B20</f>
        <v>64.647058823529406</v>
      </c>
      <c r="C85" s="372">
        <f t="shared" si="16"/>
        <v>152.74509803921569</v>
      </c>
      <c r="D85" s="372">
        <f t="shared" si="16"/>
        <v>338.80568720379148</v>
      </c>
      <c r="E85" s="372">
        <f t="shared" si="16"/>
        <v>1002.6027397260274</v>
      </c>
      <c r="F85" s="372">
        <f t="shared" si="16"/>
        <v>2642.9391304347828</v>
      </c>
      <c r="G85" s="372">
        <f t="shared" si="16"/>
        <v>4251.3538461538465</v>
      </c>
      <c r="H85" s="372">
        <f t="shared" si="16"/>
        <v>7124.8363636363638</v>
      </c>
      <c r="I85" s="372">
        <f t="shared" si="16"/>
        <v>14538.044943820225</v>
      </c>
      <c r="J85" s="372">
        <f t="shared" si="16"/>
        <v>30147.685039370077</v>
      </c>
      <c r="K85" s="372">
        <f t="shared" si="16"/>
        <v>66825.125</v>
      </c>
      <c r="L85" s="372">
        <f t="shared" si="16"/>
        <v>529855</v>
      </c>
      <c r="M85" s="311">
        <f t="shared" si="16"/>
        <v>1870.4319761668321</v>
      </c>
      <c r="N85" s="312">
        <f t="shared" si="16"/>
        <v>40018.858237547895</v>
      </c>
      <c r="O85" s="309">
        <f t="shared" si="16"/>
        <v>9722.75</v>
      </c>
    </row>
    <row r="86" spans="1:15" ht="12.75" customHeight="1" x14ac:dyDescent="0.2">
      <c r="A86" s="19" t="s">
        <v>242</v>
      </c>
      <c r="B86" s="542">
        <f t="shared" ref="B86:O86" si="17">B54*1000/B21</f>
        <v>64.910498606379676</v>
      </c>
      <c r="C86" s="542">
        <f t="shared" si="17"/>
        <v>147.50186011904765</v>
      </c>
      <c r="D86" s="542">
        <f t="shared" si="17"/>
        <v>325.79691759278671</v>
      </c>
      <c r="E86" s="542">
        <f t="shared" si="17"/>
        <v>987.24451715599548</v>
      </c>
      <c r="F86" s="542">
        <f t="shared" si="17"/>
        <v>2626.9011910013228</v>
      </c>
      <c r="G86" s="542">
        <f t="shared" si="17"/>
        <v>4174.449588477366</v>
      </c>
      <c r="H86" s="542">
        <f t="shared" si="17"/>
        <v>6945.4829642248715</v>
      </c>
      <c r="I86" s="542">
        <f t="shared" si="17"/>
        <v>13682.842610364683</v>
      </c>
      <c r="J86" s="542">
        <f t="shared" si="17"/>
        <v>30302.844984802432</v>
      </c>
      <c r="K86" s="542">
        <f t="shared" si="17"/>
        <v>66946.048780487807</v>
      </c>
      <c r="L86" s="542">
        <f t="shared" si="17"/>
        <v>250842.25</v>
      </c>
      <c r="M86" s="313">
        <f t="shared" si="17"/>
        <v>987.49483227025746</v>
      </c>
      <c r="N86" s="314">
        <f t="shared" si="17"/>
        <v>33561.3816872428</v>
      </c>
      <c r="O86" s="310">
        <f t="shared" si="17"/>
        <v>1896.3769663566422</v>
      </c>
    </row>
    <row r="87" spans="1:15" ht="12.75" customHeight="1" x14ac:dyDescent="0.2">
      <c r="A87" s="248" t="s">
        <v>400</v>
      </c>
      <c r="B87" s="372" t="s">
        <v>102</v>
      </c>
      <c r="C87" s="372">
        <f t="shared" ref="C87:O87" si="18">C55*1000/C22</f>
        <v>159</v>
      </c>
      <c r="D87" s="372">
        <f t="shared" si="18"/>
        <v>219</v>
      </c>
      <c r="E87" s="372">
        <f t="shared" si="18"/>
        <v>1417.6</v>
      </c>
      <c r="F87" s="372">
        <f t="shared" si="18"/>
        <v>3022.1428571428573</v>
      </c>
      <c r="G87" s="372">
        <f t="shared" si="18"/>
        <v>4105.375</v>
      </c>
      <c r="H87" s="372">
        <f t="shared" si="18"/>
        <v>7244.2777777777774</v>
      </c>
      <c r="I87" s="372">
        <f t="shared" si="18"/>
        <v>14031.133333333333</v>
      </c>
      <c r="J87" s="372">
        <f t="shared" si="18"/>
        <v>30618.3</v>
      </c>
      <c r="K87" s="372">
        <f t="shared" si="18"/>
        <v>68407</v>
      </c>
      <c r="L87" s="372">
        <f t="shared" si="18"/>
        <v>128413.99999999999</v>
      </c>
      <c r="M87" s="311">
        <f t="shared" si="18"/>
        <v>4879.028985507246</v>
      </c>
      <c r="N87" s="312">
        <f t="shared" si="18"/>
        <v>30623.066666666666</v>
      </c>
      <c r="O87" s="309">
        <f t="shared" si="18"/>
        <v>16853</v>
      </c>
    </row>
    <row r="88" spans="1:15" x14ac:dyDescent="0.2">
      <c r="A88" s="89" t="s">
        <v>555</v>
      </c>
      <c r="B88" s="542" t="s">
        <v>102</v>
      </c>
      <c r="C88" s="542" t="s">
        <v>102</v>
      </c>
      <c r="D88" s="542" t="s">
        <v>102</v>
      </c>
      <c r="E88" s="542">
        <f t="shared" ref="E88:K88" si="19">E56*1000/E23</f>
        <v>1488.25</v>
      </c>
      <c r="F88" s="542">
        <f t="shared" si="19"/>
        <v>2905.5</v>
      </c>
      <c r="G88" s="542">
        <f t="shared" si="19"/>
        <v>4149</v>
      </c>
      <c r="H88" s="542">
        <f t="shared" si="19"/>
        <v>6903.9</v>
      </c>
      <c r="I88" s="542">
        <f t="shared" si="19"/>
        <v>15052.25</v>
      </c>
      <c r="J88" s="542">
        <f t="shared" si="19"/>
        <v>26058.400000000001</v>
      </c>
      <c r="K88" s="542">
        <f t="shared" si="19"/>
        <v>53590</v>
      </c>
      <c r="L88" s="542" t="s">
        <v>102</v>
      </c>
      <c r="M88" s="313">
        <f t="shared" ref="M88:O88" si="20">M56*1000/M23</f>
        <v>4950.0555555555557</v>
      </c>
      <c r="N88" s="314">
        <f t="shared" si="20"/>
        <v>21735.714285714286</v>
      </c>
      <c r="O88" s="310">
        <f t="shared" si="20"/>
        <v>12293.78125</v>
      </c>
    </row>
    <row r="89" spans="1:15" x14ac:dyDescent="0.2">
      <c r="A89" s="841" t="s">
        <v>556</v>
      </c>
      <c r="B89" s="834" t="s">
        <v>102</v>
      </c>
      <c r="C89" s="834" t="s">
        <v>102</v>
      </c>
      <c r="D89" s="834" t="s">
        <v>102</v>
      </c>
      <c r="E89" s="834">
        <f t="shared" ref="E89:K89" si="21">E57*1000/E24</f>
        <v>1332.5714285714287</v>
      </c>
      <c r="F89" s="834">
        <f t="shared" si="21"/>
        <v>3085.5</v>
      </c>
      <c r="G89" s="834">
        <f t="shared" si="21"/>
        <v>4053.6</v>
      </c>
      <c r="H89" s="834">
        <f t="shared" si="21"/>
        <v>8014.666666666667</v>
      </c>
      <c r="I89" s="834">
        <f t="shared" si="21"/>
        <v>14703.142857142857</v>
      </c>
      <c r="J89" s="834">
        <f t="shared" si="21"/>
        <v>27962</v>
      </c>
      <c r="K89" s="834">
        <f t="shared" si="21"/>
        <v>79055</v>
      </c>
      <c r="L89" s="834" t="s">
        <v>102</v>
      </c>
      <c r="M89" s="835">
        <f t="shared" ref="M89:O89" si="22">M57*1000/M24</f>
        <v>4691.260869565217</v>
      </c>
      <c r="N89" s="836">
        <f t="shared" si="22"/>
        <v>24169.363636363636</v>
      </c>
      <c r="O89" s="837">
        <f t="shared" si="22"/>
        <v>10993</v>
      </c>
    </row>
    <row r="90" spans="1:15" x14ac:dyDescent="0.2">
      <c r="A90" s="89" t="s">
        <v>557</v>
      </c>
      <c r="B90" s="542" t="s">
        <v>102</v>
      </c>
      <c r="C90" s="542">
        <f t="shared" ref="C90:D90" si="23">C58*1000/C25</f>
        <v>159</v>
      </c>
      <c r="D90" s="542">
        <f t="shared" si="23"/>
        <v>219</v>
      </c>
      <c r="E90" s="542">
        <f t="shared" ref="E90:K90" si="24">E58*1000/E25</f>
        <v>1495.75</v>
      </c>
      <c r="F90" s="542">
        <f t="shared" si="24"/>
        <v>3057.6666666666665</v>
      </c>
      <c r="G90" s="542">
        <f t="shared" si="24"/>
        <v>4277</v>
      </c>
      <c r="H90" s="542">
        <f t="shared" si="24"/>
        <v>8108</v>
      </c>
      <c r="I90" s="542">
        <f t="shared" si="24"/>
        <v>13098.666666666666</v>
      </c>
      <c r="J90" s="542">
        <f t="shared" si="24"/>
        <v>32701</v>
      </c>
      <c r="K90" s="542">
        <f t="shared" si="24"/>
        <v>64018</v>
      </c>
      <c r="L90" s="542" t="s">
        <v>102</v>
      </c>
      <c r="M90" s="313">
        <f t="shared" ref="M90:O90" si="25">M58*1000/M25</f>
        <v>3168.1428571428573</v>
      </c>
      <c r="N90" s="314">
        <f t="shared" si="25"/>
        <v>29264.75</v>
      </c>
      <c r="O90" s="310">
        <f t="shared" si="25"/>
        <v>12657.818181818182</v>
      </c>
    </row>
    <row r="91" spans="1:15" x14ac:dyDescent="0.2">
      <c r="A91" s="841" t="s">
        <v>558</v>
      </c>
      <c r="B91" s="834" t="s">
        <v>102</v>
      </c>
      <c r="C91" s="834" t="s">
        <v>102</v>
      </c>
      <c r="D91" s="834" t="s">
        <v>102</v>
      </c>
      <c r="E91" s="834" t="s">
        <v>102</v>
      </c>
      <c r="F91" s="834" t="s">
        <v>102</v>
      </c>
      <c r="G91" s="834" t="s">
        <v>102</v>
      </c>
      <c r="H91" s="834">
        <f t="shared" ref="H91:O91" si="26">H59*1000/H26</f>
        <v>6467.4285714285716</v>
      </c>
      <c r="I91" s="834">
        <f t="shared" si="26"/>
        <v>12789</v>
      </c>
      <c r="J91" s="834">
        <f t="shared" si="26"/>
        <v>33518.857142857145</v>
      </c>
      <c r="K91" s="834">
        <f t="shared" si="26"/>
        <v>69404.75</v>
      </c>
      <c r="L91" s="834">
        <f t="shared" si="26"/>
        <v>128413.99999999999</v>
      </c>
      <c r="M91" s="835">
        <f t="shared" si="26"/>
        <v>6467.4285714285716</v>
      </c>
      <c r="N91" s="836">
        <f t="shared" si="26"/>
        <v>48249.117647058825</v>
      </c>
      <c r="O91" s="837">
        <f t="shared" si="26"/>
        <v>36062.791666666664</v>
      </c>
    </row>
    <row r="92" spans="1:15" x14ac:dyDescent="0.2">
      <c r="A92" s="89" t="s">
        <v>559</v>
      </c>
      <c r="B92" s="542" t="s">
        <v>102</v>
      </c>
      <c r="C92" s="542" t="s">
        <v>102</v>
      </c>
      <c r="D92" s="542" t="s">
        <v>102</v>
      </c>
      <c r="E92" s="542" t="s">
        <v>102</v>
      </c>
      <c r="F92" s="542" t="s">
        <v>102</v>
      </c>
      <c r="G92" s="542" t="s">
        <v>102</v>
      </c>
      <c r="H92" s="542">
        <f t="shared" ref="H92:K92" si="27">H60*1000/H27</f>
        <v>7146.7142857142853</v>
      </c>
      <c r="I92" s="542">
        <f t="shared" si="27"/>
        <v>13392.75</v>
      </c>
      <c r="J92" s="542">
        <f t="shared" si="27"/>
        <v>32752.000000000004</v>
      </c>
      <c r="K92" s="542">
        <f t="shared" si="27"/>
        <v>72974</v>
      </c>
      <c r="L92" s="542" t="s">
        <v>102</v>
      </c>
      <c r="M92" s="313">
        <f t="shared" ref="M92:O92" si="28">M60*1000/M27</f>
        <v>7146.7142857142853</v>
      </c>
      <c r="N92" s="314">
        <f t="shared" si="28"/>
        <v>21286.799999999999</v>
      </c>
      <c r="O92" s="310">
        <f t="shared" si="28"/>
        <v>15464.411764705883</v>
      </c>
    </row>
    <row r="93" spans="1:15" ht="12.75" customHeight="1" x14ac:dyDescent="0.2">
      <c r="A93" s="838" t="s">
        <v>67</v>
      </c>
      <c r="B93" s="839">
        <f t="shared" ref="B93:O93" si="29">B61*1000/B28</f>
        <v>64.910498606379676</v>
      </c>
      <c r="C93" s="839">
        <f t="shared" si="29"/>
        <v>147.50399851218154</v>
      </c>
      <c r="D93" s="839">
        <f t="shared" si="29"/>
        <v>325.77452830188673</v>
      </c>
      <c r="E93" s="839">
        <f t="shared" si="29"/>
        <v>987.814625099355</v>
      </c>
      <c r="F93" s="839">
        <f t="shared" si="29"/>
        <v>2628.1178540017586</v>
      </c>
      <c r="G93" s="839">
        <f t="shared" si="29"/>
        <v>4173.8857142857141</v>
      </c>
      <c r="H93" s="839">
        <f t="shared" si="29"/>
        <v>6954.3727272727274</v>
      </c>
      <c r="I93" s="839">
        <f t="shared" si="29"/>
        <v>13701.805807622506</v>
      </c>
      <c r="J93" s="839">
        <f t="shared" si="29"/>
        <v>30320.922636103151</v>
      </c>
      <c r="K93" s="839">
        <f t="shared" si="29"/>
        <v>67075.911111111112</v>
      </c>
      <c r="L93" s="839">
        <f t="shared" si="29"/>
        <v>245012.33333333334</v>
      </c>
      <c r="M93" s="840">
        <f t="shared" si="29"/>
        <v>995.40795096219017</v>
      </c>
      <c r="N93" s="842">
        <f t="shared" si="29"/>
        <v>33390.549418604649</v>
      </c>
      <c r="O93" s="840">
        <f t="shared" si="29"/>
        <v>1951.5579865579862</v>
      </c>
    </row>
    <row r="94" spans="1:15" ht="12.75" customHeight="1" x14ac:dyDescent="0.2">
      <c r="A94" s="9" t="s">
        <v>273</v>
      </c>
    </row>
    <row r="95" spans="1:15" ht="12.75" customHeight="1" x14ac:dyDescent="0.2">
      <c r="A95" s="9" t="s">
        <v>560</v>
      </c>
    </row>
    <row r="96" spans="1:15" x14ac:dyDescent="0.2">
      <c r="A96" s="194" t="s">
        <v>756</v>
      </c>
      <c r="B96" s="3"/>
      <c r="C96" s="3"/>
      <c r="D96" s="3"/>
      <c r="G96" s="186"/>
      <c r="J96" s="186"/>
    </row>
  </sheetData>
  <phoneticPr fontId="2" type="noConversion"/>
  <pageMargins left="0.59055118110236227" right="0.59055118110236227" top="1.5748031496062993" bottom="0.78740157480314965" header="0.39370078740157483" footer="0.39370078740157483"/>
  <pageSetup paperSize="9" scale="67" firstPageNumber="3" fitToHeight="3" orientation="landscape" useFirstPageNumber="1" r:id="rId1"/>
  <headerFooter alignWithMargins="0">
    <oddHeader>&amp;R&amp;12Les finances des communes en 2021</oddHeader>
    <oddFooter>&amp;L&amp;12Direction Générale des Collectivités Locales / DESL&amp;C&amp;12&amp;P&amp;R&amp;12Mise en ligne : févier 2023</oddFooter>
  </headerFooter>
  <rowBreaks count="2" manualBreakCount="2">
    <brk id="33" max="14" man="1"/>
    <brk id="6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57"/>
  <sheetViews>
    <sheetView zoomScaleNormal="100" zoomScaleSheetLayoutView="85" workbookViewId="0">
      <selection activeCell="N31" sqref="N31"/>
    </sheetView>
  </sheetViews>
  <sheetFormatPr baseColWidth="10" defaultRowHeight="12.75" x14ac:dyDescent="0.2"/>
  <cols>
    <col min="1" max="1" width="34" customWidth="1"/>
    <col min="2" max="12" width="12.5703125" customWidth="1"/>
    <col min="13" max="14" width="18" style="216" customWidth="1"/>
    <col min="15" max="15" width="12.7109375" customWidth="1"/>
  </cols>
  <sheetData>
    <row r="1" spans="1:15" ht="20.25" customHeight="1" x14ac:dyDescent="0.25">
      <c r="A1" s="10" t="s">
        <v>760</v>
      </c>
    </row>
    <row r="3" spans="1:15" x14ac:dyDescent="0.2">
      <c r="A3" s="1"/>
      <c r="B3" s="1"/>
      <c r="C3" s="1"/>
      <c r="D3" s="1"/>
      <c r="E3" s="1"/>
      <c r="F3" s="1"/>
      <c r="G3" s="1"/>
      <c r="H3" s="1"/>
      <c r="I3" s="1"/>
      <c r="J3" s="1"/>
      <c r="K3" s="1"/>
      <c r="L3" s="1"/>
      <c r="M3" s="218"/>
      <c r="N3" s="218"/>
      <c r="O3" s="2"/>
    </row>
    <row r="4" spans="1:15" x14ac:dyDescent="0.2">
      <c r="A4" s="3"/>
      <c r="B4" s="11" t="s">
        <v>35</v>
      </c>
      <c r="C4" s="11" t="s">
        <v>124</v>
      </c>
      <c r="D4" s="11" t="s">
        <v>126</v>
      </c>
      <c r="E4" s="11" t="s">
        <v>36</v>
      </c>
      <c r="F4" s="11" t="s">
        <v>37</v>
      </c>
      <c r="G4" s="11" t="s">
        <v>38</v>
      </c>
      <c r="H4" s="11" t="s">
        <v>39</v>
      </c>
      <c r="I4" s="11" t="s">
        <v>128</v>
      </c>
      <c r="J4" s="11" t="s">
        <v>129</v>
      </c>
      <c r="K4" s="11" t="s">
        <v>130</v>
      </c>
      <c r="L4" s="210">
        <v>100000</v>
      </c>
      <c r="M4" s="202" t="s">
        <v>230</v>
      </c>
      <c r="N4" s="202" t="s">
        <v>230</v>
      </c>
      <c r="O4" s="205" t="s">
        <v>77</v>
      </c>
    </row>
    <row r="5" spans="1:15" x14ac:dyDescent="0.2">
      <c r="A5" s="209" t="s">
        <v>150</v>
      </c>
      <c r="B5" s="11" t="s">
        <v>123</v>
      </c>
      <c r="C5" s="11" t="s">
        <v>40</v>
      </c>
      <c r="D5" s="11" t="s">
        <v>40</v>
      </c>
      <c r="E5" s="11" t="s">
        <v>40</v>
      </c>
      <c r="F5" s="11" t="s">
        <v>40</v>
      </c>
      <c r="G5" s="11" t="s">
        <v>40</v>
      </c>
      <c r="H5" s="11" t="s">
        <v>40</v>
      </c>
      <c r="I5" s="11" t="s">
        <v>40</v>
      </c>
      <c r="J5" s="11" t="s">
        <v>40</v>
      </c>
      <c r="K5" s="11" t="s">
        <v>40</v>
      </c>
      <c r="L5" s="11" t="s">
        <v>43</v>
      </c>
      <c r="M5" s="202" t="s">
        <v>146</v>
      </c>
      <c r="N5" s="202" t="s">
        <v>83</v>
      </c>
      <c r="O5" s="205" t="s">
        <v>140</v>
      </c>
    </row>
    <row r="6" spans="1:15" x14ac:dyDescent="0.2">
      <c r="A6" s="3"/>
      <c r="B6" s="11" t="s">
        <v>43</v>
      </c>
      <c r="C6" s="11" t="s">
        <v>125</v>
      </c>
      <c r="D6" s="11" t="s">
        <v>127</v>
      </c>
      <c r="E6" s="11" t="s">
        <v>44</v>
      </c>
      <c r="F6" s="11" t="s">
        <v>45</v>
      </c>
      <c r="G6" s="11" t="s">
        <v>46</v>
      </c>
      <c r="H6" s="11" t="s">
        <v>42</v>
      </c>
      <c r="I6" s="11" t="s">
        <v>131</v>
      </c>
      <c r="J6" s="11" t="s">
        <v>132</v>
      </c>
      <c r="K6" s="11" t="s">
        <v>133</v>
      </c>
      <c r="L6" s="11" t="s">
        <v>134</v>
      </c>
      <c r="M6" s="202" t="s">
        <v>141</v>
      </c>
      <c r="N6" s="202" t="s">
        <v>139</v>
      </c>
      <c r="O6" s="205" t="s">
        <v>119</v>
      </c>
    </row>
    <row r="7" spans="1:15" x14ac:dyDescent="0.2">
      <c r="A7" s="4"/>
      <c r="B7" s="4"/>
      <c r="C7" s="4"/>
      <c r="D7" s="4"/>
      <c r="E7" s="4"/>
      <c r="F7" s="4"/>
      <c r="G7" s="4"/>
      <c r="H7" s="4"/>
      <c r="I7" s="4"/>
      <c r="J7" s="4"/>
      <c r="K7" s="4"/>
      <c r="L7" s="4"/>
      <c r="M7" s="219"/>
      <c r="N7" s="219"/>
      <c r="O7" s="5"/>
    </row>
    <row r="8" spans="1:15" x14ac:dyDescent="0.2">
      <c r="A8" s="38" t="s">
        <v>283</v>
      </c>
      <c r="O8" s="69"/>
    </row>
    <row r="9" spans="1:15" ht="14.25" customHeight="1" x14ac:dyDescent="0.2">
      <c r="A9" s="201" t="s">
        <v>386</v>
      </c>
      <c r="B9" s="315">
        <v>13</v>
      </c>
      <c r="C9" s="315">
        <v>49</v>
      </c>
      <c r="D9" s="315">
        <v>142</v>
      </c>
      <c r="E9" s="315">
        <v>442</v>
      </c>
      <c r="F9" s="315">
        <v>208</v>
      </c>
      <c r="G9" s="315">
        <v>120</v>
      </c>
      <c r="H9" s="315">
        <v>261</v>
      </c>
      <c r="I9" s="315">
        <v>166</v>
      </c>
      <c r="J9" s="315">
        <v>145</v>
      </c>
      <c r="K9" s="315">
        <v>43</v>
      </c>
      <c r="L9" s="315">
        <v>36</v>
      </c>
      <c r="M9" s="312">
        <v>1235</v>
      </c>
      <c r="N9" s="312">
        <v>390</v>
      </c>
      <c r="O9" s="311">
        <v>1625</v>
      </c>
    </row>
    <row r="10" spans="1:15" x14ac:dyDescent="0.2">
      <c r="A10" s="69" t="s">
        <v>437</v>
      </c>
      <c r="B10" s="316">
        <v>222</v>
      </c>
      <c r="C10" s="316">
        <v>550</v>
      </c>
      <c r="D10" s="316">
        <v>1582</v>
      </c>
      <c r="E10" s="316">
        <v>3034</v>
      </c>
      <c r="F10" s="316">
        <v>791</v>
      </c>
      <c r="G10" s="316">
        <v>348</v>
      </c>
      <c r="H10" s="316">
        <v>455</v>
      </c>
      <c r="I10" s="316">
        <v>238</v>
      </c>
      <c r="J10" s="316">
        <v>192</v>
      </c>
      <c r="K10" s="316">
        <v>47</v>
      </c>
      <c r="L10" s="316">
        <v>6</v>
      </c>
      <c r="M10" s="317">
        <v>6982</v>
      </c>
      <c r="N10" s="317">
        <v>483</v>
      </c>
      <c r="O10" s="318">
        <v>7465</v>
      </c>
    </row>
    <row r="11" spans="1:15" x14ac:dyDescent="0.2">
      <c r="A11" s="211" t="s">
        <v>157</v>
      </c>
      <c r="B11" s="315">
        <v>2146</v>
      </c>
      <c r="C11" s="315">
        <v>3621</v>
      </c>
      <c r="D11" s="315">
        <v>6282</v>
      </c>
      <c r="E11" s="315">
        <v>6767</v>
      </c>
      <c r="F11" s="315">
        <v>1153</v>
      </c>
      <c r="G11" s="315">
        <v>460</v>
      </c>
      <c r="H11" s="315">
        <v>441</v>
      </c>
      <c r="I11" s="315">
        <v>136</v>
      </c>
      <c r="J11" s="315">
        <v>12</v>
      </c>
      <c r="K11" s="319" t="s">
        <v>102</v>
      </c>
      <c r="L11" s="319" t="s">
        <v>102</v>
      </c>
      <c r="M11" s="312">
        <v>20870</v>
      </c>
      <c r="N11" s="312">
        <v>148</v>
      </c>
      <c r="O11" s="311">
        <v>21018</v>
      </c>
    </row>
    <row r="12" spans="1:15" x14ac:dyDescent="0.2">
      <c r="A12" s="69" t="s">
        <v>158</v>
      </c>
      <c r="B12" s="316">
        <v>848</v>
      </c>
      <c r="C12" s="316">
        <v>1157</v>
      </c>
      <c r="D12" s="316">
        <v>1532</v>
      </c>
      <c r="E12" s="316">
        <v>1079</v>
      </c>
      <c r="F12" s="316">
        <v>122</v>
      </c>
      <c r="G12" s="316">
        <v>51</v>
      </c>
      <c r="H12" s="316">
        <v>53</v>
      </c>
      <c r="I12" s="316">
        <v>11</v>
      </c>
      <c r="J12" s="761" t="s">
        <v>102</v>
      </c>
      <c r="K12" s="320" t="s">
        <v>102</v>
      </c>
      <c r="L12" s="320" t="s">
        <v>102</v>
      </c>
      <c r="M12" s="317">
        <v>4842</v>
      </c>
      <c r="N12" s="317">
        <v>11</v>
      </c>
      <c r="O12" s="318">
        <v>4853</v>
      </c>
    </row>
    <row r="13" spans="1:15" x14ac:dyDescent="0.2">
      <c r="A13" s="211" t="s">
        <v>276</v>
      </c>
      <c r="B13" s="760" t="s">
        <v>102</v>
      </c>
      <c r="C13" s="760" t="s">
        <v>102</v>
      </c>
      <c r="D13" s="321">
        <v>2</v>
      </c>
      <c r="E13" s="321">
        <v>1</v>
      </c>
      <c r="F13" s="843" t="s">
        <v>102</v>
      </c>
      <c r="G13" s="321">
        <v>1</v>
      </c>
      <c r="H13" s="760" t="s">
        <v>102</v>
      </c>
      <c r="I13" s="760" t="s">
        <v>102</v>
      </c>
      <c r="J13" s="760" t="s">
        <v>102</v>
      </c>
      <c r="K13" s="760" t="s">
        <v>102</v>
      </c>
      <c r="L13" s="319" t="s">
        <v>102</v>
      </c>
      <c r="M13" s="323">
        <v>4</v>
      </c>
      <c r="N13" s="844" t="s">
        <v>102</v>
      </c>
      <c r="O13" s="324">
        <v>4</v>
      </c>
    </row>
    <row r="14" spans="1:15" x14ac:dyDescent="0.2">
      <c r="A14" s="111" t="s">
        <v>277</v>
      </c>
      <c r="B14" s="325">
        <f t="shared" ref="B14:O14" si="0">SUM(B9:B13)</f>
        <v>3229</v>
      </c>
      <c r="C14" s="325">
        <f t="shared" si="0"/>
        <v>5377</v>
      </c>
      <c r="D14" s="325">
        <f t="shared" si="0"/>
        <v>9540</v>
      </c>
      <c r="E14" s="325">
        <f t="shared" si="0"/>
        <v>11323</v>
      </c>
      <c r="F14" s="325">
        <f t="shared" si="0"/>
        <v>2274</v>
      </c>
      <c r="G14" s="325">
        <f t="shared" si="0"/>
        <v>980</v>
      </c>
      <c r="H14" s="325">
        <f t="shared" si="0"/>
        <v>1210</v>
      </c>
      <c r="I14" s="325">
        <f t="shared" si="0"/>
        <v>551</v>
      </c>
      <c r="J14" s="325">
        <f t="shared" si="0"/>
        <v>349</v>
      </c>
      <c r="K14" s="325">
        <f t="shared" si="0"/>
        <v>90</v>
      </c>
      <c r="L14" s="325">
        <f t="shared" si="0"/>
        <v>42</v>
      </c>
      <c r="M14" s="326">
        <f t="shared" si="0"/>
        <v>33933</v>
      </c>
      <c r="N14" s="326">
        <f t="shared" si="0"/>
        <v>1032</v>
      </c>
      <c r="O14" s="845">
        <f t="shared" si="0"/>
        <v>34965</v>
      </c>
    </row>
    <row r="15" spans="1:15" x14ac:dyDescent="0.2">
      <c r="A15" s="183" t="s">
        <v>434</v>
      </c>
      <c r="B15" s="327"/>
      <c r="C15" s="327"/>
      <c r="D15" s="327"/>
      <c r="E15" s="327"/>
      <c r="F15" s="327"/>
      <c r="G15" s="327"/>
      <c r="H15" s="327"/>
      <c r="I15" s="327"/>
      <c r="J15" s="327"/>
      <c r="K15" s="327"/>
      <c r="L15" s="327"/>
      <c r="M15" s="328"/>
      <c r="N15" s="328"/>
      <c r="O15" s="329"/>
    </row>
    <row r="16" spans="1:15" ht="14.25" x14ac:dyDescent="0.2">
      <c r="A16" s="201" t="s">
        <v>386</v>
      </c>
      <c r="B16" s="330">
        <f>B9/B$14</f>
        <v>4.0260142458965623E-3</v>
      </c>
      <c r="C16" s="330">
        <f t="shared" ref="C16:O16" si="1">C9/C$14</f>
        <v>9.1128882276362289E-3</v>
      </c>
      <c r="D16" s="330">
        <f t="shared" si="1"/>
        <v>1.4884696016771488E-2</v>
      </c>
      <c r="E16" s="330">
        <f t="shared" si="1"/>
        <v>3.9035591274397242E-2</v>
      </c>
      <c r="F16" s="330">
        <f t="shared" si="1"/>
        <v>9.1468777484608618E-2</v>
      </c>
      <c r="G16" s="331">
        <f t="shared" si="1"/>
        <v>0.12244897959183673</v>
      </c>
      <c r="H16" s="330">
        <f t="shared" si="1"/>
        <v>0.21570247933884298</v>
      </c>
      <c r="I16" s="330">
        <f t="shared" si="1"/>
        <v>0.30127041742286753</v>
      </c>
      <c r="J16" s="330">
        <f t="shared" si="1"/>
        <v>0.41547277936962751</v>
      </c>
      <c r="K16" s="330">
        <f t="shared" si="1"/>
        <v>0.4777777777777778</v>
      </c>
      <c r="L16" s="330">
        <f t="shared" si="1"/>
        <v>0.8571428571428571</v>
      </c>
      <c r="M16" s="332">
        <f t="shared" si="1"/>
        <v>3.6395249462175462E-2</v>
      </c>
      <c r="N16" s="332">
        <f t="shared" si="1"/>
        <v>0.37790697674418605</v>
      </c>
      <c r="O16" s="333">
        <f t="shared" si="1"/>
        <v>4.6475046475046473E-2</v>
      </c>
    </row>
    <row r="17" spans="1:15" x14ac:dyDescent="0.2">
      <c r="A17" s="69" t="s">
        <v>437</v>
      </c>
      <c r="B17" s="334">
        <f t="shared" ref="B17:O17" si="2">B10/B$14</f>
        <v>6.8751935583772072E-2</v>
      </c>
      <c r="C17" s="334">
        <f t="shared" si="2"/>
        <v>0.10228752092244746</v>
      </c>
      <c r="D17" s="334">
        <f t="shared" si="2"/>
        <v>0.16582809224318659</v>
      </c>
      <c r="E17" s="334">
        <f t="shared" si="2"/>
        <v>0.26795018987900732</v>
      </c>
      <c r="F17" s="334">
        <f t="shared" si="2"/>
        <v>0.34784520668425684</v>
      </c>
      <c r="G17" s="334">
        <f t="shared" si="2"/>
        <v>0.35510204081632651</v>
      </c>
      <c r="H17" s="334">
        <f t="shared" si="2"/>
        <v>0.37603305785123969</v>
      </c>
      <c r="I17" s="334">
        <f t="shared" si="2"/>
        <v>0.43194192377495461</v>
      </c>
      <c r="J17" s="334">
        <f t="shared" si="2"/>
        <v>0.55014326647564471</v>
      </c>
      <c r="K17" s="334">
        <f t="shared" si="2"/>
        <v>0.52222222222222225</v>
      </c>
      <c r="L17" s="334">
        <f t="shared" si="2"/>
        <v>0.14285714285714285</v>
      </c>
      <c r="M17" s="335">
        <f t="shared" si="2"/>
        <v>0.20575840627118144</v>
      </c>
      <c r="N17" s="335">
        <f t="shared" si="2"/>
        <v>0.46802325581395349</v>
      </c>
      <c r="O17" s="336">
        <f t="shared" si="2"/>
        <v>0.2134992134992135</v>
      </c>
    </row>
    <row r="18" spans="1:15" x14ac:dyDescent="0.2">
      <c r="A18" s="201" t="s">
        <v>157</v>
      </c>
      <c r="B18" s="330">
        <f t="shared" ref="B18:O18" si="3">B11/B$14</f>
        <v>0.66460204397646327</v>
      </c>
      <c r="C18" s="330">
        <f t="shared" si="3"/>
        <v>0.67342384229124042</v>
      </c>
      <c r="D18" s="330">
        <f t="shared" si="3"/>
        <v>0.65849056603773581</v>
      </c>
      <c r="E18" s="331">
        <f t="shared" si="3"/>
        <v>0.59763313609467461</v>
      </c>
      <c r="F18" s="330">
        <f t="shared" si="3"/>
        <v>0.50703605980650834</v>
      </c>
      <c r="G18" s="331">
        <f t="shared" si="3"/>
        <v>0.46938775510204084</v>
      </c>
      <c r="H18" s="330">
        <f t="shared" si="3"/>
        <v>0.36446280991735536</v>
      </c>
      <c r="I18" s="330">
        <f t="shared" si="3"/>
        <v>0.24682395644283123</v>
      </c>
      <c r="J18" s="330">
        <f t="shared" si="3"/>
        <v>3.4383954154727794E-2</v>
      </c>
      <c r="K18" s="319" t="s">
        <v>102</v>
      </c>
      <c r="L18" s="319" t="s">
        <v>102</v>
      </c>
      <c r="M18" s="332">
        <f t="shared" si="3"/>
        <v>0.61503551115433353</v>
      </c>
      <c r="N18" s="332">
        <f t="shared" si="3"/>
        <v>0.1434108527131783</v>
      </c>
      <c r="O18" s="333">
        <f t="shared" si="3"/>
        <v>0.60111540111540107</v>
      </c>
    </row>
    <row r="19" spans="1:15" x14ac:dyDescent="0.2">
      <c r="A19" s="69" t="s">
        <v>158</v>
      </c>
      <c r="B19" s="334">
        <f t="shared" ref="B19:O19" si="4">B12/B$14</f>
        <v>0.26262000619386805</v>
      </c>
      <c r="C19" s="334">
        <f t="shared" si="4"/>
        <v>0.21517574855867583</v>
      </c>
      <c r="D19" s="334">
        <f t="shared" si="4"/>
        <v>0.16058700209643606</v>
      </c>
      <c r="E19" s="334">
        <f t="shared" si="4"/>
        <v>9.5292766934557974E-2</v>
      </c>
      <c r="F19" s="334">
        <f t="shared" si="4"/>
        <v>5.3649956024626209E-2</v>
      </c>
      <c r="G19" s="334">
        <f t="shared" si="4"/>
        <v>5.2040816326530612E-2</v>
      </c>
      <c r="H19" s="334">
        <f t="shared" si="4"/>
        <v>4.3801652892561986E-2</v>
      </c>
      <c r="I19" s="334">
        <f t="shared" si="4"/>
        <v>1.9963702359346643E-2</v>
      </c>
      <c r="J19" s="761" t="s">
        <v>102</v>
      </c>
      <c r="K19" s="320" t="s">
        <v>102</v>
      </c>
      <c r="L19" s="320" t="s">
        <v>102</v>
      </c>
      <c r="M19" s="335">
        <f t="shared" si="4"/>
        <v>0.14269295376182478</v>
      </c>
      <c r="N19" s="335">
        <f t="shared" si="4"/>
        <v>1.065891472868217E-2</v>
      </c>
      <c r="O19" s="336">
        <f t="shared" si="4"/>
        <v>0.13879593879593879</v>
      </c>
    </row>
    <row r="20" spans="1:15" x14ac:dyDescent="0.2">
      <c r="A20" s="211" t="s">
        <v>276</v>
      </c>
      <c r="B20" s="760" t="s">
        <v>102</v>
      </c>
      <c r="C20" s="760" t="s">
        <v>102</v>
      </c>
      <c r="D20" s="331">
        <f t="shared" ref="D20:O20" si="5">D13/D$14</f>
        <v>2.0964360587002095E-4</v>
      </c>
      <c r="E20" s="331">
        <f t="shared" si="5"/>
        <v>8.8315817362889689E-5</v>
      </c>
      <c r="F20" s="760" t="s">
        <v>102</v>
      </c>
      <c r="G20" s="331">
        <f t="shared" si="5"/>
        <v>1.0204081632653062E-3</v>
      </c>
      <c r="H20" s="760" t="s">
        <v>102</v>
      </c>
      <c r="I20" s="760" t="s">
        <v>102</v>
      </c>
      <c r="J20" s="760" t="s">
        <v>102</v>
      </c>
      <c r="K20" s="760" t="s">
        <v>102</v>
      </c>
      <c r="L20" s="319" t="s">
        <v>102</v>
      </c>
      <c r="M20" s="337">
        <f t="shared" si="5"/>
        <v>1.1787935048477883E-4</v>
      </c>
      <c r="N20" s="844" t="s">
        <v>102</v>
      </c>
      <c r="O20" s="338">
        <f t="shared" si="5"/>
        <v>1.144001144001144E-4</v>
      </c>
    </row>
    <row r="21" spans="1:15" x14ac:dyDescent="0.2">
      <c r="A21" s="280" t="s">
        <v>278</v>
      </c>
      <c r="B21" s="339">
        <f t="shared" ref="B21:O21" si="6">B14/B$14</f>
        <v>1</v>
      </c>
      <c r="C21" s="339">
        <f t="shared" si="6"/>
        <v>1</v>
      </c>
      <c r="D21" s="339">
        <f t="shared" si="6"/>
        <v>1</v>
      </c>
      <c r="E21" s="339">
        <f t="shared" si="6"/>
        <v>1</v>
      </c>
      <c r="F21" s="339">
        <f t="shared" si="6"/>
        <v>1</v>
      </c>
      <c r="G21" s="339">
        <f t="shared" si="6"/>
        <v>1</v>
      </c>
      <c r="H21" s="339">
        <f t="shared" si="6"/>
        <v>1</v>
      </c>
      <c r="I21" s="339">
        <f t="shared" si="6"/>
        <v>1</v>
      </c>
      <c r="J21" s="339">
        <f t="shared" si="6"/>
        <v>1</v>
      </c>
      <c r="K21" s="339">
        <f t="shared" si="6"/>
        <v>1</v>
      </c>
      <c r="L21" s="339">
        <f t="shared" si="6"/>
        <v>1</v>
      </c>
      <c r="M21" s="340">
        <f t="shared" si="6"/>
        <v>1</v>
      </c>
      <c r="N21" s="340">
        <f t="shared" si="6"/>
        <v>1</v>
      </c>
      <c r="O21" s="846">
        <f t="shared" si="6"/>
        <v>1</v>
      </c>
    </row>
    <row r="22" spans="1:15" x14ac:dyDescent="0.2">
      <c r="A22" s="194" t="s">
        <v>280</v>
      </c>
    </row>
    <row r="23" spans="1:15" x14ac:dyDescent="0.2">
      <c r="A23" s="9" t="s">
        <v>769</v>
      </c>
    </row>
    <row r="24" spans="1:15" x14ac:dyDescent="0.2">
      <c r="A24" s="9" t="s">
        <v>436</v>
      </c>
    </row>
    <row r="25" spans="1:15" x14ac:dyDescent="0.2">
      <c r="A25" s="18" t="s">
        <v>78</v>
      </c>
    </row>
    <row r="26" spans="1:15" x14ac:dyDescent="0.2">
      <c r="A26" s="18" t="s">
        <v>440</v>
      </c>
    </row>
    <row r="27" spans="1:15" x14ac:dyDescent="0.2">
      <c r="A27" s="18" t="s">
        <v>438</v>
      </c>
    </row>
    <row r="28" spans="1:15" x14ac:dyDescent="0.2">
      <c r="A28" s="9" t="s">
        <v>684</v>
      </c>
    </row>
    <row r="29" spans="1:15" s="17" customFormat="1" ht="11.25" x14ac:dyDescent="0.2">
      <c r="A29" s="194" t="s">
        <v>753</v>
      </c>
      <c r="B29" s="225"/>
      <c r="C29" s="225"/>
      <c r="D29" s="225"/>
      <c r="G29" s="186"/>
      <c r="J29" s="186"/>
    </row>
    <row r="31" spans="1:15" ht="20.25" customHeight="1" x14ac:dyDescent="0.25">
      <c r="A31" s="10" t="s">
        <v>759</v>
      </c>
    </row>
    <row r="32" spans="1:15" x14ac:dyDescent="0.2">
      <c r="A32" s="226" t="s">
        <v>275</v>
      </c>
    </row>
    <row r="33" spans="1:15" x14ac:dyDescent="0.2">
      <c r="A33" s="1"/>
      <c r="B33" s="1"/>
      <c r="C33" s="1"/>
      <c r="D33" s="1"/>
      <c r="E33" s="1"/>
      <c r="F33" s="1"/>
      <c r="G33" s="1"/>
      <c r="H33" s="1"/>
      <c r="I33" s="1"/>
      <c r="J33" s="1"/>
      <c r="K33" s="1"/>
      <c r="L33" s="1"/>
      <c r="M33" s="218"/>
      <c r="N33" s="218"/>
      <c r="O33" s="2"/>
    </row>
    <row r="34" spans="1:15" x14ac:dyDescent="0.2">
      <c r="A34" s="3"/>
      <c r="B34" s="11" t="s">
        <v>35</v>
      </c>
      <c r="C34" s="11" t="s">
        <v>124</v>
      </c>
      <c r="D34" s="11" t="s">
        <v>126</v>
      </c>
      <c r="E34" s="11" t="s">
        <v>36</v>
      </c>
      <c r="F34" s="11" t="s">
        <v>37</v>
      </c>
      <c r="G34" s="11" t="s">
        <v>38</v>
      </c>
      <c r="H34" s="11" t="s">
        <v>39</v>
      </c>
      <c r="I34" s="11" t="s">
        <v>128</v>
      </c>
      <c r="J34" s="11" t="s">
        <v>129</v>
      </c>
      <c r="K34" s="11" t="s">
        <v>130</v>
      </c>
      <c r="L34" s="210">
        <v>100000</v>
      </c>
      <c r="M34" s="202" t="s">
        <v>231</v>
      </c>
      <c r="N34" s="202" t="s">
        <v>231</v>
      </c>
      <c r="O34" s="205" t="s">
        <v>77</v>
      </c>
    </row>
    <row r="35" spans="1:15" x14ac:dyDescent="0.2">
      <c r="A35" s="209" t="s">
        <v>150</v>
      </c>
      <c r="B35" s="11" t="s">
        <v>123</v>
      </c>
      <c r="C35" s="11" t="s">
        <v>40</v>
      </c>
      <c r="D35" s="11" t="s">
        <v>40</v>
      </c>
      <c r="E35" s="11" t="s">
        <v>40</v>
      </c>
      <c r="F35" s="11" t="s">
        <v>40</v>
      </c>
      <c r="G35" s="11" t="s">
        <v>40</v>
      </c>
      <c r="H35" s="11" t="s">
        <v>40</v>
      </c>
      <c r="I35" s="11" t="s">
        <v>40</v>
      </c>
      <c r="J35" s="11" t="s">
        <v>40</v>
      </c>
      <c r="K35" s="11" t="s">
        <v>40</v>
      </c>
      <c r="L35" s="11" t="s">
        <v>43</v>
      </c>
      <c r="M35" s="202" t="s">
        <v>233</v>
      </c>
      <c r="N35" s="202" t="s">
        <v>141</v>
      </c>
      <c r="O35" s="205" t="s">
        <v>140</v>
      </c>
    </row>
    <row r="36" spans="1:15" x14ac:dyDescent="0.2">
      <c r="A36" s="3"/>
      <c r="B36" s="11" t="s">
        <v>43</v>
      </c>
      <c r="C36" s="11" t="s">
        <v>125</v>
      </c>
      <c r="D36" s="11" t="s">
        <v>127</v>
      </c>
      <c r="E36" s="11" t="s">
        <v>44</v>
      </c>
      <c r="F36" s="11" t="s">
        <v>45</v>
      </c>
      <c r="G36" s="11" t="s">
        <v>46</v>
      </c>
      <c r="H36" s="11" t="s">
        <v>42</v>
      </c>
      <c r="I36" s="11" t="s">
        <v>131</v>
      </c>
      <c r="J36" s="11" t="s">
        <v>132</v>
      </c>
      <c r="K36" s="11" t="s">
        <v>133</v>
      </c>
      <c r="L36" s="11" t="s">
        <v>134</v>
      </c>
      <c r="M36" s="202" t="s">
        <v>141</v>
      </c>
      <c r="N36" s="202" t="s">
        <v>134</v>
      </c>
      <c r="O36" s="205" t="s">
        <v>41</v>
      </c>
    </row>
    <row r="37" spans="1:15" x14ac:dyDescent="0.2">
      <c r="A37" s="4"/>
      <c r="B37" s="4"/>
      <c r="C37" s="4"/>
      <c r="D37" s="4"/>
      <c r="E37" s="4"/>
      <c r="F37" s="4"/>
      <c r="G37" s="4"/>
      <c r="H37" s="4"/>
      <c r="I37" s="4"/>
      <c r="J37" s="4"/>
      <c r="K37" s="4"/>
      <c r="L37" s="4"/>
      <c r="M37" s="219"/>
      <c r="N37" s="219"/>
      <c r="O37" s="5"/>
    </row>
    <row r="38" spans="1:15" x14ac:dyDescent="0.2">
      <c r="A38" s="38" t="s">
        <v>524</v>
      </c>
      <c r="O38" s="69"/>
    </row>
    <row r="39" spans="1:15" ht="14.25" x14ac:dyDescent="0.2">
      <c r="A39" s="201" t="s">
        <v>387</v>
      </c>
      <c r="B39" s="315">
        <v>1048</v>
      </c>
      <c r="C39" s="315">
        <v>7336</v>
      </c>
      <c r="D39" s="315">
        <v>49273</v>
      </c>
      <c r="E39" s="315">
        <v>491387</v>
      </c>
      <c r="F39" s="315">
        <v>545747</v>
      </c>
      <c r="G39" s="315">
        <v>505133</v>
      </c>
      <c r="H39" s="315">
        <v>1845788</v>
      </c>
      <c r="I39" s="315">
        <v>2286898</v>
      </c>
      <c r="J39" s="315">
        <v>4469913</v>
      </c>
      <c r="K39" s="315">
        <v>2991860</v>
      </c>
      <c r="L39" s="315">
        <v>9503615</v>
      </c>
      <c r="M39" s="312">
        <v>3445712</v>
      </c>
      <c r="N39" s="312">
        <v>19252286</v>
      </c>
      <c r="O39" s="311">
        <v>22697998</v>
      </c>
    </row>
    <row r="40" spans="1:15" x14ac:dyDescent="0.2">
      <c r="A40" s="69" t="s">
        <v>437</v>
      </c>
      <c r="B40" s="316">
        <v>14323</v>
      </c>
      <c r="C40" s="316">
        <v>82829</v>
      </c>
      <c r="D40" s="316">
        <v>537063</v>
      </c>
      <c r="E40" s="316">
        <v>3138644</v>
      </c>
      <c r="F40" s="316">
        <v>2092294</v>
      </c>
      <c r="G40" s="316">
        <v>1455554</v>
      </c>
      <c r="H40" s="316">
        <v>3175073</v>
      </c>
      <c r="I40" s="316">
        <v>3354527</v>
      </c>
      <c r="J40" s="316">
        <v>5810108</v>
      </c>
      <c r="K40" s="316">
        <v>3044972</v>
      </c>
      <c r="L40" s="316">
        <v>786903</v>
      </c>
      <c r="M40" s="317">
        <v>10495780</v>
      </c>
      <c r="N40" s="317">
        <v>12996510</v>
      </c>
      <c r="O40" s="318">
        <v>23492290</v>
      </c>
    </row>
    <row r="41" spans="1:15" x14ac:dyDescent="0.2">
      <c r="A41" s="211" t="s">
        <v>157</v>
      </c>
      <c r="B41" s="315">
        <v>140963</v>
      </c>
      <c r="C41" s="315">
        <v>534378</v>
      </c>
      <c r="D41" s="315">
        <v>2039451</v>
      </c>
      <c r="E41" s="315">
        <v>6566966</v>
      </c>
      <c r="F41" s="315">
        <v>3014309</v>
      </c>
      <c r="G41" s="315">
        <v>1912496</v>
      </c>
      <c r="H41" s="315">
        <v>3041525</v>
      </c>
      <c r="I41" s="315">
        <v>1757627</v>
      </c>
      <c r="J41" s="315">
        <v>301981</v>
      </c>
      <c r="K41" s="760" t="s">
        <v>102</v>
      </c>
      <c r="L41" s="760" t="s">
        <v>102</v>
      </c>
      <c r="M41" s="312">
        <v>17250088</v>
      </c>
      <c r="N41" s="312">
        <v>2059608</v>
      </c>
      <c r="O41" s="311">
        <v>19309696</v>
      </c>
    </row>
    <row r="42" spans="1:15" x14ac:dyDescent="0.2">
      <c r="A42" s="69" t="s">
        <v>158</v>
      </c>
      <c r="B42" s="316">
        <v>53262</v>
      </c>
      <c r="C42" s="316">
        <v>168586</v>
      </c>
      <c r="D42" s="316">
        <v>481483</v>
      </c>
      <c r="E42" s="316">
        <v>987175</v>
      </c>
      <c r="F42" s="316">
        <v>323990</v>
      </c>
      <c r="G42" s="316">
        <v>212258</v>
      </c>
      <c r="H42" s="316">
        <v>352405</v>
      </c>
      <c r="I42" s="316">
        <v>150643</v>
      </c>
      <c r="J42" s="761" t="s">
        <v>102</v>
      </c>
      <c r="K42" s="761" t="s">
        <v>102</v>
      </c>
      <c r="L42" s="761" t="s">
        <v>102</v>
      </c>
      <c r="M42" s="317">
        <v>2579159</v>
      </c>
      <c r="N42" s="317">
        <v>150643</v>
      </c>
      <c r="O42" s="318">
        <v>2729802</v>
      </c>
    </row>
    <row r="43" spans="1:15" x14ac:dyDescent="0.2">
      <c r="A43" s="211" t="s">
        <v>276</v>
      </c>
      <c r="B43" s="760" t="s">
        <v>102</v>
      </c>
      <c r="C43" s="760" t="s">
        <v>102</v>
      </c>
      <c r="D43" s="321">
        <v>619</v>
      </c>
      <c r="E43" s="321">
        <v>853</v>
      </c>
      <c r="F43" s="760" t="s">
        <v>102</v>
      </c>
      <c r="G43" s="321">
        <v>4967</v>
      </c>
      <c r="H43" s="760" t="s">
        <v>102</v>
      </c>
      <c r="I43" s="760" t="s">
        <v>102</v>
      </c>
      <c r="J43" s="760" t="s">
        <v>102</v>
      </c>
      <c r="K43" s="760" t="s">
        <v>102</v>
      </c>
      <c r="L43" s="760" t="s">
        <v>102</v>
      </c>
      <c r="M43" s="323">
        <v>6439</v>
      </c>
      <c r="N43" s="844" t="s">
        <v>102</v>
      </c>
      <c r="O43" s="324">
        <v>6439</v>
      </c>
    </row>
    <row r="44" spans="1:15" x14ac:dyDescent="0.2">
      <c r="A44" s="111" t="s">
        <v>278</v>
      </c>
      <c r="B44" s="325">
        <f t="shared" ref="B44:O44" si="7">SUM(B39:B43)</f>
        <v>209596</v>
      </c>
      <c r="C44" s="325">
        <f t="shared" si="7"/>
        <v>793129</v>
      </c>
      <c r="D44" s="325">
        <f t="shared" si="7"/>
        <v>3107889</v>
      </c>
      <c r="E44" s="325">
        <f t="shared" si="7"/>
        <v>11185025</v>
      </c>
      <c r="F44" s="325">
        <f t="shared" si="7"/>
        <v>5976340</v>
      </c>
      <c r="G44" s="325">
        <f t="shared" si="7"/>
        <v>4090408</v>
      </c>
      <c r="H44" s="325">
        <f t="shared" si="7"/>
        <v>8414791</v>
      </c>
      <c r="I44" s="325">
        <f t="shared" si="7"/>
        <v>7549695</v>
      </c>
      <c r="J44" s="325">
        <f t="shared" si="7"/>
        <v>10582002</v>
      </c>
      <c r="K44" s="325">
        <f t="shared" si="7"/>
        <v>6036832</v>
      </c>
      <c r="L44" s="325">
        <f t="shared" si="7"/>
        <v>10290518</v>
      </c>
      <c r="M44" s="326">
        <f t="shared" si="7"/>
        <v>33777178</v>
      </c>
      <c r="N44" s="326">
        <f t="shared" si="7"/>
        <v>34459047</v>
      </c>
      <c r="O44" s="845">
        <f t="shared" si="7"/>
        <v>68236225</v>
      </c>
    </row>
    <row r="45" spans="1:15" x14ac:dyDescent="0.2">
      <c r="A45" s="183" t="s">
        <v>435</v>
      </c>
      <c r="B45" s="327"/>
      <c r="C45" s="327"/>
      <c r="D45" s="327"/>
      <c r="E45" s="327"/>
      <c r="F45" s="327"/>
      <c r="G45" s="327"/>
      <c r="H45" s="327"/>
      <c r="I45" s="327"/>
      <c r="J45" s="327"/>
      <c r="K45" s="327"/>
      <c r="L45" s="327"/>
      <c r="M45" s="328"/>
      <c r="N45" s="328"/>
      <c r="O45" s="329"/>
    </row>
    <row r="46" spans="1:15" ht="14.25" x14ac:dyDescent="0.2">
      <c r="A46" s="201" t="s">
        <v>387</v>
      </c>
      <c r="B46" s="330">
        <f>B39/B$44</f>
        <v>5.0000954216683526E-3</v>
      </c>
      <c r="C46" s="330">
        <f t="shared" ref="C46:O46" si="8">C39/C$44</f>
        <v>9.2494411375703064E-3</v>
      </c>
      <c r="D46" s="330">
        <f t="shared" si="8"/>
        <v>1.5854169823954458E-2</v>
      </c>
      <c r="E46" s="330">
        <f t="shared" si="8"/>
        <v>4.3932579498034204E-2</v>
      </c>
      <c r="F46" s="330">
        <f t="shared" si="8"/>
        <v>9.1317930372100647E-2</v>
      </c>
      <c r="G46" s="331">
        <f t="shared" si="8"/>
        <v>0.12349208196346184</v>
      </c>
      <c r="H46" s="330">
        <f t="shared" si="8"/>
        <v>0.21935042712290775</v>
      </c>
      <c r="I46" s="330">
        <f t="shared" si="8"/>
        <v>0.30291263421899828</v>
      </c>
      <c r="J46" s="330">
        <f t="shared" si="8"/>
        <v>0.42240712107217521</v>
      </c>
      <c r="K46" s="330">
        <f t="shared" si="8"/>
        <v>0.49560100397029433</v>
      </c>
      <c r="L46" s="330">
        <f t="shared" si="8"/>
        <v>0.92353125469485597</v>
      </c>
      <c r="M46" s="332">
        <f t="shared" si="8"/>
        <v>0.10201302192859332</v>
      </c>
      <c r="N46" s="332">
        <f t="shared" si="8"/>
        <v>0.55870047711998538</v>
      </c>
      <c r="O46" s="333">
        <f t="shared" si="8"/>
        <v>0.3326385362027281</v>
      </c>
    </row>
    <row r="47" spans="1:15" x14ac:dyDescent="0.2">
      <c r="A47" s="69" t="s">
        <v>437</v>
      </c>
      <c r="B47" s="334">
        <f t="shared" ref="B47:O47" si="9">B40/B$44</f>
        <v>6.8336227790606691E-2</v>
      </c>
      <c r="C47" s="334">
        <f t="shared" si="9"/>
        <v>0.10443320065210072</v>
      </c>
      <c r="D47" s="334">
        <f t="shared" si="9"/>
        <v>0.17280636470607541</v>
      </c>
      <c r="E47" s="334">
        <f t="shared" si="9"/>
        <v>0.28061126372091255</v>
      </c>
      <c r="F47" s="334">
        <f t="shared" si="9"/>
        <v>0.35009621273220731</v>
      </c>
      <c r="G47" s="334">
        <f t="shared" si="9"/>
        <v>0.35584567603036177</v>
      </c>
      <c r="H47" s="334">
        <f t="shared" si="9"/>
        <v>0.37732048246949923</v>
      </c>
      <c r="I47" s="334">
        <f t="shared" si="9"/>
        <v>0.44432616152043231</v>
      </c>
      <c r="J47" s="334">
        <f t="shared" si="9"/>
        <v>0.54905565128413314</v>
      </c>
      <c r="K47" s="334">
        <f t="shared" si="9"/>
        <v>0.50439899602970562</v>
      </c>
      <c r="L47" s="334">
        <f t="shared" si="9"/>
        <v>7.6468745305144012E-2</v>
      </c>
      <c r="M47" s="335">
        <f t="shared" si="9"/>
        <v>0.31073584655295949</v>
      </c>
      <c r="N47" s="335">
        <f t="shared" si="9"/>
        <v>0.3771581378904646</v>
      </c>
      <c r="O47" s="336">
        <f t="shared" si="9"/>
        <v>0.34427886360946841</v>
      </c>
    </row>
    <row r="48" spans="1:15" x14ac:dyDescent="0.2">
      <c r="A48" s="201" t="s">
        <v>157</v>
      </c>
      <c r="B48" s="330">
        <f t="shared" ref="B48:O48" si="10">B41/B$44</f>
        <v>0.67254623179831674</v>
      </c>
      <c r="C48" s="330">
        <f t="shared" si="10"/>
        <v>0.67375924975634482</v>
      </c>
      <c r="D48" s="330">
        <f t="shared" si="10"/>
        <v>0.65621745178157909</v>
      </c>
      <c r="E48" s="330">
        <f t="shared" si="10"/>
        <v>0.58712126258099562</v>
      </c>
      <c r="F48" s="330">
        <f t="shared" si="10"/>
        <v>0.50437374714290018</v>
      </c>
      <c r="G48" s="331">
        <f t="shared" si="10"/>
        <v>0.46755629267300475</v>
      </c>
      <c r="H48" s="330">
        <f t="shared" si="10"/>
        <v>0.36144985656803597</v>
      </c>
      <c r="I48" s="330">
        <f t="shared" si="10"/>
        <v>0.23280768295937784</v>
      </c>
      <c r="J48" s="330">
        <f t="shared" si="10"/>
        <v>2.8537227643691619E-2</v>
      </c>
      <c r="K48" s="319" t="s">
        <v>102</v>
      </c>
      <c r="L48" s="319" t="s">
        <v>102</v>
      </c>
      <c r="M48" s="332">
        <f t="shared" si="10"/>
        <v>0.51070246306544609</v>
      </c>
      <c r="N48" s="332">
        <f t="shared" si="10"/>
        <v>5.9769731879120165E-2</v>
      </c>
      <c r="O48" s="333">
        <f t="shared" si="10"/>
        <v>0.28298306361467096</v>
      </c>
    </row>
    <row r="49" spans="1:15" x14ac:dyDescent="0.2">
      <c r="A49" s="69" t="s">
        <v>158</v>
      </c>
      <c r="B49" s="334">
        <f t="shared" ref="B49:O51" si="11">B42/B$44</f>
        <v>0.25411744498940819</v>
      </c>
      <c r="C49" s="334">
        <f t="shared" si="11"/>
        <v>0.21255810845398415</v>
      </c>
      <c r="D49" s="334">
        <f t="shared" si="11"/>
        <v>0.15492284312599325</v>
      </c>
      <c r="E49" s="334">
        <f t="shared" si="11"/>
        <v>8.8258631518481179E-2</v>
      </c>
      <c r="F49" s="334">
        <f t="shared" si="11"/>
        <v>5.4212109752791844E-2</v>
      </c>
      <c r="G49" s="334">
        <f t="shared" si="11"/>
        <v>5.1891645038832312E-2</v>
      </c>
      <c r="H49" s="334">
        <f t="shared" si="11"/>
        <v>4.1879233839557037E-2</v>
      </c>
      <c r="I49" s="334">
        <f t="shared" si="11"/>
        <v>1.9953521301191636E-2</v>
      </c>
      <c r="J49" s="761" t="s">
        <v>102</v>
      </c>
      <c r="K49" s="320" t="s">
        <v>102</v>
      </c>
      <c r="L49" s="320" t="s">
        <v>102</v>
      </c>
      <c r="M49" s="335">
        <f t="shared" si="11"/>
        <v>7.6358036778560956E-2</v>
      </c>
      <c r="N49" s="335">
        <f t="shared" si="11"/>
        <v>4.3716531104298966E-3</v>
      </c>
      <c r="O49" s="336">
        <f t="shared" si="11"/>
        <v>4.0005173205287951E-2</v>
      </c>
    </row>
    <row r="50" spans="1:15" x14ac:dyDescent="0.2">
      <c r="A50" s="211" t="s">
        <v>276</v>
      </c>
      <c r="B50" s="760" t="s">
        <v>102</v>
      </c>
      <c r="C50" s="760" t="s">
        <v>102</v>
      </c>
      <c r="D50" s="331">
        <f t="shared" ref="D50:O50" si="12">D43/D$44</f>
        <v>1.9917056239782051E-4</v>
      </c>
      <c r="E50" s="331">
        <f t="shared" si="12"/>
        <v>7.6262681576482844E-5</v>
      </c>
      <c r="F50" s="760" t="s">
        <v>102</v>
      </c>
      <c r="G50" s="331">
        <f t="shared" si="12"/>
        <v>1.2143042943393422E-3</v>
      </c>
      <c r="H50" s="760" t="s">
        <v>102</v>
      </c>
      <c r="I50" s="760" t="s">
        <v>102</v>
      </c>
      <c r="J50" s="760" t="s">
        <v>102</v>
      </c>
      <c r="K50" s="760" t="s">
        <v>102</v>
      </c>
      <c r="L50" s="319" t="s">
        <v>102</v>
      </c>
      <c r="M50" s="337">
        <f t="shared" si="12"/>
        <v>1.9063167444006128E-4</v>
      </c>
      <c r="N50" s="844" t="s">
        <v>102</v>
      </c>
      <c r="O50" s="338">
        <f t="shared" si="12"/>
        <v>9.4363367844572298E-5</v>
      </c>
    </row>
    <row r="51" spans="1:15" x14ac:dyDescent="0.2">
      <c r="A51" s="280" t="s">
        <v>277</v>
      </c>
      <c r="B51" s="339">
        <f t="shared" si="11"/>
        <v>1</v>
      </c>
      <c r="C51" s="339">
        <f t="shared" si="11"/>
        <v>1</v>
      </c>
      <c r="D51" s="339">
        <f t="shared" si="11"/>
        <v>1</v>
      </c>
      <c r="E51" s="339">
        <f t="shared" si="11"/>
        <v>1</v>
      </c>
      <c r="F51" s="339">
        <f t="shared" si="11"/>
        <v>1</v>
      </c>
      <c r="G51" s="339">
        <f t="shared" si="11"/>
        <v>1</v>
      </c>
      <c r="H51" s="339">
        <f t="shared" si="11"/>
        <v>1</v>
      </c>
      <c r="I51" s="339">
        <f t="shared" si="11"/>
        <v>1</v>
      </c>
      <c r="J51" s="339">
        <f t="shared" si="11"/>
        <v>1</v>
      </c>
      <c r="K51" s="339">
        <f t="shared" si="11"/>
        <v>1</v>
      </c>
      <c r="L51" s="339">
        <f t="shared" si="11"/>
        <v>1</v>
      </c>
      <c r="M51" s="340">
        <f t="shared" si="11"/>
        <v>1</v>
      </c>
      <c r="N51" s="340">
        <f t="shared" si="11"/>
        <v>1</v>
      </c>
      <c r="O51" s="846">
        <f t="shared" si="11"/>
        <v>1</v>
      </c>
    </row>
    <row r="52" spans="1:15" x14ac:dyDescent="0.2">
      <c r="A52" s="9" t="s">
        <v>439</v>
      </c>
    </row>
    <row r="53" spans="1:15" x14ac:dyDescent="0.2">
      <c r="A53" s="18" t="s">
        <v>78</v>
      </c>
    </row>
    <row r="54" spans="1:15" x14ac:dyDescent="0.2">
      <c r="A54" s="18" t="s">
        <v>440</v>
      </c>
    </row>
    <row r="55" spans="1:15" x14ac:dyDescent="0.2">
      <c r="A55" s="18" t="s">
        <v>438</v>
      </c>
    </row>
    <row r="56" spans="1:15" x14ac:dyDescent="0.2">
      <c r="A56" s="9" t="s">
        <v>761</v>
      </c>
    </row>
    <row r="57" spans="1:15" s="17" customFormat="1" ht="11.25" x14ac:dyDescent="0.2">
      <c r="A57" s="194" t="s">
        <v>756</v>
      </c>
      <c r="B57" s="225"/>
      <c r="C57" s="225"/>
      <c r="D57" s="225"/>
      <c r="G57" s="186"/>
      <c r="J57" s="186"/>
    </row>
  </sheetData>
  <phoneticPr fontId="2" type="noConversion"/>
  <pageMargins left="0.59055118110236227" right="0.59055118110236227" top="0.78740157480314965" bottom="0.78740157480314965" header="0.39370078740157483" footer="0.39370078740157483"/>
  <pageSetup paperSize="9" scale="62" firstPageNumber="6" orientation="landscape" useFirstPageNumber="1" r:id="rId1"/>
  <headerFooter alignWithMargins="0">
    <oddHeader>&amp;R&amp;12Les finances des communes en 2021</oddHeader>
    <oddFooter>&amp;L&amp;12Direction Générale des Collectivités Locales / DESL&amp;C&amp;12 6&amp;R&amp;12Mise en ligne : février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85"/>
  <sheetViews>
    <sheetView zoomScaleNormal="100" zoomScaleSheetLayoutView="70" zoomScalePageLayoutView="85" workbookViewId="0"/>
  </sheetViews>
  <sheetFormatPr baseColWidth="10" defaultRowHeight="12.75" x14ac:dyDescent="0.2"/>
  <cols>
    <col min="1" max="1" width="58.42578125" customWidth="1"/>
    <col min="2" max="4" width="12.42578125" customWidth="1"/>
    <col min="5" max="5" width="13" customWidth="1"/>
    <col min="6" max="11" width="12.42578125" customWidth="1"/>
    <col min="12" max="12" width="13.140625" customWidth="1"/>
    <col min="13" max="15" width="13.7109375" customWidth="1"/>
    <col min="16" max="16" width="8.5703125" customWidth="1"/>
  </cols>
  <sheetData>
    <row r="1" spans="1:15" ht="18" customHeight="1" x14ac:dyDescent="0.25">
      <c r="A1" s="10" t="s">
        <v>762</v>
      </c>
    </row>
    <row r="2" spans="1:15" x14ac:dyDescent="0.2">
      <c r="N2" s="227"/>
    </row>
    <row r="3" spans="1:15" ht="12.75" customHeight="1" x14ac:dyDescent="0.2">
      <c r="A3" s="1"/>
      <c r="B3" s="1"/>
      <c r="C3" s="1"/>
      <c r="D3" s="1"/>
      <c r="E3" s="1"/>
      <c r="F3" s="1"/>
      <c r="G3" s="1"/>
      <c r="H3" s="1"/>
      <c r="I3" s="1"/>
      <c r="J3" s="1"/>
      <c r="K3" s="1"/>
      <c r="L3" s="1"/>
      <c r="M3" s="1"/>
      <c r="N3" s="1"/>
      <c r="O3" s="2"/>
    </row>
    <row r="4" spans="1:15" x14ac:dyDescent="0.2">
      <c r="A4" s="3"/>
      <c r="B4" s="11" t="s">
        <v>35</v>
      </c>
      <c r="C4" s="11" t="s">
        <v>124</v>
      </c>
      <c r="D4" s="11" t="s">
        <v>126</v>
      </c>
      <c r="E4" s="11" t="s">
        <v>36</v>
      </c>
      <c r="F4" s="11" t="s">
        <v>37</v>
      </c>
      <c r="G4" s="11" t="s">
        <v>38</v>
      </c>
      <c r="H4" s="11" t="s">
        <v>39</v>
      </c>
      <c r="I4" s="11" t="s">
        <v>128</v>
      </c>
      <c r="J4" s="11" t="s">
        <v>129</v>
      </c>
      <c r="K4" s="11" t="s">
        <v>130</v>
      </c>
      <c r="L4" s="210">
        <v>100000</v>
      </c>
      <c r="M4" s="202" t="s">
        <v>231</v>
      </c>
      <c r="N4" s="202" t="s">
        <v>231</v>
      </c>
      <c r="O4" s="205" t="s">
        <v>77</v>
      </c>
    </row>
    <row r="5" spans="1:15" x14ac:dyDescent="0.2">
      <c r="A5" s="209" t="s">
        <v>150</v>
      </c>
      <c r="B5" s="11" t="s">
        <v>123</v>
      </c>
      <c r="C5" s="11" t="s">
        <v>40</v>
      </c>
      <c r="D5" s="11" t="s">
        <v>40</v>
      </c>
      <c r="E5" s="11" t="s">
        <v>40</v>
      </c>
      <c r="F5" s="11" t="s">
        <v>40</v>
      </c>
      <c r="G5" s="11" t="s">
        <v>40</v>
      </c>
      <c r="H5" s="11" t="s">
        <v>40</v>
      </c>
      <c r="I5" s="11" t="s">
        <v>40</v>
      </c>
      <c r="J5" s="11" t="s">
        <v>40</v>
      </c>
      <c r="K5" s="11" t="s">
        <v>40</v>
      </c>
      <c r="L5" s="11" t="s">
        <v>43</v>
      </c>
      <c r="M5" s="202" t="s">
        <v>233</v>
      </c>
      <c r="N5" s="202" t="s">
        <v>388</v>
      </c>
      <c r="O5" s="205" t="s">
        <v>140</v>
      </c>
    </row>
    <row r="6" spans="1:15" x14ac:dyDescent="0.2">
      <c r="A6" s="3"/>
      <c r="B6" s="11" t="s">
        <v>43</v>
      </c>
      <c r="C6" s="11" t="s">
        <v>125</v>
      </c>
      <c r="D6" s="11" t="s">
        <v>127</v>
      </c>
      <c r="E6" s="11" t="s">
        <v>44</v>
      </c>
      <c r="F6" s="11" t="s">
        <v>45</v>
      </c>
      <c r="G6" s="11" t="s">
        <v>46</v>
      </c>
      <c r="H6" s="11" t="s">
        <v>42</v>
      </c>
      <c r="I6" s="11" t="s">
        <v>131</v>
      </c>
      <c r="J6" s="11" t="s">
        <v>132</v>
      </c>
      <c r="K6" s="11" t="s">
        <v>133</v>
      </c>
      <c r="L6" s="11" t="s">
        <v>134</v>
      </c>
      <c r="M6" s="202" t="s">
        <v>141</v>
      </c>
      <c r="N6" s="202" t="s">
        <v>134</v>
      </c>
      <c r="O6" s="205" t="s">
        <v>41</v>
      </c>
    </row>
    <row r="7" spans="1:15" ht="14.25" x14ac:dyDescent="0.2">
      <c r="A7" s="226" t="s">
        <v>632</v>
      </c>
      <c r="B7" s="4"/>
      <c r="C7" s="4"/>
      <c r="D7" s="4"/>
      <c r="E7" s="4"/>
      <c r="F7" s="4"/>
      <c r="G7" s="4"/>
      <c r="H7" s="4"/>
      <c r="I7" s="4"/>
      <c r="J7" s="4"/>
      <c r="K7" s="4"/>
      <c r="L7" s="4"/>
      <c r="M7" s="4"/>
      <c r="N7" s="4"/>
      <c r="O7" s="5"/>
    </row>
    <row r="8" spans="1:15" ht="14.25" x14ac:dyDescent="0.2">
      <c r="A8" s="60" t="s">
        <v>441</v>
      </c>
      <c r="O8" s="69"/>
    </row>
    <row r="9" spans="1:15" ht="12.75" customHeight="1" x14ac:dyDescent="0.2">
      <c r="A9" s="201" t="s">
        <v>396</v>
      </c>
      <c r="B9" s="315">
        <v>3</v>
      </c>
      <c r="C9" s="315">
        <v>16</v>
      </c>
      <c r="D9" s="315">
        <v>36</v>
      </c>
      <c r="E9" s="315">
        <v>162</v>
      </c>
      <c r="F9" s="315">
        <v>116</v>
      </c>
      <c r="G9" s="315">
        <v>75</v>
      </c>
      <c r="H9" s="315">
        <v>68</v>
      </c>
      <c r="I9" s="315">
        <v>37</v>
      </c>
      <c r="J9" s="315">
        <v>17</v>
      </c>
      <c r="K9" s="315">
        <v>3</v>
      </c>
      <c r="L9" s="315" t="s">
        <v>102</v>
      </c>
      <c r="M9" s="312">
        <v>476</v>
      </c>
      <c r="N9" s="312">
        <v>57</v>
      </c>
      <c r="O9" s="311">
        <v>533</v>
      </c>
    </row>
    <row r="10" spans="1:15" x14ac:dyDescent="0.2">
      <c r="A10" s="69" t="s">
        <v>397</v>
      </c>
      <c r="B10" s="316">
        <v>10</v>
      </c>
      <c r="C10" s="316">
        <v>21</v>
      </c>
      <c r="D10" s="316">
        <v>78</v>
      </c>
      <c r="E10" s="316">
        <v>138</v>
      </c>
      <c r="F10" s="316">
        <v>29</v>
      </c>
      <c r="G10" s="316">
        <v>11</v>
      </c>
      <c r="H10" s="316">
        <v>8</v>
      </c>
      <c r="I10" s="316">
        <v>4</v>
      </c>
      <c r="J10" s="320" t="s">
        <v>748</v>
      </c>
      <c r="K10" s="320" t="s">
        <v>748</v>
      </c>
      <c r="L10" s="320" t="s">
        <v>102</v>
      </c>
      <c r="M10" s="317">
        <v>295</v>
      </c>
      <c r="N10" s="317">
        <v>4</v>
      </c>
      <c r="O10" s="318">
        <v>299</v>
      </c>
    </row>
    <row r="11" spans="1:15" x14ac:dyDescent="0.2">
      <c r="A11" s="6" t="s">
        <v>151</v>
      </c>
      <c r="B11" s="315">
        <v>146</v>
      </c>
      <c r="C11" s="315">
        <v>141</v>
      </c>
      <c r="D11" s="315">
        <v>236</v>
      </c>
      <c r="E11" s="315">
        <v>255</v>
      </c>
      <c r="F11" s="315">
        <v>50</v>
      </c>
      <c r="G11" s="315">
        <v>19</v>
      </c>
      <c r="H11" s="315">
        <v>8</v>
      </c>
      <c r="I11" s="315">
        <v>1</v>
      </c>
      <c r="J11" s="315">
        <v>1</v>
      </c>
      <c r="K11" s="319" t="s">
        <v>748</v>
      </c>
      <c r="L11" s="319" t="s">
        <v>102</v>
      </c>
      <c r="M11" s="312">
        <v>855</v>
      </c>
      <c r="N11" s="312">
        <v>2</v>
      </c>
      <c r="O11" s="311">
        <v>857</v>
      </c>
    </row>
    <row r="12" spans="1:15" x14ac:dyDescent="0.2">
      <c r="A12" t="s">
        <v>152</v>
      </c>
      <c r="B12" s="316">
        <v>6</v>
      </c>
      <c r="C12" s="316">
        <v>22</v>
      </c>
      <c r="D12" s="316">
        <v>68</v>
      </c>
      <c r="E12" s="316">
        <v>197</v>
      </c>
      <c r="F12" s="316">
        <v>69</v>
      </c>
      <c r="G12" s="316">
        <v>30</v>
      </c>
      <c r="H12" s="316">
        <v>29</v>
      </c>
      <c r="I12" s="316">
        <v>13</v>
      </c>
      <c r="J12" s="316">
        <v>3</v>
      </c>
      <c r="K12" s="320" t="s">
        <v>748</v>
      </c>
      <c r="L12" s="320" t="s">
        <v>102</v>
      </c>
      <c r="M12" s="317">
        <v>421</v>
      </c>
      <c r="N12" s="317">
        <v>16</v>
      </c>
      <c r="O12" s="318">
        <v>437</v>
      </c>
    </row>
    <row r="13" spans="1:15" ht="14.25" x14ac:dyDescent="0.2">
      <c r="A13" s="458" t="s">
        <v>360</v>
      </c>
      <c r="B13" s="357">
        <f t="shared" ref="B13:K13" si="0">SUM(B9:B12)</f>
        <v>165</v>
      </c>
      <c r="C13" s="357">
        <f t="shared" si="0"/>
        <v>200</v>
      </c>
      <c r="D13" s="357">
        <f t="shared" si="0"/>
        <v>418</v>
      </c>
      <c r="E13" s="357">
        <f t="shared" si="0"/>
        <v>752</v>
      </c>
      <c r="F13" s="357">
        <f t="shared" si="0"/>
        <v>264</v>
      </c>
      <c r="G13" s="357">
        <f t="shared" si="0"/>
        <v>135</v>
      </c>
      <c r="H13" s="357">
        <f t="shared" si="0"/>
        <v>113</v>
      </c>
      <c r="I13" s="357">
        <f t="shared" si="0"/>
        <v>55</v>
      </c>
      <c r="J13" s="357">
        <f t="shared" si="0"/>
        <v>21</v>
      </c>
      <c r="K13" s="357">
        <f t="shared" si="0"/>
        <v>3</v>
      </c>
      <c r="L13" s="349" t="s">
        <v>102</v>
      </c>
      <c r="M13" s="358">
        <f>SUM(M9:M12)</f>
        <v>2047</v>
      </c>
      <c r="N13" s="358">
        <f>SUM(N9:N12)</f>
        <v>79</v>
      </c>
      <c r="O13" s="359">
        <f>SUM(O9:O12)</f>
        <v>2126</v>
      </c>
    </row>
    <row r="14" spans="1:15" ht="12.75" customHeight="1" x14ac:dyDescent="0.2">
      <c r="A14" s="60" t="s">
        <v>442</v>
      </c>
      <c r="B14" s="342"/>
      <c r="C14" s="342"/>
      <c r="D14" s="342"/>
      <c r="E14" s="342"/>
      <c r="F14" s="342"/>
      <c r="G14" s="342"/>
      <c r="H14" s="342"/>
      <c r="I14" s="342"/>
      <c r="J14" s="342"/>
      <c r="K14" s="342"/>
      <c r="L14" s="342"/>
      <c r="M14" s="347"/>
      <c r="N14" s="347"/>
      <c r="O14" s="348"/>
    </row>
    <row r="15" spans="1:15" x14ac:dyDescent="0.2">
      <c r="A15" s="201" t="s">
        <v>153</v>
      </c>
      <c r="B15" s="315">
        <v>884</v>
      </c>
      <c r="C15" s="315">
        <v>976</v>
      </c>
      <c r="D15" s="315">
        <v>1335</v>
      </c>
      <c r="E15" s="315">
        <v>1220</v>
      </c>
      <c r="F15" s="315">
        <v>165</v>
      </c>
      <c r="G15" s="315">
        <v>67</v>
      </c>
      <c r="H15" s="315">
        <v>109</v>
      </c>
      <c r="I15" s="315">
        <v>41</v>
      </c>
      <c r="J15" s="315">
        <v>19</v>
      </c>
      <c r="K15" s="315">
        <v>6</v>
      </c>
      <c r="L15" s="366">
        <v>4</v>
      </c>
      <c r="M15" s="312">
        <v>4756</v>
      </c>
      <c r="N15" s="312">
        <v>70</v>
      </c>
      <c r="O15" s="311">
        <v>4826</v>
      </c>
    </row>
    <row r="16" spans="1:15" x14ac:dyDescent="0.2">
      <c r="A16" s="69" t="s">
        <v>154</v>
      </c>
      <c r="B16" s="316">
        <v>2180</v>
      </c>
      <c r="C16" s="316">
        <v>4201</v>
      </c>
      <c r="D16" s="316">
        <v>7787</v>
      </c>
      <c r="E16" s="316">
        <v>9351</v>
      </c>
      <c r="F16" s="316">
        <v>1845</v>
      </c>
      <c r="G16" s="316">
        <v>778</v>
      </c>
      <c r="H16" s="316">
        <v>988</v>
      </c>
      <c r="I16" s="316">
        <v>455</v>
      </c>
      <c r="J16" s="316">
        <v>309</v>
      </c>
      <c r="K16" s="316">
        <v>81</v>
      </c>
      <c r="L16" s="316">
        <v>38</v>
      </c>
      <c r="M16" s="317">
        <v>27130</v>
      </c>
      <c r="N16" s="317">
        <v>883</v>
      </c>
      <c r="O16" s="318">
        <v>28013</v>
      </c>
    </row>
    <row r="17" spans="1:17" x14ac:dyDescent="0.2">
      <c r="A17" s="208" t="s">
        <v>443</v>
      </c>
      <c r="B17" s="341">
        <f t="shared" ref="B17:O17" si="1">SUM(B15:B16)</f>
        <v>3064</v>
      </c>
      <c r="C17" s="341">
        <f t="shared" si="1"/>
        <v>5177</v>
      </c>
      <c r="D17" s="341">
        <f t="shared" si="1"/>
        <v>9122</v>
      </c>
      <c r="E17" s="341">
        <f t="shared" si="1"/>
        <v>10571</v>
      </c>
      <c r="F17" s="341">
        <f t="shared" si="1"/>
        <v>2010</v>
      </c>
      <c r="G17" s="341">
        <f t="shared" si="1"/>
        <v>845</v>
      </c>
      <c r="H17" s="341">
        <f t="shared" si="1"/>
        <v>1097</v>
      </c>
      <c r="I17" s="341">
        <f t="shared" si="1"/>
        <v>496</v>
      </c>
      <c r="J17" s="341">
        <f t="shared" si="1"/>
        <v>328</v>
      </c>
      <c r="K17" s="341">
        <f t="shared" si="1"/>
        <v>87</v>
      </c>
      <c r="L17" s="319">
        <f t="shared" si="1"/>
        <v>42</v>
      </c>
      <c r="M17" s="346">
        <f t="shared" si="1"/>
        <v>31886</v>
      </c>
      <c r="N17" s="346">
        <f t="shared" si="1"/>
        <v>953</v>
      </c>
      <c r="O17" s="324">
        <f t="shared" si="1"/>
        <v>32839</v>
      </c>
      <c r="P17" s="14"/>
      <c r="Q17" s="14"/>
    </row>
    <row r="18" spans="1:17" ht="14.25" x14ac:dyDescent="0.2">
      <c r="A18" s="212" t="s">
        <v>361</v>
      </c>
      <c r="B18" s="327"/>
      <c r="C18" s="327"/>
      <c r="D18" s="327"/>
      <c r="E18" s="327"/>
      <c r="F18" s="327"/>
      <c r="G18" s="327"/>
      <c r="H18" s="327"/>
      <c r="I18" s="327"/>
      <c r="J18" s="327"/>
      <c r="K18" s="327"/>
      <c r="L18" s="327"/>
      <c r="M18" s="328"/>
      <c r="N18" s="328"/>
      <c r="O18" s="329"/>
    </row>
    <row r="19" spans="1:17" x14ac:dyDescent="0.2">
      <c r="A19" s="201" t="s">
        <v>396</v>
      </c>
      <c r="B19" s="330">
        <f>B9/B$13</f>
        <v>1.8181818181818181E-2</v>
      </c>
      <c r="C19" s="330">
        <f t="shared" ref="C19:O19" si="2">C9/C$13</f>
        <v>0.08</v>
      </c>
      <c r="D19" s="330">
        <f t="shared" si="2"/>
        <v>8.6124401913875603E-2</v>
      </c>
      <c r="E19" s="330">
        <f t="shared" si="2"/>
        <v>0.21542553191489361</v>
      </c>
      <c r="F19" s="330">
        <f t="shared" si="2"/>
        <v>0.43939393939393939</v>
      </c>
      <c r="G19" s="331">
        <f t="shared" si="2"/>
        <v>0.55555555555555558</v>
      </c>
      <c r="H19" s="330">
        <f t="shared" si="2"/>
        <v>0.60176991150442483</v>
      </c>
      <c r="I19" s="330">
        <f t="shared" si="2"/>
        <v>0.67272727272727273</v>
      </c>
      <c r="J19" s="330">
        <f t="shared" si="2"/>
        <v>0.80952380952380953</v>
      </c>
      <c r="K19" s="330">
        <f t="shared" si="2"/>
        <v>1</v>
      </c>
      <c r="L19" s="315" t="s">
        <v>102</v>
      </c>
      <c r="M19" s="332">
        <f t="shared" si="2"/>
        <v>0.23253541768441621</v>
      </c>
      <c r="N19" s="332">
        <f t="shared" si="2"/>
        <v>0.72151898734177211</v>
      </c>
      <c r="O19" s="333">
        <f t="shared" si="2"/>
        <v>0.25070555032925684</v>
      </c>
    </row>
    <row r="20" spans="1:17" x14ac:dyDescent="0.2">
      <c r="A20" s="69" t="s">
        <v>397</v>
      </c>
      <c r="B20" s="334">
        <f t="shared" ref="B20:O20" si="3">B10/B$13</f>
        <v>6.0606060606060608E-2</v>
      </c>
      <c r="C20" s="334">
        <f t="shared" si="3"/>
        <v>0.105</v>
      </c>
      <c r="D20" s="334">
        <f t="shared" si="3"/>
        <v>0.18660287081339713</v>
      </c>
      <c r="E20" s="334">
        <f t="shared" si="3"/>
        <v>0.18351063829787234</v>
      </c>
      <c r="F20" s="334">
        <f t="shared" si="3"/>
        <v>0.10984848484848485</v>
      </c>
      <c r="G20" s="334">
        <f t="shared" si="3"/>
        <v>8.1481481481481488E-2</v>
      </c>
      <c r="H20" s="334">
        <f t="shared" si="3"/>
        <v>7.0796460176991149E-2</v>
      </c>
      <c r="I20" s="334">
        <f t="shared" si="3"/>
        <v>7.2727272727272724E-2</v>
      </c>
      <c r="J20" s="320" t="s">
        <v>102</v>
      </c>
      <c r="K20" s="320" t="s">
        <v>102</v>
      </c>
      <c r="L20" s="320" t="s">
        <v>102</v>
      </c>
      <c r="M20" s="335">
        <f t="shared" si="3"/>
        <v>0.1441133365901319</v>
      </c>
      <c r="N20" s="335">
        <f t="shared" si="3"/>
        <v>5.0632911392405063E-2</v>
      </c>
      <c r="O20" s="336">
        <f t="shared" si="3"/>
        <v>0.14063969896519285</v>
      </c>
    </row>
    <row r="21" spans="1:17" x14ac:dyDescent="0.2">
      <c r="A21" s="6" t="s">
        <v>151</v>
      </c>
      <c r="B21" s="330">
        <f t="shared" ref="B21:O21" si="4">B11/B$13</f>
        <v>0.88484848484848488</v>
      </c>
      <c r="C21" s="330">
        <f t="shared" si="4"/>
        <v>0.70499999999999996</v>
      </c>
      <c r="D21" s="330">
        <f t="shared" si="4"/>
        <v>0.56459330143540665</v>
      </c>
      <c r="E21" s="330">
        <f t="shared" si="4"/>
        <v>0.33909574468085107</v>
      </c>
      <c r="F21" s="330">
        <f t="shared" si="4"/>
        <v>0.18939393939393939</v>
      </c>
      <c r="G21" s="331">
        <f t="shared" si="4"/>
        <v>0.14074074074074075</v>
      </c>
      <c r="H21" s="330">
        <f t="shared" si="4"/>
        <v>7.0796460176991149E-2</v>
      </c>
      <c r="I21" s="330">
        <f t="shared" si="4"/>
        <v>1.8181818181818181E-2</v>
      </c>
      <c r="J21" s="330">
        <f t="shared" si="4"/>
        <v>4.7619047619047616E-2</v>
      </c>
      <c r="K21" s="319" t="s">
        <v>102</v>
      </c>
      <c r="L21" s="319" t="s">
        <v>102</v>
      </c>
      <c r="M21" s="332">
        <f t="shared" si="4"/>
        <v>0.41768441621885688</v>
      </c>
      <c r="N21" s="332">
        <f t="shared" si="4"/>
        <v>2.5316455696202531E-2</v>
      </c>
      <c r="O21" s="333">
        <f t="shared" si="4"/>
        <v>0.40310442144872999</v>
      </c>
    </row>
    <row r="22" spans="1:17" x14ac:dyDescent="0.2">
      <c r="A22" t="s">
        <v>152</v>
      </c>
      <c r="B22" s="334">
        <f t="shared" ref="B22:O22" si="5">B12/B$13</f>
        <v>3.6363636363636362E-2</v>
      </c>
      <c r="C22" s="334">
        <f t="shared" si="5"/>
        <v>0.11</v>
      </c>
      <c r="D22" s="334">
        <f t="shared" si="5"/>
        <v>0.16267942583732056</v>
      </c>
      <c r="E22" s="334">
        <f t="shared" si="5"/>
        <v>0.26196808510638298</v>
      </c>
      <c r="F22" s="334">
        <f t="shared" si="5"/>
        <v>0.26136363636363635</v>
      </c>
      <c r="G22" s="334">
        <f t="shared" si="5"/>
        <v>0.22222222222222221</v>
      </c>
      <c r="H22" s="334">
        <f t="shared" si="5"/>
        <v>0.25663716814159293</v>
      </c>
      <c r="I22" s="334">
        <f t="shared" si="5"/>
        <v>0.23636363636363636</v>
      </c>
      <c r="J22" s="334">
        <f t="shared" si="5"/>
        <v>0.14285714285714285</v>
      </c>
      <c r="K22" s="320" t="s">
        <v>102</v>
      </c>
      <c r="L22" s="320" t="s">
        <v>102</v>
      </c>
      <c r="M22" s="335">
        <f t="shared" si="5"/>
        <v>0.20566682950659501</v>
      </c>
      <c r="N22" s="335">
        <f t="shared" si="5"/>
        <v>0.20253164556962025</v>
      </c>
      <c r="O22" s="336">
        <f t="shared" si="5"/>
        <v>0.20555032925682032</v>
      </c>
    </row>
    <row r="23" spans="1:17" ht="14.25" x14ac:dyDescent="0.2">
      <c r="A23" s="249" t="s">
        <v>444</v>
      </c>
      <c r="B23" s="343">
        <f t="shared" ref="B23:O23" si="6">B13/B$13</f>
        <v>1</v>
      </c>
      <c r="C23" s="343">
        <f t="shared" si="6"/>
        <v>1</v>
      </c>
      <c r="D23" s="343">
        <f t="shared" si="6"/>
        <v>1</v>
      </c>
      <c r="E23" s="343">
        <f t="shared" si="6"/>
        <v>1</v>
      </c>
      <c r="F23" s="343">
        <f t="shared" si="6"/>
        <v>1</v>
      </c>
      <c r="G23" s="343">
        <f t="shared" si="6"/>
        <v>1</v>
      </c>
      <c r="H23" s="343">
        <f t="shared" si="6"/>
        <v>1</v>
      </c>
      <c r="I23" s="343">
        <f t="shared" si="6"/>
        <v>1</v>
      </c>
      <c r="J23" s="343">
        <f t="shared" si="6"/>
        <v>1</v>
      </c>
      <c r="K23" s="343">
        <f t="shared" si="6"/>
        <v>1</v>
      </c>
      <c r="L23" s="319" t="s">
        <v>102</v>
      </c>
      <c r="M23" s="350">
        <f t="shared" si="6"/>
        <v>1</v>
      </c>
      <c r="N23" s="350">
        <f t="shared" si="6"/>
        <v>1</v>
      </c>
      <c r="O23" s="351">
        <f t="shared" si="6"/>
        <v>1</v>
      </c>
    </row>
    <row r="24" spans="1:17" x14ac:dyDescent="0.2">
      <c r="A24" s="212" t="s">
        <v>281</v>
      </c>
      <c r="B24" s="327"/>
      <c r="C24" s="327"/>
      <c r="D24" s="327"/>
      <c r="E24" s="327"/>
      <c r="F24" s="327"/>
      <c r="G24" s="327"/>
      <c r="H24" s="327"/>
      <c r="I24" s="327"/>
      <c r="J24" s="327"/>
      <c r="K24" s="327"/>
      <c r="L24" s="327"/>
      <c r="M24" s="328"/>
      <c r="N24" s="328"/>
      <c r="O24" s="329"/>
    </row>
    <row r="25" spans="1:17" x14ac:dyDescent="0.2">
      <c r="A25" s="201" t="s">
        <v>153</v>
      </c>
      <c r="B25" s="330">
        <f>B15/B$17</f>
        <v>0.28851174934725848</v>
      </c>
      <c r="C25" s="330">
        <f t="shared" ref="C25:O25" si="7">C15/C$17</f>
        <v>0.18852617345953254</v>
      </c>
      <c r="D25" s="330">
        <f t="shared" si="7"/>
        <v>0.14634948476211357</v>
      </c>
      <c r="E25" s="330">
        <f t="shared" si="7"/>
        <v>0.1154100841926024</v>
      </c>
      <c r="F25" s="330">
        <f t="shared" si="7"/>
        <v>8.2089552238805971E-2</v>
      </c>
      <c r="G25" s="330">
        <f t="shared" si="7"/>
        <v>7.9289940828402364E-2</v>
      </c>
      <c r="H25" s="330">
        <f t="shared" si="7"/>
        <v>9.9361896080218781E-2</v>
      </c>
      <c r="I25" s="330">
        <f t="shared" si="7"/>
        <v>8.2661290322580641E-2</v>
      </c>
      <c r="J25" s="330">
        <f t="shared" si="7"/>
        <v>5.7926829268292686E-2</v>
      </c>
      <c r="K25" s="330">
        <f t="shared" si="7"/>
        <v>6.8965517241379309E-2</v>
      </c>
      <c r="L25" s="330">
        <f t="shared" si="7"/>
        <v>9.5238095238095233E-2</v>
      </c>
      <c r="M25" s="332">
        <f t="shared" si="7"/>
        <v>0.14915636956658093</v>
      </c>
      <c r="N25" s="332">
        <f t="shared" si="7"/>
        <v>7.3452256033578175E-2</v>
      </c>
      <c r="O25" s="333">
        <f t="shared" si="7"/>
        <v>0.1469594080209507</v>
      </c>
    </row>
    <row r="26" spans="1:17" x14ac:dyDescent="0.2">
      <c r="A26" s="69" t="s">
        <v>154</v>
      </c>
      <c r="B26" s="344">
        <f t="shared" ref="B26:O26" si="8">B16/B$17</f>
        <v>0.71148825065274146</v>
      </c>
      <c r="C26" s="344">
        <f t="shared" si="8"/>
        <v>0.8114738265404674</v>
      </c>
      <c r="D26" s="344">
        <f t="shared" si="8"/>
        <v>0.85365051523788638</v>
      </c>
      <c r="E26" s="344">
        <f t="shared" si="8"/>
        <v>0.88458991580739754</v>
      </c>
      <c r="F26" s="344">
        <f t="shared" si="8"/>
        <v>0.91791044776119401</v>
      </c>
      <c r="G26" s="344">
        <f t="shared" si="8"/>
        <v>0.92071005917159765</v>
      </c>
      <c r="H26" s="344">
        <f t="shared" si="8"/>
        <v>0.90063810391978127</v>
      </c>
      <c r="I26" s="344">
        <f t="shared" si="8"/>
        <v>0.91733870967741937</v>
      </c>
      <c r="J26" s="344">
        <f t="shared" si="8"/>
        <v>0.94207317073170727</v>
      </c>
      <c r="K26" s="344">
        <f t="shared" si="8"/>
        <v>0.93103448275862066</v>
      </c>
      <c r="L26" s="344">
        <f t="shared" si="8"/>
        <v>0.90476190476190477</v>
      </c>
      <c r="M26" s="352">
        <f t="shared" si="8"/>
        <v>0.85084363043341904</v>
      </c>
      <c r="N26" s="352">
        <f t="shared" si="8"/>
        <v>0.92654774396642181</v>
      </c>
      <c r="O26" s="353">
        <f t="shared" si="8"/>
        <v>0.85304059197904936</v>
      </c>
    </row>
    <row r="27" spans="1:17" x14ac:dyDescent="0.2">
      <c r="A27" s="458" t="s">
        <v>445</v>
      </c>
      <c r="B27" s="345">
        <f t="shared" ref="B27:O27" si="9">B17/B$17</f>
        <v>1</v>
      </c>
      <c r="C27" s="345">
        <f t="shared" si="9"/>
        <v>1</v>
      </c>
      <c r="D27" s="345">
        <f t="shared" si="9"/>
        <v>1</v>
      </c>
      <c r="E27" s="345">
        <f t="shared" si="9"/>
        <v>1</v>
      </c>
      <c r="F27" s="345">
        <f t="shared" si="9"/>
        <v>1</v>
      </c>
      <c r="G27" s="345">
        <f t="shared" si="9"/>
        <v>1</v>
      </c>
      <c r="H27" s="345">
        <f t="shared" si="9"/>
        <v>1</v>
      </c>
      <c r="I27" s="345">
        <f t="shared" si="9"/>
        <v>1</v>
      </c>
      <c r="J27" s="345">
        <f t="shared" si="9"/>
        <v>1</v>
      </c>
      <c r="K27" s="345">
        <f t="shared" si="9"/>
        <v>1</v>
      </c>
      <c r="L27" s="354">
        <f t="shared" si="9"/>
        <v>1</v>
      </c>
      <c r="M27" s="355">
        <f t="shared" si="9"/>
        <v>1</v>
      </c>
      <c r="N27" s="355">
        <f t="shared" si="9"/>
        <v>1</v>
      </c>
      <c r="O27" s="356">
        <f t="shared" si="9"/>
        <v>1</v>
      </c>
    </row>
    <row r="28" spans="1:17" x14ac:dyDescent="0.2">
      <c r="A28" s="194" t="s">
        <v>280</v>
      </c>
      <c r="M28" s="216"/>
      <c r="N28" s="216"/>
    </row>
    <row r="29" spans="1:17" x14ac:dyDescent="0.2">
      <c r="A29" s="9" t="s">
        <v>362</v>
      </c>
      <c r="M29" s="216"/>
      <c r="N29" s="216"/>
    </row>
    <row r="30" spans="1:17" x14ac:dyDescent="0.2">
      <c r="A30" s="9" t="s">
        <v>767</v>
      </c>
      <c r="M30" s="216"/>
      <c r="N30" s="216"/>
    </row>
    <row r="31" spans="1:17" s="17" customFormat="1" ht="11.25" x14ac:dyDescent="0.2">
      <c r="A31" s="194" t="s">
        <v>764</v>
      </c>
      <c r="B31" s="225"/>
      <c r="C31" s="225"/>
      <c r="D31" s="225"/>
      <c r="G31" s="186"/>
      <c r="J31" s="186"/>
    </row>
    <row r="32" spans="1:17" x14ac:dyDescent="0.2">
      <c r="M32" s="216"/>
      <c r="N32" s="216"/>
    </row>
    <row r="33" spans="1:15" ht="18" x14ac:dyDescent="0.25">
      <c r="A33" s="10" t="s">
        <v>763</v>
      </c>
      <c r="M33" s="216"/>
      <c r="N33" s="216"/>
    </row>
    <row r="34" spans="1:15" x14ac:dyDescent="0.2">
      <c r="M34" s="216"/>
      <c r="N34" s="60"/>
    </row>
    <row r="35" spans="1:15" x14ac:dyDescent="0.2">
      <c r="A35" s="1"/>
      <c r="B35" s="1"/>
      <c r="C35" s="1"/>
      <c r="D35" s="1"/>
      <c r="E35" s="1"/>
      <c r="F35" s="1"/>
      <c r="G35" s="1"/>
      <c r="H35" s="1"/>
      <c r="I35" s="1"/>
      <c r="J35" s="1"/>
      <c r="K35" s="1"/>
      <c r="L35" s="1"/>
      <c r="M35" s="218"/>
      <c r="N35" s="218"/>
      <c r="O35" s="2"/>
    </row>
    <row r="36" spans="1:15" x14ac:dyDescent="0.2">
      <c r="A36" s="3"/>
      <c r="B36" s="11" t="s">
        <v>35</v>
      </c>
      <c r="C36" s="11" t="s">
        <v>124</v>
      </c>
      <c r="D36" s="11" t="s">
        <v>126</v>
      </c>
      <c r="E36" s="11" t="s">
        <v>36</v>
      </c>
      <c r="F36" s="11" t="s">
        <v>37</v>
      </c>
      <c r="G36" s="11" t="s">
        <v>38</v>
      </c>
      <c r="H36" s="11" t="s">
        <v>39</v>
      </c>
      <c r="I36" s="11" t="s">
        <v>128</v>
      </c>
      <c r="J36" s="11" t="s">
        <v>129</v>
      </c>
      <c r="K36" s="11" t="s">
        <v>130</v>
      </c>
      <c r="L36" s="210">
        <v>100000</v>
      </c>
      <c r="M36" s="202" t="s">
        <v>231</v>
      </c>
      <c r="N36" s="202" t="s">
        <v>231</v>
      </c>
      <c r="O36" s="205" t="s">
        <v>77</v>
      </c>
    </row>
    <row r="37" spans="1:15" ht="14.25" x14ac:dyDescent="0.2">
      <c r="A37" s="209" t="s">
        <v>633</v>
      </c>
      <c r="B37" s="11" t="s">
        <v>123</v>
      </c>
      <c r="C37" s="11" t="s">
        <v>40</v>
      </c>
      <c r="D37" s="11" t="s">
        <v>40</v>
      </c>
      <c r="E37" s="11" t="s">
        <v>40</v>
      </c>
      <c r="F37" s="11" t="s">
        <v>40</v>
      </c>
      <c r="G37" s="11" t="s">
        <v>40</v>
      </c>
      <c r="H37" s="11" t="s">
        <v>40</v>
      </c>
      <c r="I37" s="11" t="s">
        <v>40</v>
      </c>
      <c r="J37" s="11" t="s">
        <v>40</v>
      </c>
      <c r="K37" s="11" t="s">
        <v>40</v>
      </c>
      <c r="L37" s="11" t="s">
        <v>43</v>
      </c>
      <c r="M37" s="202" t="s">
        <v>233</v>
      </c>
      <c r="N37" s="202" t="s">
        <v>141</v>
      </c>
      <c r="O37" s="205" t="s">
        <v>140</v>
      </c>
    </row>
    <row r="38" spans="1:15" x14ac:dyDescent="0.2">
      <c r="A38" s="3"/>
      <c r="B38" s="11" t="s">
        <v>43</v>
      </c>
      <c r="C38" s="11" t="s">
        <v>125</v>
      </c>
      <c r="D38" s="11" t="s">
        <v>127</v>
      </c>
      <c r="E38" s="11" t="s">
        <v>44</v>
      </c>
      <c r="F38" s="11" t="s">
        <v>45</v>
      </c>
      <c r="G38" s="11" t="s">
        <v>46</v>
      </c>
      <c r="H38" s="11" t="s">
        <v>42</v>
      </c>
      <c r="I38" s="11" t="s">
        <v>131</v>
      </c>
      <c r="J38" s="11" t="s">
        <v>132</v>
      </c>
      <c r="K38" s="11" t="s">
        <v>133</v>
      </c>
      <c r="L38" s="11" t="s">
        <v>134</v>
      </c>
      <c r="M38" s="202" t="s">
        <v>141</v>
      </c>
      <c r="N38" s="202" t="s">
        <v>134</v>
      </c>
      <c r="O38" s="205" t="s">
        <v>41</v>
      </c>
    </row>
    <row r="39" spans="1:15" x14ac:dyDescent="0.2">
      <c r="A39" s="4"/>
      <c r="B39" s="4"/>
      <c r="C39" s="4"/>
      <c r="D39" s="4"/>
      <c r="E39" s="31"/>
      <c r="F39" s="31"/>
      <c r="G39" s="4"/>
      <c r="H39" s="4"/>
      <c r="I39" s="4"/>
      <c r="J39" s="4"/>
      <c r="K39" s="4"/>
      <c r="L39" s="4"/>
      <c r="M39" s="219"/>
      <c r="N39" s="219"/>
      <c r="O39" s="5"/>
    </row>
    <row r="40" spans="1:15" ht="14.25" x14ac:dyDescent="0.2">
      <c r="A40" s="60" t="s">
        <v>446</v>
      </c>
      <c r="M40" s="216"/>
      <c r="N40" s="216"/>
      <c r="O40" s="69"/>
    </row>
    <row r="41" spans="1:15" x14ac:dyDescent="0.2">
      <c r="A41" s="201" t="s">
        <v>396</v>
      </c>
      <c r="B41" s="315">
        <v>491</v>
      </c>
      <c r="C41" s="315">
        <v>5207</v>
      </c>
      <c r="D41" s="315">
        <v>20676</v>
      </c>
      <c r="E41" s="315">
        <v>320587</v>
      </c>
      <c r="F41" s="315">
        <v>468718</v>
      </c>
      <c r="G41" s="315">
        <v>511619</v>
      </c>
      <c r="H41" s="315">
        <v>709517</v>
      </c>
      <c r="I41" s="315">
        <v>693095</v>
      </c>
      <c r="J41" s="315">
        <v>698161</v>
      </c>
      <c r="K41" s="315">
        <v>234005</v>
      </c>
      <c r="L41" s="319" t="s">
        <v>102</v>
      </c>
      <c r="M41" s="312">
        <v>2036815</v>
      </c>
      <c r="N41" s="312">
        <v>1625261</v>
      </c>
      <c r="O41" s="311">
        <v>3662076</v>
      </c>
    </row>
    <row r="42" spans="1:15" x14ac:dyDescent="0.2">
      <c r="A42" s="69" t="s">
        <v>397</v>
      </c>
      <c r="B42" s="316">
        <v>2243</v>
      </c>
      <c r="C42" s="316">
        <v>11485</v>
      </c>
      <c r="D42" s="316">
        <v>70507</v>
      </c>
      <c r="E42" s="316">
        <v>328028</v>
      </c>
      <c r="F42" s="316">
        <v>144055</v>
      </c>
      <c r="G42" s="316">
        <v>79183</v>
      </c>
      <c r="H42" s="316">
        <v>87101</v>
      </c>
      <c r="I42" s="316">
        <v>55460</v>
      </c>
      <c r="J42" s="320" t="s">
        <v>102</v>
      </c>
      <c r="K42" s="320" t="s">
        <v>102</v>
      </c>
      <c r="L42" s="320" t="s">
        <v>102</v>
      </c>
      <c r="M42" s="317">
        <v>722602</v>
      </c>
      <c r="N42" s="317">
        <v>55460</v>
      </c>
      <c r="O42" s="318">
        <v>778062</v>
      </c>
    </row>
    <row r="43" spans="1:15" x14ac:dyDescent="0.2">
      <c r="A43" s="6" t="s">
        <v>151</v>
      </c>
      <c r="B43" s="315">
        <v>15687</v>
      </c>
      <c r="C43" s="315">
        <v>33793</v>
      </c>
      <c r="D43" s="315">
        <v>112881</v>
      </c>
      <c r="E43" s="315">
        <v>300757</v>
      </c>
      <c r="F43" s="315">
        <v>143339</v>
      </c>
      <c r="G43" s="315">
        <v>88878</v>
      </c>
      <c r="H43" s="315">
        <v>56095</v>
      </c>
      <c r="I43" s="315">
        <v>14566</v>
      </c>
      <c r="J43" s="315">
        <v>23635</v>
      </c>
      <c r="K43" s="319" t="s">
        <v>102</v>
      </c>
      <c r="L43" s="319" t="s">
        <v>102</v>
      </c>
      <c r="M43" s="312">
        <v>751430</v>
      </c>
      <c r="N43" s="312">
        <v>38201</v>
      </c>
      <c r="O43" s="311">
        <v>789631</v>
      </c>
    </row>
    <row r="44" spans="1:15" x14ac:dyDescent="0.2">
      <c r="A44" t="s">
        <v>152</v>
      </c>
      <c r="B44" s="316">
        <v>549</v>
      </c>
      <c r="C44" s="316">
        <v>4831</v>
      </c>
      <c r="D44" s="316">
        <v>30055</v>
      </c>
      <c r="E44" s="316">
        <v>250627</v>
      </c>
      <c r="F44" s="316">
        <v>206676</v>
      </c>
      <c r="G44" s="316">
        <v>132698</v>
      </c>
      <c r="H44" s="316">
        <v>220230</v>
      </c>
      <c r="I44" s="316">
        <v>175965</v>
      </c>
      <c r="J44" s="316">
        <v>73486</v>
      </c>
      <c r="K44" s="320" t="s">
        <v>102</v>
      </c>
      <c r="L44" s="320" t="s">
        <v>102</v>
      </c>
      <c r="M44" s="317">
        <v>845666</v>
      </c>
      <c r="N44" s="317">
        <v>249451</v>
      </c>
      <c r="O44" s="318">
        <v>1095117</v>
      </c>
    </row>
    <row r="45" spans="1:15" ht="14.25" x14ac:dyDescent="0.2">
      <c r="A45" s="249" t="s">
        <v>363</v>
      </c>
      <c r="B45" s="357">
        <f t="shared" ref="B45:K45" si="10">SUM(B41:B44)</f>
        <v>18970</v>
      </c>
      <c r="C45" s="357">
        <f t="shared" si="10"/>
        <v>55316</v>
      </c>
      <c r="D45" s="357">
        <f t="shared" si="10"/>
        <v>234119</v>
      </c>
      <c r="E45" s="357">
        <f t="shared" si="10"/>
        <v>1199999</v>
      </c>
      <c r="F45" s="357">
        <f t="shared" si="10"/>
        <v>962788</v>
      </c>
      <c r="G45" s="357">
        <f t="shared" si="10"/>
        <v>812378</v>
      </c>
      <c r="H45" s="357">
        <f t="shared" si="10"/>
        <v>1072943</v>
      </c>
      <c r="I45" s="357">
        <f t="shared" si="10"/>
        <v>939086</v>
      </c>
      <c r="J45" s="357">
        <f t="shared" si="10"/>
        <v>795282</v>
      </c>
      <c r="K45" s="357">
        <f t="shared" si="10"/>
        <v>234005</v>
      </c>
      <c r="L45" s="349" t="s">
        <v>102</v>
      </c>
      <c r="M45" s="358">
        <f>SUM(M41:M44)</f>
        <v>4356513</v>
      </c>
      <c r="N45" s="358">
        <f>SUM(N41:N44)</f>
        <v>1968373</v>
      </c>
      <c r="O45" s="359">
        <f>SUM(O41:O44)</f>
        <v>6324886</v>
      </c>
    </row>
    <row r="46" spans="1:15" x14ac:dyDescent="0.2">
      <c r="A46" s="60" t="s">
        <v>447</v>
      </c>
      <c r="B46" s="342"/>
      <c r="C46" s="342"/>
      <c r="D46" s="342"/>
      <c r="E46" s="342"/>
      <c r="F46" s="342"/>
      <c r="G46" s="342"/>
      <c r="H46" s="342"/>
      <c r="I46" s="342"/>
      <c r="J46" s="342"/>
      <c r="K46" s="342"/>
      <c r="L46" s="342"/>
      <c r="M46" s="347"/>
      <c r="N46" s="347"/>
      <c r="O46" s="348"/>
    </row>
    <row r="47" spans="1:15" x14ac:dyDescent="0.2">
      <c r="A47" s="201" t="s">
        <v>153</v>
      </c>
      <c r="B47" s="315">
        <v>81348</v>
      </c>
      <c r="C47" s="315">
        <v>193277</v>
      </c>
      <c r="D47" s="315">
        <v>517393</v>
      </c>
      <c r="E47" s="315">
        <v>1272099</v>
      </c>
      <c r="F47" s="315">
        <v>451017</v>
      </c>
      <c r="G47" s="315">
        <v>281825</v>
      </c>
      <c r="H47" s="315">
        <v>797155</v>
      </c>
      <c r="I47" s="315">
        <v>588434</v>
      </c>
      <c r="J47" s="315">
        <v>578103</v>
      </c>
      <c r="K47" s="315">
        <v>414188</v>
      </c>
      <c r="L47" s="315">
        <v>573254</v>
      </c>
      <c r="M47" s="312">
        <v>3594114</v>
      </c>
      <c r="N47" s="312">
        <v>2153979</v>
      </c>
      <c r="O47" s="311">
        <v>5748093</v>
      </c>
    </row>
    <row r="48" spans="1:15" x14ac:dyDescent="0.2">
      <c r="A48" s="69" t="s">
        <v>154</v>
      </c>
      <c r="B48" s="316">
        <v>165163</v>
      </c>
      <c r="C48" s="316">
        <v>681992</v>
      </c>
      <c r="D48" s="316">
        <v>2705901</v>
      </c>
      <c r="E48" s="316">
        <v>9553779</v>
      </c>
      <c r="F48" s="316">
        <v>4941299</v>
      </c>
      <c r="G48" s="316">
        <v>3307389</v>
      </c>
      <c r="H48" s="316">
        <v>6942247</v>
      </c>
      <c r="I48" s="316">
        <v>6315209</v>
      </c>
      <c r="J48" s="316">
        <v>9474622</v>
      </c>
      <c r="K48" s="316">
        <v>5563827</v>
      </c>
      <c r="L48" s="316">
        <v>10023326</v>
      </c>
      <c r="M48" s="317">
        <v>28297770</v>
      </c>
      <c r="N48" s="317">
        <v>31376984</v>
      </c>
      <c r="O48" s="318">
        <v>59674754</v>
      </c>
    </row>
    <row r="49" spans="1:16" x14ac:dyDescent="0.2">
      <c r="A49" s="249" t="s">
        <v>626</v>
      </c>
      <c r="B49" s="341">
        <f t="shared" ref="B49:O49" si="11">SUM(B47:B48)</f>
        <v>246511</v>
      </c>
      <c r="C49" s="341">
        <f t="shared" si="11"/>
        <v>875269</v>
      </c>
      <c r="D49" s="341">
        <f t="shared" si="11"/>
        <v>3223294</v>
      </c>
      <c r="E49" s="341">
        <f t="shared" si="11"/>
        <v>10825878</v>
      </c>
      <c r="F49" s="341">
        <f t="shared" si="11"/>
        <v>5392316</v>
      </c>
      <c r="G49" s="341">
        <f t="shared" si="11"/>
        <v>3589214</v>
      </c>
      <c r="H49" s="341">
        <f t="shared" si="11"/>
        <v>7739402</v>
      </c>
      <c r="I49" s="341">
        <f t="shared" si="11"/>
        <v>6903643</v>
      </c>
      <c r="J49" s="341">
        <f t="shared" si="11"/>
        <v>10052725</v>
      </c>
      <c r="K49" s="341">
        <f t="shared" si="11"/>
        <v>5978015</v>
      </c>
      <c r="L49" s="375">
        <f t="shared" si="11"/>
        <v>10596580</v>
      </c>
      <c r="M49" s="346">
        <f t="shared" si="11"/>
        <v>31891884</v>
      </c>
      <c r="N49" s="346">
        <f t="shared" si="11"/>
        <v>33530963</v>
      </c>
      <c r="O49" s="324">
        <f t="shared" si="11"/>
        <v>65422847</v>
      </c>
      <c r="P49" s="14"/>
    </row>
    <row r="50" spans="1:16" ht="14.25" x14ac:dyDescent="0.2">
      <c r="A50" s="212" t="s">
        <v>364</v>
      </c>
      <c r="B50" s="327"/>
      <c r="C50" s="327"/>
      <c r="D50" s="327"/>
      <c r="E50" s="327"/>
      <c r="F50" s="327"/>
      <c r="G50" s="327"/>
      <c r="H50" s="327"/>
      <c r="I50" s="327"/>
      <c r="J50" s="327"/>
      <c r="K50" s="327"/>
      <c r="L50" s="327"/>
      <c r="M50" s="328"/>
      <c r="N50" s="328"/>
      <c r="O50" s="329"/>
    </row>
    <row r="51" spans="1:16" x14ac:dyDescent="0.2">
      <c r="A51" s="201" t="s">
        <v>396</v>
      </c>
      <c r="B51" s="330">
        <f>B41/B$45</f>
        <v>2.5882973115445441E-2</v>
      </c>
      <c r="C51" s="330">
        <f t="shared" ref="C51:O51" si="12">C41/C$45</f>
        <v>9.4131896738737439E-2</v>
      </c>
      <c r="D51" s="330">
        <f t="shared" si="12"/>
        <v>8.8314062506673952E-2</v>
      </c>
      <c r="E51" s="330">
        <f t="shared" si="12"/>
        <v>0.26715605596337999</v>
      </c>
      <c r="F51" s="330">
        <f t="shared" si="12"/>
        <v>0.48683406939014612</v>
      </c>
      <c r="G51" s="331">
        <f t="shared" si="12"/>
        <v>0.62977948688910823</v>
      </c>
      <c r="H51" s="330">
        <f t="shared" si="12"/>
        <v>0.66128116777871704</v>
      </c>
      <c r="I51" s="330">
        <f t="shared" si="12"/>
        <v>0.73805274490302275</v>
      </c>
      <c r="J51" s="330">
        <f t="shared" si="12"/>
        <v>0.87787853868187637</v>
      </c>
      <c r="K51" s="330">
        <f t="shared" si="12"/>
        <v>1</v>
      </c>
      <c r="L51" s="319" t="s">
        <v>102</v>
      </c>
      <c r="M51" s="332">
        <f t="shared" si="12"/>
        <v>0.46753332309578782</v>
      </c>
      <c r="N51" s="332">
        <f t="shared" si="12"/>
        <v>0.82568750943037728</v>
      </c>
      <c r="O51" s="333">
        <f t="shared" si="12"/>
        <v>0.57899478346329092</v>
      </c>
    </row>
    <row r="52" spans="1:16" x14ac:dyDescent="0.2">
      <c r="A52" s="69" t="s">
        <v>397</v>
      </c>
      <c r="B52" s="334">
        <f t="shared" ref="B52:O52" si="13">B42/B$45</f>
        <v>0.11823932525039536</v>
      </c>
      <c r="C52" s="334">
        <f t="shared" si="13"/>
        <v>0.20762528020825802</v>
      </c>
      <c r="D52" s="334">
        <f t="shared" si="13"/>
        <v>0.30115881239882281</v>
      </c>
      <c r="E52" s="334">
        <f t="shared" si="13"/>
        <v>0.27335689446407874</v>
      </c>
      <c r="F52" s="334">
        <f t="shared" si="13"/>
        <v>0.14962276222802942</v>
      </c>
      <c r="G52" s="334">
        <f t="shared" si="13"/>
        <v>9.7470635590821017E-2</v>
      </c>
      <c r="H52" s="334">
        <f t="shared" si="13"/>
        <v>8.1179522118136754E-2</v>
      </c>
      <c r="I52" s="334">
        <f t="shared" si="13"/>
        <v>5.9057423920705877E-2</v>
      </c>
      <c r="J52" s="320" t="s">
        <v>102</v>
      </c>
      <c r="K52" s="320" t="s">
        <v>102</v>
      </c>
      <c r="L52" s="316" t="s">
        <v>102</v>
      </c>
      <c r="M52" s="335">
        <f t="shared" si="13"/>
        <v>0.16586705927424067</v>
      </c>
      <c r="N52" s="335">
        <f t="shared" si="13"/>
        <v>2.8175554125158188E-2</v>
      </c>
      <c r="O52" s="336">
        <f t="shared" si="13"/>
        <v>0.12301597214558492</v>
      </c>
    </row>
    <row r="53" spans="1:16" x14ac:dyDescent="0.2">
      <c r="A53" s="6" t="s">
        <v>151</v>
      </c>
      <c r="B53" s="330">
        <f t="shared" ref="B53:O53" si="14">B43/B$45</f>
        <v>0.82693726937269374</v>
      </c>
      <c r="C53" s="330">
        <f t="shared" si="14"/>
        <v>0.61090823631499025</v>
      </c>
      <c r="D53" s="330">
        <f t="shared" si="14"/>
        <v>0.48215223881872038</v>
      </c>
      <c r="E53" s="330">
        <f t="shared" si="14"/>
        <v>0.25063104219253518</v>
      </c>
      <c r="F53" s="330">
        <f t="shared" si="14"/>
        <v>0.14887908864672181</v>
      </c>
      <c r="G53" s="331">
        <f t="shared" si="14"/>
        <v>0.10940473523409053</v>
      </c>
      <c r="H53" s="330">
        <f t="shared" si="14"/>
        <v>5.2281435267297519E-2</v>
      </c>
      <c r="I53" s="330">
        <f t="shared" si="14"/>
        <v>1.551082648447533E-2</v>
      </c>
      <c r="J53" s="330">
        <f t="shared" si="14"/>
        <v>2.9719017908113095E-2</v>
      </c>
      <c r="K53" s="319" t="s">
        <v>102</v>
      </c>
      <c r="L53" s="319" t="s">
        <v>102</v>
      </c>
      <c r="M53" s="332">
        <f t="shared" si="14"/>
        <v>0.1724842781371248</v>
      </c>
      <c r="N53" s="332">
        <f t="shared" si="14"/>
        <v>1.9407398902545402E-2</v>
      </c>
      <c r="O53" s="333">
        <f t="shared" si="14"/>
        <v>0.12484509602228404</v>
      </c>
    </row>
    <row r="54" spans="1:16" x14ac:dyDescent="0.2">
      <c r="A54" t="s">
        <v>152</v>
      </c>
      <c r="B54" s="334">
        <f t="shared" ref="B54:O54" si="15">B44/B$45</f>
        <v>2.8940432261465473E-2</v>
      </c>
      <c r="C54" s="334">
        <f t="shared" si="15"/>
        <v>8.7334586738014322E-2</v>
      </c>
      <c r="D54" s="334">
        <f t="shared" si="15"/>
        <v>0.12837488627578283</v>
      </c>
      <c r="E54" s="334">
        <f t="shared" si="15"/>
        <v>0.20885600738000615</v>
      </c>
      <c r="F54" s="334">
        <f t="shared" si="15"/>
        <v>0.21466407973510265</v>
      </c>
      <c r="G54" s="334">
        <f t="shared" si="15"/>
        <v>0.16334514228598018</v>
      </c>
      <c r="H54" s="334">
        <f t="shared" si="15"/>
        <v>0.2052578748358487</v>
      </c>
      <c r="I54" s="334">
        <f t="shared" si="15"/>
        <v>0.18737900469179605</v>
      </c>
      <c r="J54" s="334">
        <f t="shared" si="15"/>
        <v>9.240244341001054E-2</v>
      </c>
      <c r="K54" s="316" t="s">
        <v>102</v>
      </c>
      <c r="L54" s="316" t="s">
        <v>102</v>
      </c>
      <c r="M54" s="335">
        <f t="shared" si="15"/>
        <v>0.19411533949284668</v>
      </c>
      <c r="N54" s="335">
        <f t="shared" si="15"/>
        <v>0.12672953754191915</v>
      </c>
      <c r="O54" s="336">
        <f t="shared" si="15"/>
        <v>0.17314414836884018</v>
      </c>
    </row>
    <row r="55" spans="1:16" ht="14.25" x14ac:dyDescent="0.2">
      <c r="A55" s="249" t="s">
        <v>444</v>
      </c>
      <c r="B55" s="343">
        <f t="shared" ref="B55:O55" si="16">B45/B$45</f>
        <v>1</v>
      </c>
      <c r="C55" s="343">
        <f t="shared" si="16"/>
        <v>1</v>
      </c>
      <c r="D55" s="343">
        <f t="shared" si="16"/>
        <v>1</v>
      </c>
      <c r="E55" s="343">
        <f t="shared" si="16"/>
        <v>1</v>
      </c>
      <c r="F55" s="343">
        <f t="shared" si="16"/>
        <v>1</v>
      </c>
      <c r="G55" s="343">
        <f t="shared" si="16"/>
        <v>1</v>
      </c>
      <c r="H55" s="343">
        <f t="shared" si="16"/>
        <v>1</v>
      </c>
      <c r="I55" s="343">
        <f t="shared" si="16"/>
        <v>1</v>
      </c>
      <c r="J55" s="343">
        <f t="shared" si="16"/>
        <v>1</v>
      </c>
      <c r="K55" s="343">
        <f t="shared" si="16"/>
        <v>1</v>
      </c>
      <c r="L55" s="349" t="s">
        <v>102</v>
      </c>
      <c r="M55" s="350">
        <f t="shared" si="16"/>
        <v>1</v>
      </c>
      <c r="N55" s="350">
        <f t="shared" si="16"/>
        <v>1</v>
      </c>
      <c r="O55" s="351">
        <f t="shared" si="16"/>
        <v>1</v>
      </c>
    </row>
    <row r="56" spans="1:16" x14ac:dyDescent="0.2">
      <c r="A56" s="212" t="s">
        <v>282</v>
      </c>
      <c r="B56" s="327"/>
      <c r="C56" s="327"/>
      <c r="D56" s="327"/>
      <c r="E56" s="327"/>
      <c r="F56" s="327"/>
      <c r="G56" s="327"/>
      <c r="H56" s="327"/>
      <c r="I56" s="327"/>
      <c r="J56" s="327"/>
      <c r="K56" s="327"/>
      <c r="L56" s="327"/>
      <c r="M56" s="328"/>
      <c r="N56" s="328"/>
      <c r="O56" s="329"/>
    </row>
    <row r="57" spans="1:16" x14ac:dyDescent="0.2">
      <c r="A57" s="201" t="s">
        <v>153</v>
      </c>
      <c r="B57" s="330">
        <f>B47/B$49</f>
        <v>0.3299974443331129</v>
      </c>
      <c r="C57" s="330">
        <f t="shared" ref="C57:O57" si="17">C47/C$49</f>
        <v>0.22082011358793696</v>
      </c>
      <c r="D57" s="330">
        <f t="shared" si="17"/>
        <v>0.16051685015391087</v>
      </c>
      <c r="E57" s="330">
        <f t="shared" si="17"/>
        <v>0.11750538847749809</v>
      </c>
      <c r="F57" s="330">
        <f t="shared" si="17"/>
        <v>8.3640684262569182E-2</v>
      </c>
      <c r="G57" s="330">
        <f t="shared" si="17"/>
        <v>7.8519976797148339E-2</v>
      </c>
      <c r="H57" s="330">
        <f t="shared" si="17"/>
        <v>0.10299955991431896</v>
      </c>
      <c r="I57" s="330">
        <f t="shared" si="17"/>
        <v>8.5235288093547135E-2</v>
      </c>
      <c r="J57" s="330">
        <f t="shared" si="17"/>
        <v>5.7507093847688068E-2</v>
      </c>
      <c r="K57" s="330">
        <f t="shared" si="17"/>
        <v>6.9285205875194364E-2</v>
      </c>
      <c r="L57" s="330">
        <f t="shared" si="17"/>
        <v>5.4098020304664332E-2</v>
      </c>
      <c r="M57" s="332">
        <f t="shared" si="17"/>
        <v>0.11269682280294259</v>
      </c>
      <c r="N57" s="332">
        <f t="shared" si="17"/>
        <v>6.423850695847895E-2</v>
      </c>
      <c r="O57" s="333">
        <f t="shared" si="17"/>
        <v>8.7860636820039334E-2</v>
      </c>
    </row>
    <row r="58" spans="1:16" x14ac:dyDescent="0.2">
      <c r="A58" s="69" t="s">
        <v>154</v>
      </c>
      <c r="B58" s="344">
        <f t="shared" ref="B58:O58" si="18">B48/B$49</f>
        <v>0.67000255566688705</v>
      </c>
      <c r="C58" s="344">
        <f t="shared" si="18"/>
        <v>0.77917988641206304</v>
      </c>
      <c r="D58" s="344">
        <f t="shared" si="18"/>
        <v>0.83948314984608907</v>
      </c>
      <c r="E58" s="344">
        <f t="shared" si="18"/>
        <v>0.88249461152250197</v>
      </c>
      <c r="F58" s="344">
        <f t="shared" si="18"/>
        <v>0.91635931573743079</v>
      </c>
      <c r="G58" s="344">
        <f t="shared" si="18"/>
        <v>0.92148002320285161</v>
      </c>
      <c r="H58" s="344">
        <f t="shared" si="18"/>
        <v>0.89700044008568103</v>
      </c>
      <c r="I58" s="344">
        <f t="shared" si="18"/>
        <v>0.91476471190645292</v>
      </c>
      <c r="J58" s="344">
        <f t="shared" si="18"/>
        <v>0.94249290615231196</v>
      </c>
      <c r="K58" s="344">
        <f t="shared" si="18"/>
        <v>0.93071479412480562</v>
      </c>
      <c r="L58" s="344">
        <f t="shared" si="18"/>
        <v>0.94590197969533563</v>
      </c>
      <c r="M58" s="352">
        <f t="shared" si="18"/>
        <v>0.88730317719705742</v>
      </c>
      <c r="N58" s="352">
        <f t="shared" si="18"/>
        <v>0.93576149304152101</v>
      </c>
      <c r="O58" s="353">
        <f t="shared" si="18"/>
        <v>0.91213936317996069</v>
      </c>
    </row>
    <row r="59" spans="1:16" x14ac:dyDescent="0.2">
      <c r="A59" s="458" t="s">
        <v>445</v>
      </c>
      <c r="B59" s="345">
        <f t="shared" ref="B59:O59" si="19">B49/B$49</f>
        <v>1</v>
      </c>
      <c r="C59" s="345">
        <f t="shared" si="19"/>
        <v>1</v>
      </c>
      <c r="D59" s="345">
        <f t="shared" si="19"/>
        <v>1</v>
      </c>
      <c r="E59" s="345">
        <f t="shared" si="19"/>
        <v>1</v>
      </c>
      <c r="F59" s="345">
        <f t="shared" si="19"/>
        <v>1</v>
      </c>
      <c r="G59" s="345">
        <f t="shared" si="19"/>
        <v>1</v>
      </c>
      <c r="H59" s="345">
        <f t="shared" si="19"/>
        <v>1</v>
      </c>
      <c r="I59" s="345">
        <f t="shared" si="19"/>
        <v>1</v>
      </c>
      <c r="J59" s="345">
        <f t="shared" si="19"/>
        <v>1</v>
      </c>
      <c r="K59" s="345">
        <f t="shared" si="19"/>
        <v>1</v>
      </c>
      <c r="L59" s="354">
        <f t="shared" si="19"/>
        <v>1</v>
      </c>
      <c r="M59" s="355">
        <f t="shared" si="19"/>
        <v>1</v>
      </c>
      <c r="N59" s="355">
        <f t="shared" si="19"/>
        <v>1</v>
      </c>
      <c r="O59" s="356">
        <f t="shared" si="19"/>
        <v>1</v>
      </c>
    </row>
    <row r="60" spans="1:16" x14ac:dyDescent="0.2">
      <c r="A60" s="9" t="s">
        <v>765</v>
      </c>
    </row>
    <row r="61" spans="1:16" x14ac:dyDescent="0.2">
      <c r="A61" s="9" t="s">
        <v>362</v>
      </c>
    </row>
    <row r="62" spans="1:16" x14ac:dyDescent="0.2">
      <c r="A62" s="9" t="s">
        <v>768</v>
      </c>
    </row>
    <row r="63" spans="1:16" s="17" customFormat="1" ht="11.25" x14ac:dyDescent="0.2">
      <c r="A63" s="194" t="s">
        <v>766</v>
      </c>
      <c r="B63" s="225"/>
      <c r="C63" s="225"/>
      <c r="D63" s="225"/>
      <c r="G63" s="186"/>
      <c r="J63" s="186"/>
    </row>
    <row r="65" spans="1:15" ht="12.75" customHeight="1" x14ac:dyDescent="0.2">
      <c r="A65" s="997" t="s">
        <v>707</v>
      </c>
      <c r="B65" s="997"/>
      <c r="C65" s="997"/>
      <c r="D65" s="997"/>
      <c r="E65" s="997"/>
      <c r="F65" s="997"/>
      <c r="G65" s="997"/>
      <c r="H65" s="997"/>
      <c r="I65" s="997"/>
      <c r="J65" s="997"/>
      <c r="K65" s="997"/>
      <c r="L65" s="997"/>
      <c r="M65" s="997"/>
      <c r="N65" s="997"/>
      <c r="O65" s="997"/>
    </row>
    <row r="66" spans="1:15" x14ac:dyDescent="0.2">
      <c r="A66" s="997"/>
      <c r="B66" s="997"/>
      <c r="C66" s="997"/>
      <c r="D66" s="997"/>
      <c r="E66" s="997"/>
      <c r="F66" s="997"/>
      <c r="G66" s="997"/>
      <c r="H66" s="997"/>
      <c r="I66" s="997"/>
      <c r="J66" s="997"/>
      <c r="K66" s="997"/>
      <c r="L66" s="997"/>
      <c r="M66" s="997"/>
      <c r="N66" s="997"/>
      <c r="O66" s="997"/>
    </row>
    <row r="67" spans="1:15" ht="26.25" customHeight="1" x14ac:dyDescent="0.2">
      <c r="A67" s="997"/>
      <c r="B67" s="997"/>
      <c r="C67" s="997"/>
      <c r="D67" s="997"/>
      <c r="E67" s="997"/>
      <c r="F67" s="997"/>
      <c r="G67" s="997"/>
      <c r="H67" s="997"/>
      <c r="I67" s="997"/>
      <c r="J67" s="997"/>
      <c r="K67" s="997"/>
      <c r="L67" s="997"/>
      <c r="M67" s="997"/>
      <c r="N67" s="997"/>
      <c r="O67" s="997"/>
    </row>
    <row r="68" spans="1:15" x14ac:dyDescent="0.2">
      <c r="A68" s="938"/>
      <c r="B68" s="938"/>
      <c r="C68" s="938"/>
      <c r="D68" s="938"/>
      <c r="E68" s="938"/>
      <c r="F68" s="938"/>
    </row>
    <row r="69" spans="1:15" x14ac:dyDescent="0.2">
      <c r="A69" s="995" t="s">
        <v>17</v>
      </c>
      <c r="B69" s="995"/>
      <c r="C69" s="995"/>
      <c r="D69" s="995"/>
      <c r="E69" s="995"/>
      <c r="F69" s="995"/>
    </row>
    <row r="70" spans="1:15" x14ac:dyDescent="0.2">
      <c r="A70" s="938"/>
      <c r="B70" s="938"/>
      <c r="C70" s="938"/>
      <c r="D70" s="938"/>
      <c r="E70" s="938"/>
      <c r="F70" s="938"/>
    </row>
    <row r="71" spans="1:15" ht="12.75" customHeight="1" x14ac:dyDescent="0.2">
      <c r="A71" s="997" t="s">
        <v>708</v>
      </c>
      <c r="B71" s="997"/>
      <c r="C71" s="997"/>
      <c r="D71" s="997"/>
      <c r="E71" s="997"/>
      <c r="F71" s="997"/>
      <c r="G71" s="997"/>
      <c r="H71" s="997"/>
      <c r="I71" s="997"/>
      <c r="J71" s="997"/>
      <c r="K71" s="997"/>
      <c r="L71" s="997"/>
      <c r="M71" s="997"/>
      <c r="N71" s="997"/>
      <c r="O71" s="997"/>
    </row>
    <row r="72" spans="1:15" x14ac:dyDescent="0.2">
      <c r="A72" s="997"/>
      <c r="B72" s="997"/>
      <c r="C72" s="997"/>
      <c r="D72" s="997"/>
      <c r="E72" s="997"/>
      <c r="F72" s="997"/>
      <c r="G72" s="997"/>
      <c r="H72" s="997"/>
      <c r="I72" s="997"/>
      <c r="J72" s="997"/>
      <c r="K72" s="997"/>
      <c r="L72" s="997"/>
      <c r="M72" s="997"/>
      <c r="N72" s="997"/>
      <c r="O72" s="997"/>
    </row>
    <row r="73" spans="1:15" x14ac:dyDescent="0.2">
      <c r="A73" s="938"/>
      <c r="B73" s="938"/>
      <c r="C73" s="938"/>
      <c r="D73" s="938"/>
      <c r="E73" s="938"/>
      <c r="F73" s="938"/>
    </row>
    <row r="74" spans="1:15" ht="12.75" customHeight="1" x14ac:dyDescent="0.2">
      <c r="A74" s="997" t="s">
        <v>709</v>
      </c>
      <c r="B74" s="997"/>
      <c r="C74" s="997"/>
      <c r="D74" s="997"/>
      <c r="E74" s="997"/>
      <c r="F74" s="997"/>
      <c r="G74" s="997"/>
      <c r="H74" s="997"/>
      <c r="I74" s="997"/>
      <c r="J74" s="997"/>
      <c r="K74" s="997"/>
      <c r="L74" s="997"/>
      <c r="M74" s="997"/>
      <c r="N74" s="997"/>
      <c r="O74" s="997"/>
    </row>
    <row r="75" spans="1:15" x14ac:dyDescent="0.2">
      <c r="A75" s="997"/>
      <c r="B75" s="997"/>
      <c r="C75" s="997"/>
      <c r="D75" s="997"/>
      <c r="E75" s="997"/>
      <c r="F75" s="997"/>
      <c r="G75" s="997"/>
      <c r="H75" s="997"/>
      <c r="I75" s="997"/>
      <c r="J75" s="997"/>
      <c r="K75" s="997"/>
      <c r="L75" s="997"/>
      <c r="M75" s="997"/>
      <c r="N75" s="997"/>
      <c r="O75" s="997"/>
    </row>
    <row r="76" spans="1:15" x14ac:dyDescent="0.2">
      <c r="A76" s="997"/>
      <c r="B76" s="997"/>
      <c r="C76" s="997"/>
      <c r="D76" s="997"/>
      <c r="E76" s="997"/>
      <c r="F76" s="997"/>
      <c r="G76" s="997"/>
      <c r="H76" s="997"/>
      <c r="I76" s="997"/>
      <c r="J76" s="997"/>
      <c r="K76" s="997"/>
      <c r="L76" s="997"/>
      <c r="M76" s="997"/>
      <c r="N76" s="997"/>
      <c r="O76" s="997"/>
    </row>
    <row r="77" spans="1:15" x14ac:dyDescent="0.2">
      <c r="A77" s="938"/>
      <c r="B77" s="938"/>
      <c r="C77" s="938"/>
      <c r="D77" s="938"/>
      <c r="E77" s="938"/>
      <c r="F77" s="938"/>
    </row>
    <row r="78" spans="1:15" ht="12.75" customHeight="1" x14ac:dyDescent="0.2">
      <c r="A78" s="997" t="s">
        <v>710</v>
      </c>
      <c r="B78" s="997"/>
      <c r="C78" s="997"/>
      <c r="D78" s="997"/>
      <c r="E78" s="997"/>
      <c r="F78" s="997"/>
      <c r="G78" s="997"/>
      <c r="H78" s="997"/>
      <c r="I78" s="997"/>
      <c r="J78" s="997"/>
      <c r="K78" s="997"/>
      <c r="L78" s="997"/>
      <c r="M78" s="997"/>
      <c r="N78" s="997"/>
      <c r="O78" s="997"/>
    </row>
    <row r="79" spans="1:15" x14ac:dyDescent="0.2">
      <c r="A79" s="997"/>
      <c r="B79" s="997"/>
      <c r="C79" s="997"/>
      <c r="D79" s="997"/>
      <c r="E79" s="997"/>
      <c r="F79" s="997"/>
      <c r="G79" s="997"/>
      <c r="H79" s="997"/>
      <c r="I79" s="997"/>
      <c r="J79" s="997"/>
      <c r="K79" s="997"/>
      <c r="L79" s="997"/>
      <c r="M79" s="997"/>
      <c r="N79" s="997"/>
      <c r="O79" s="997"/>
    </row>
    <row r="80" spans="1:15" x14ac:dyDescent="0.2">
      <c r="A80" s="997"/>
      <c r="B80" s="997"/>
      <c r="C80" s="997"/>
      <c r="D80" s="997"/>
      <c r="E80" s="997"/>
      <c r="F80" s="997"/>
      <c r="G80" s="997"/>
      <c r="H80" s="997"/>
      <c r="I80" s="997"/>
      <c r="J80" s="997"/>
      <c r="K80" s="997"/>
      <c r="L80" s="997"/>
      <c r="M80" s="997"/>
      <c r="N80" s="997"/>
      <c r="O80" s="997"/>
    </row>
    <row r="81" spans="1:15" x14ac:dyDescent="0.2">
      <c r="A81" s="997"/>
      <c r="B81" s="997"/>
      <c r="C81" s="997"/>
      <c r="D81" s="997"/>
      <c r="E81" s="997"/>
      <c r="F81" s="997"/>
      <c r="G81" s="997"/>
      <c r="H81" s="997"/>
      <c r="I81" s="997"/>
      <c r="J81" s="997"/>
      <c r="K81" s="997"/>
      <c r="L81" s="997"/>
      <c r="M81" s="997"/>
      <c r="N81" s="997"/>
      <c r="O81" s="997"/>
    </row>
    <row r="82" spans="1:15" x14ac:dyDescent="0.2">
      <c r="A82" s="938"/>
      <c r="B82" s="938"/>
      <c r="C82" s="938"/>
      <c r="D82" s="938"/>
      <c r="E82" s="938"/>
      <c r="F82" s="938"/>
    </row>
    <row r="83" spans="1:15" ht="78" customHeight="1" x14ac:dyDescent="0.2">
      <c r="A83" s="995" t="s">
        <v>711</v>
      </c>
      <c r="B83" s="995"/>
      <c r="C83" s="995"/>
      <c r="D83" s="995"/>
      <c r="E83" s="995"/>
      <c r="F83" s="995"/>
      <c r="G83" s="995"/>
      <c r="H83" s="995"/>
      <c r="I83" s="995"/>
      <c r="J83" s="995"/>
      <c r="K83" s="995"/>
      <c r="L83" s="995"/>
      <c r="M83" s="995"/>
      <c r="N83" s="995"/>
      <c r="O83" s="995"/>
    </row>
    <row r="84" spans="1:15" x14ac:dyDescent="0.2">
      <c r="A84" s="938"/>
      <c r="B84" s="938"/>
      <c r="C84" s="938"/>
      <c r="D84" s="938"/>
      <c r="E84" s="938"/>
      <c r="F84" s="938"/>
    </row>
    <row r="85" spans="1:15" ht="144.75" customHeight="1" x14ac:dyDescent="0.2">
      <c r="A85" s="996" t="s">
        <v>712</v>
      </c>
      <c r="B85" s="996"/>
      <c r="C85" s="996"/>
      <c r="D85" s="996"/>
      <c r="E85" s="996"/>
      <c r="F85" s="996"/>
      <c r="G85" s="996"/>
      <c r="H85" s="996"/>
      <c r="I85" s="996"/>
      <c r="J85" s="996"/>
      <c r="K85" s="996"/>
      <c r="L85" s="996"/>
      <c r="M85" s="996"/>
      <c r="N85" s="996"/>
      <c r="O85" s="996"/>
    </row>
  </sheetData>
  <mergeCells count="7">
    <mergeCell ref="A83:O83"/>
    <mergeCell ref="A85:O85"/>
    <mergeCell ref="A69:F69"/>
    <mergeCell ref="A65:O67"/>
    <mergeCell ref="A71:O72"/>
    <mergeCell ref="A74:O76"/>
    <mergeCell ref="A78:O81"/>
  </mergeCells>
  <pageMargins left="0.59055118110236227" right="0.59055118110236227" top="0.78740157480314965" bottom="0.78740157480314965" header="0.39370078740157483" footer="0.39370078740157483"/>
  <pageSetup paperSize="9" scale="57" firstPageNumber="7" fitToHeight="2" orientation="landscape" useFirstPageNumber="1" r:id="rId1"/>
  <headerFooter alignWithMargins="0">
    <oddHeader>&amp;R&amp;12Les finances des communes en 2021</oddHeader>
    <oddFooter>&amp;L&amp;12Direction Générale des Collectivités Locales / DESL&amp;C&amp;12&amp;P&amp;R&amp;12Mise en ligne : février 2023</oddFooter>
    <evenFooter>&amp;LDirection Générale des Collectivités Locales / DESL&amp;C8&amp;RMise en ligne : mars 2021</evenFooter>
    <firstHeader>&amp;RLes finances des communes en 2019</firstHeader>
    <firstFooter>&amp;LDirection Générale des Collectivités Locales / DESL&amp;C&amp;P&amp;RMise en ligne : mars 2021</firstFooter>
  </headerFooter>
  <rowBreaks count="1" manualBreakCount="1">
    <brk id="6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76"/>
  <sheetViews>
    <sheetView zoomScaleNormal="100" zoomScalePageLayoutView="85" workbookViewId="0"/>
  </sheetViews>
  <sheetFormatPr baseColWidth="10" defaultRowHeight="12.75" x14ac:dyDescent="0.2"/>
  <cols>
    <col min="1" max="1" width="47.7109375" customWidth="1"/>
    <col min="2" max="12" width="13.7109375" customWidth="1"/>
    <col min="13" max="14" width="17" customWidth="1"/>
    <col min="15" max="15" width="13.28515625" customWidth="1"/>
  </cols>
  <sheetData>
    <row r="1" spans="1:15" ht="20.25" customHeight="1" x14ac:dyDescent="0.25">
      <c r="A1" s="10" t="s">
        <v>770</v>
      </c>
    </row>
    <row r="2" spans="1:15" ht="7.5" customHeight="1" x14ac:dyDescent="0.2"/>
    <row r="3" spans="1:15" ht="7.5" customHeight="1" x14ac:dyDescent="0.2">
      <c r="A3" s="1"/>
      <c r="B3" s="1"/>
      <c r="C3" s="1"/>
      <c r="D3" s="1"/>
      <c r="E3" s="1"/>
      <c r="F3" s="1"/>
      <c r="G3" s="1"/>
      <c r="H3" s="1"/>
      <c r="I3" s="1"/>
      <c r="J3" s="1"/>
      <c r="K3" s="1"/>
      <c r="L3" s="1"/>
      <c r="M3" s="1"/>
      <c r="N3" s="1"/>
      <c r="O3" s="2"/>
    </row>
    <row r="4" spans="1:15" x14ac:dyDescent="0.2">
      <c r="A4" s="3"/>
      <c r="B4" s="11" t="s">
        <v>35</v>
      </c>
      <c r="C4" s="11" t="s">
        <v>124</v>
      </c>
      <c r="D4" s="11" t="s">
        <v>126</v>
      </c>
      <c r="E4" s="11" t="s">
        <v>36</v>
      </c>
      <c r="F4" s="11" t="s">
        <v>37</v>
      </c>
      <c r="G4" s="11" t="s">
        <v>38</v>
      </c>
      <c r="H4" s="11" t="s">
        <v>39</v>
      </c>
      <c r="I4" s="11" t="s">
        <v>128</v>
      </c>
      <c r="J4" s="11" t="s">
        <v>129</v>
      </c>
      <c r="K4" s="11" t="s">
        <v>130</v>
      </c>
      <c r="L4" s="210">
        <v>100000</v>
      </c>
      <c r="M4" s="202" t="s">
        <v>230</v>
      </c>
      <c r="N4" s="202" t="s">
        <v>230</v>
      </c>
      <c r="O4" s="205" t="s">
        <v>77</v>
      </c>
    </row>
    <row r="5" spans="1:15" x14ac:dyDescent="0.2">
      <c r="A5" s="209" t="s">
        <v>150</v>
      </c>
      <c r="B5" s="11" t="s">
        <v>123</v>
      </c>
      <c r="C5" s="11" t="s">
        <v>40</v>
      </c>
      <c r="D5" s="11" t="s">
        <v>40</v>
      </c>
      <c r="E5" s="11" t="s">
        <v>40</v>
      </c>
      <c r="F5" s="11" t="s">
        <v>40</v>
      </c>
      <c r="G5" s="11" t="s">
        <v>40</v>
      </c>
      <c r="H5" s="11" t="s">
        <v>40</v>
      </c>
      <c r="I5" s="11" t="s">
        <v>40</v>
      </c>
      <c r="J5" s="11" t="s">
        <v>40</v>
      </c>
      <c r="K5" s="11" t="s">
        <v>40</v>
      </c>
      <c r="L5" s="11" t="s">
        <v>43</v>
      </c>
      <c r="M5" s="686" t="s">
        <v>146</v>
      </c>
      <c r="N5" s="202" t="s">
        <v>83</v>
      </c>
      <c r="O5" s="205" t="s">
        <v>140</v>
      </c>
    </row>
    <row r="6" spans="1:15" x14ac:dyDescent="0.2">
      <c r="A6" s="3"/>
      <c r="B6" s="11" t="s">
        <v>43</v>
      </c>
      <c r="C6" s="11" t="s">
        <v>125</v>
      </c>
      <c r="D6" s="11" t="s">
        <v>127</v>
      </c>
      <c r="E6" s="11" t="s">
        <v>44</v>
      </c>
      <c r="F6" s="11" t="s">
        <v>45</v>
      </c>
      <c r="G6" s="11" t="s">
        <v>46</v>
      </c>
      <c r="H6" s="11" t="s">
        <v>42</v>
      </c>
      <c r="I6" s="11" t="s">
        <v>131</v>
      </c>
      <c r="J6" s="11" t="s">
        <v>132</v>
      </c>
      <c r="K6" s="11" t="s">
        <v>133</v>
      </c>
      <c r="L6" s="11" t="s">
        <v>134</v>
      </c>
      <c r="M6" s="202" t="s">
        <v>141</v>
      </c>
      <c r="N6" s="202" t="s">
        <v>139</v>
      </c>
      <c r="O6" s="205" t="s">
        <v>119</v>
      </c>
    </row>
    <row r="7" spans="1:15" ht="14.25" x14ac:dyDescent="0.2">
      <c r="A7" s="226" t="s">
        <v>279</v>
      </c>
    </row>
    <row r="8" spans="1:15" x14ac:dyDescent="0.2">
      <c r="A8" s="60" t="s">
        <v>155</v>
      </c>
      <c r="O8" s="69"/>
    </row>
    <row r="9" spans="1:15" ht="12.75" customHeight="1" x14ac:dyDescent="0.2">
      <c r="A9" s="247" t="s">
        <v>156</v>
      </c>
      <c r="B9" s="360">
        <v>3229</v>
      </c>
      <c r="C9" s="360">
        <v>5377</v>
      </c>
      <c r="D9" s="360">
        <v>9476</v>
      </c>
      <c r="E9" s="360">
        <v>10290</v>
      </c>
      <c r="F9" s="360">
        <v>1540</v>
      </c>
      <c r="G9" s="360">
        <v>548</v>
      </c>
      <c r="H9" s="360">
        <v>291</v>
      </c>
      <c r="I9" s="367">
        <v>17</v>
      </c>
      <c r="J9" s="367">
        <v>4</v>
      </c>
      <c r="K9" s="367" t="s">
        <v>102</v>
      </c>
      <c r="L9" s="367" t="s">
        <v>102</v>
      </c>
      <c r="M9" s="368">
        <v>30751</v>
      </c>
      <c r="N9" s="368">
        <v>21</v>
      </c>
      <c r="O9" s="369">
        <v>30772</v>
      </c>
    </row>
    <row r="10" spans="1:15" x14ac:dyDescent="0.2">
      <c r="A10" s="89" t="s">
        <v>159</v>
      </c>
      <c r="B10" s="361" t="s">
        <v>102</v>
      </c>
      <c r="C10" s="361" t="s">
        <v>102</v>
      </c>
      <c r="D10" s="361">
        <v>64</v>
      </c>
      <c r="E10" s="361">
        <v>1033</v>
      </c>
      <c r="F10" s="361">
        <v>734</v>
      </c>
      <c r="G10" s="361">
        <v>432</v>
      </c>
      <c r="H10" s="361">
        <v>919</v>
      </c>
      <c r="I10" s="370">
        <v>534</v>
      </c>
      <c r="J10" s="370">
        <v>345</v>
      </c>
      <c r="K10" s="370">
        <v>90</v>
      </c>
      <c r="L10" s="370">
        <v>42</v>
      </c>
      <c r="M10" s="314">
        <v>3182</v>
      </c>
      <c r="N10" s="314">
        <v>1011</v>
      </c>
      <c r="O10" s="313">
        <v>4193</v>
      </c>
    </row>
    <row r="11" spans="1:15" x14ac:dyDescent="0.2">
      <c r="A11" s="698" t="s">
        <v>220</v>
      </c>
      <c r="B11" s="699">
        <f>SUM(B9:B10)</f>
        <v>3229</v>
      </c>
      <c r="C11" s="699">
        <f t="shared" ref="C11:O11" si="0">SUM(C9:C10)</f>
        <v>5377</v>
      </c>
      <c r="D11" s="699">
        <f t="shared" si="0"/>
        <v>9540</v>
      </c>
      <c r="E11" s="699">
        <f t="shared" si="0"/>
        <v>11323</v>
      </c>
      <c r="F11" s="699">
        <f t="shared" si="0"/>
        <v>2274</v>
      </c>
      <c r="G11" s="699">
        <f t="shared" si="0"/>
        <v>980</v>
      </c>
      <c r="H11" s="699">
        <f t="shared" si="0"/>
        <v>1210</v>
      </c>
      <c r="I11" s="699">
        <f t="shared" si="0"/>
        <v>551</v>
      </c>
      <c r="J11" s="699">
        <f t="shared" si="0"/>
        <v>349</v>
      </c>
      <c r="K11" s="699">
        <f t="shared" si="0"/>
        <v>90</v>
      </c>
      <c r="L11" s="699">
        <f t="shared" si="0"/>
        <v>42</v>
      </c>
      <c r="M11" s="700">
        <f t="shared" si="0"/>
        <v>33933</v>
      </c>
      <c r="N11" s="700">
        <f t="shared" si="0"/>
        <v>1032</v>
      </c>
      <c r="O11" s="701">
        <f t="shared" si="0"/>
        <v>34965</v>
      </c>
    </row>
    <row r="12" spans="1:15" x14ac:dyDescent="0.2">
      <c r="A12" s="69" t="s">
        <v>779</v>
      </c>
      <c r="B12" s="362"/>
      <c r="C12" s="362"/>
      <c r="D12" s="362"/>
      <c r="E12" s="362"/>
      <c r="F12" s="362"/>
      <c r="G12" s="362"/>
      <c r="H12" s="362"/>
      <c r="I12" s="362"/>
      <c r="J12" s="362"/>
      <c r="K12" s="362"/>
      <c r="L12" s="362"/>
      <c r="M12" s="317"/>
      <c r="N12" s="317"/>
      <c r="O12" s="318"/>
    </row>
    <row r="13" spans="1:15" x14ac:dyDescent="0.2">
      <c r="A13" s="201" t="s">
        <v>778</v>
      </c>
      <c r="B13" s="363" t="s">
        <v>102</v>
      </c>
      <c r="C13" s="363" t="s">
        <v>102</v>
      </c>
      <c r="D13" s="363" t="s">
        <v>102</v>
      </c>
      <c r="E13" s="363">
        <v>10</v>
      </c>
      <c r="F13" s="363">
        <v>37</v>
      </c>
      <c r="G13" s="363">
        <v>46</v>
      </c>
      <c r="H13" s="363">
        <v>165</v>
      </c>
      <c r="I13" s="319">
        <v>196</v>
      </c>
      <c r="J13" s="319">
        <v>206</v>
      </c>
      <c r="K13" s="319">
        <v>73</v>
      </c>
      <c r="L13" s="319">
        <v>41</v>
      </c>
      <c r="M13" s="312">
        <v>258</v>
      </c>
      <c r="N13" s="973">
        <v>516</v>
      </c>
      <c r="O13" s="312">
        <v>774</v>
      </c>
    </row>
    <row r="14" spans="1:15" x14ac:dyDescent="0.2">
      <c r="A14" s="69" t="s">
        <v>772</v>
      </c>
      <c r="B14" s="362" t="s">
        <v>102</v>
      </c>
      <c r="C14" s="362" t="s">
        <v>102</v>
      </c>
      <c r="D14" s="362" t="s">
        <v>102</v>
      </c>
      <c r="E14" s="362">
        <v>8</v>
      </c>
      <c r="F14" s="362">
        <v>20</v>
      </c>
      <c r="G14" s="362">
        <v>23</v>
      </c>
      <c r="H14" s="362">
        <v>140</v>
      </c>
      <c r="I14" s="362">
        <v>221</v>
      </c>
      <c r="J14" s="320">
        <v>115</v>
      </c>
      <c r="K14" s="320">
        <v>17</v>
      </c>
      <c r="L14" s="320">
        <v>1</v>
      </c>
      <c r="M14" s="317">
        <v>191</v>
      </c>
      <c r="N14" s="317">
        <v>354</v>
      </c>
      <c r="O14" s="318">
        <v>545</v>
      </c>
    </row>
    <row r="15" spans="1:15" x14ac:dyDescent="0.2">
      <c r="A15" s="211" t="s">
        <v>773</v>
      </c>
      <c r="B15" s="322" t="s">
        <v>102</v>
      </c>
      <c r="C15" s="364" t="s">
        <v>102</v>
      </c>
      <c r="D15" s="364">
        <v>28</v>
      </c>
      <c r="E15" s="364">
        <v>268</v>
      </c>
      <c r="F15" s="364">
        <v>160</v>
      </c>
      <c r="G15" s="364">
        <v>101</v>
      </c>
      <c r="H15" s="364">
        <v>275</v>
      </c>
      <c r="I15" s="364">
        <v>60</v>
      </c>
      <c r="J15" s="364">
        <v>9</v>
      </c>
      <c r="K15" s="322" t="s">
        <v>102</v>
      </c>
      <c r="L15" s="319" t="s">
        <v>102</v>
      </c>
      <c r="M15" s="323">
        <v>832</v>
      </c>
      <c r="N15" s="323">
        <v>69</v>
      </c>
      <c r="O15" s="324">
        <v>901</v>
      </c>
    </row>
    <row r="16" spans="1:15" ht="12.75" customHeight="1" x14ac:dyDescent="0.2">
      <c r="A16" s="69" t="s">
        <v>774</v>
      </c>
      <c r="B16" s="365" t="s">
        <v>102</v>
      </c>
      <c r="C16" s="348" t="s">
        <v>102</v>
      </c>
      <c r="D16" s="348">
        <v>36</v>
      </c>
      <c r="E16" s="348">
        <v>747</v>
      </c>
      <c r="F16" s="348">
        <v>517</v>
      </c>
      <c r="G16" s="348">
        <v>262</v>
      </c>
      <c r="H16" s="348">
        <v>339</v>
      </c>
      <c r="I16" s="348">
        <v>57</v>
      </c>
      <c r="J16" s="348">
        <v>15</v>
      </c>
      <c r="K16" s="365" t="s">
        <v>102</v>
      </c>
      <c r="L16" s="365" t="s">
        <v>102</v>
      </c>
      <c r="M16" s="347">
        <v>1901</v>
      </c>
      <c r="N16" s="347">
        <v>72</v>
      </c>
      <c r="O16" s="347">
        <v>1973</v>
      </c>
    </row>
    <row r="17" spans="1:21" x14ac:dyDescent="0.2">
      <c r="A17" s="201" t="s">
        <v>775</v>
      </c>
      <c r="B17" s="319">
        <v>1</v>
      </c>
      <c r="C17" s="319">
        <v>11</v>
      </c>
      <c r="D17" s="363">
        <v>163</v>
      </c>
      <c r="E17" s="363">
        <v>3064</v>
      </c>
      <c r="F17" s="363">
        <v>1146</v>
      </c>
      <c r="G17" s="363">
        <v>456</v>
      </c>
      <c r="H17" s="363">
        <v>246</v>
      </c>
      <c r="I17" s="363">
        <v>14</v>
      </c>
      <c r="J17" s="363">
        <v>4</v>
      </c>
      <c r="K17" s="363" t="s">
        <v>102</v>
      </c>
      <c r="L17" s="319" t="s">
        <v>102</v>
      </c>
      <c r="M17" s="312">
        <v>5087</v>
      </c>
      <c r="N17" s="312">
        <v>18</v>
      </c>
      <c r="O17" s="311">
        <v>5105</v>
      </c>
    </row>
    <row r="18" spans="1:21" x14ac:dyDescent="0.2">
      <c r="A18" s="69" t="s">
        <v>776</v>
      </c>
      <c r="B18" s="320">
        <v>1049</v>
      </c>
      <c r="C18" s="320">
        <v>3246</v>
      </c>
      <c r="D18" s="362">
        <v>7015</v>
      </c>
      <c r="E18" s="362">
        <v>6582</v>
      </c>
      <c r="F18" s="362">
        <v>371</v>
      </c>
      <c r="G18" s="362">
        <v>90</v>
      </c>
      <c r="H18" s="362">
        <v>42</v>
      </c>
      <c r="I18" s="362">
        <v>3</v>
      </c>
      <c r="J18" s="362" t="s">
        <v>102</v>
      </c>
      <c r="K18" s="362" t="s">
        <v>102</v>
      </c>
      <c r="L18" s="362" t="s">
        <v>102</v>
      </c>
      <c r="M18" s="317">
        <v>18395</v>
      </c>
      <c r="N18" s="317">
        <v>3</v>
      </c>
      <c r="O18" s="318">
        <v>18398</v>
      </c>
    </row>
    <row r="19" spans="1:21" x14ac:dyDescent="0.2">
      <c r="A19" s="213" t="s">
        <v>777</v>
      </c>
      <c r="B19" s="319">
        <v>2179</v>
      </c>
      <c r="C19" s="371">
        <v>2120</v>
      </c>
      <c r="D19" s="371">
        <v>2298</v>
      </c>
      <c r="E19" s="371">
        <v>644</v>
      </c>
      <c r="F19" s="371">
        <v>23</v>
      </c>
      <c r="G19" s="371">
        <v>2</v>
      </c>
      <c r="H19" s="371">
        <v>3</v>
      </c>
      <c r="I19" s="371" t="s">
        <v>102</v>
      </c>
      <c r="J19" s="371" t="s">
        <v>102</v>
      </c>
      <c r="K19" s="371" t="s">
        <v>102</v>
      </c>
      <c r="L19" s="372" t="s">
        <v>102</v>
      </c>
      <c r="M19" s="373">
        <v>7269</v>
      </c>
      <c r="N19" s="373" t="s">
        <v>102</v>
      </c>
      <c r="O19" s="374">
        <v>7269</v>
      </c>
    </row>
    <row r="20" spans="1:21" x14ac:dyDescent="0.2">
      <c r="A20" s="959" t="s">
        <v>448</v>
      </c>
      <c r="B20" s="960">
        <f>SUM(B13:B19)</f>
        <v>3229</v>
      </c>
      <c r="C20" s="960">
        <f t="shared" ref="C20" si="1">SUM(C13:C19)</f>
        <v>5377</v>
      </c>
      <c r="D20" s="960">
        <f t="shared" ref="D20" si="2">SUM(D13:D19)</f>
        <v>9540</v>
      </c>
      <c r="E20" s="960">
        <f t="shared" ref="E20" si="3">SUM(E13:E19)</f>
        <v>11323</v>
      </c>
      <c r="F20" s="960">
        <f t="shared" ref="F20" si="4">SUM(F13:F19)</f>
        <v>2274</v>
      </c>
      <c r="G20" s="960">
        <f t="shared" ref="G20" si="5">SUM(G13:G19)</f>
        <v>980</v>
      </c>
      <c r="H20" s="960">
        <f t="shared" ref="H20" si="6">SUM(H13:H19)</f>
        <v>1210</v>
      </c>
      <c r="I20" s="960">
        <f t="shared" ref="I20" si="7">SUM(I13:I19)</f>
        <v>551</v>
      </c>
      <c r="J20" s="960">
        <f t="shared" ref="J20" si="8">SUM(J13:J19)</f>
        <v>349</v>
      </c>
      <c r="K20" s="960">
        <f t="shared" ref="K20" si="9">SUM(K13:K19)</f>
        <v>90</v>
      </c>
      <c r="L20" s="960">
        <f t="shared" ref="L20" si="10">SUM(L13:L19)</f>
        <v>42</v>
      </c>
      <c r="M20" s="961">
        <f t="shared" ref="M20" si="11">SUM(M13:M19)</f>
        <v>33933</v>
      </c>
      <c r="N20" s="961">
        <f t="shared" ref="N20" si="12">SUM(N13:N19)</f>
        <v>1032</v>
      </c>
      <c r="O20" s="962">
        <f t="shared" ref="O20" si="13">SUM(O13:O19)</f>
        <v>34965</v>
      </c>
    </row>
    <row r="21" spans="1:21" x14ac:dyDescent="0.2">
      <c r="A21" s="963" t="s">
        <v>284</v>
      </c>
      <c r="B21" s="702"/>
      <c r="C21" s="702"/>
      <c r="D21" s="702"/>
      <c r="E21" s="702"/>
      <c r="F21" s="702"/>
      <c r="G21" s="702"/>
      <c r="H21" s="702"/>
      <c r="I21" s="703"/>
      <c r="J21" s="763"/>
      <c r="K21" s="763"/>
      <c r="L21" s="763"/>
      <c r="M21" s="704"/>
      <c r="N21" s="704"/>
      <c r="O21" s="705"/>
    </row>
    <row r="22" spans="1:21" x14ac:dyDescent="0.2">
      <c r="A22" s="215" t="s">
        <v>156</v>
      </c>
      <c r="B22" s="761">
        <f>B9/B$11</f>
        <v>1</v>
      </c>
      <c r="C22" s="761">
        <f t="shared" ref="C22:O22" si="14">C9/C$11</f>
        <v>1</v>
      </c>
      <c r="D22" s="334">
        <f t="shared" si="14"/>
        <v>0.99329140461215937</v>
      </c>
      <c r="E22" s="334">
        <f t="shared" si="14"/>
        <v>0.90876976066413495</v>
      </c>
      <c r="F22" s="334">
        <f t="shared" si="14"/>
        <v>0.6772207563764292</v>
      </c>
      <c r="G22" s="334">
        <f t="shared" si="14"/>
        <v>0.5591836734693878</v>
      </c>
      <c r="H22" s="334">
        <f t="shared" si="14"/>
        <v>0.24049586776859505</v>
      </c>
      <c r="I22" s="376">
        <f t="shared" si="14"/>
        <v>3.0852994555353903E-2</v>
      </c>
      <c r="J22" s="376">
        <f t="shared" si="14"/>
        <v>1.1461318051575931E-2</v>
      </c>
      <c r="K22" s="376" t="s">
        <v>102</v>
      </c>
      <c r="L22" s="376" t="s">
        <v>102</v>
      </c>
      <c r="M22" s="335">
        <f t="shared" si="14"/>
        <v>0.90622697668935848</v>
      </c>
      <c r="N22" s="335">
        <f t="shared" si="14"/>
        <v>2.0348837209302327E-2</v>
      </c>
      <c r="O22" s="336">
        <f t="shared" si="14"/>
        <v>0.8800800800800801</v>
      </c>
    </row>
    <row r="23" spans="1:21" s="193" customFormat="1" x14ac:dyDescent="0.2">
      <c r="A23" s="543" t="s">
        <v>159</v>
      </c>
      <c r="B23" s="763" t="s">
        <v>102</v>
      </c>
      <c r="C23" s="763" t="s">
        <v>102</v>
      </c>
      <c r="D23" s="763">
        <f t="shared" ref="D23:O23" si="15">D10/D$11</f>
        <v>6.7085953878406705E-3</v>
      </c>
      <c r="E23" s="763">
        <f t="shared" si="15"/>
        <v>9.1230239335865049E-2</v>
      </c>
      <c r="F23" s="763">
        <f t="shared" si="15"/>
        <v>0.3227792436235708</v>
      </c>
      <c r="G23" s="763">
        <f t="shared" si="15"/>
        <v>0.44081632653061226</v>
      </c>
      <c r="H23" s="763">
        <f t="shared" si="15"/>
        <v>0.759504132231405</v>
      </c>
      <c r="I23" s="763">
        <f t="shared" si="15"/>
        <v>0.96914700544464605</v>
      </c>
      <c r="J23" s="763">
        <f t="shared" si="15"/>
        <v>0.98853868194842409</v>
      </c>
      <c r="K23" s="763">
        <f t="shared" si="15"/>
        <v>1</v>
      </c>
      <c r="L23" s="763">
        <f t="shared" si="15"/>
        <v>1</v>
      </c>
      <c r="M23" s="704">
        <f t="shared" si="15"/>
        <v>9.3773023310641565E-2</v>
      </c>
      <c r="N23" s="704">
        <f t="shared" si="15"/>
        <v>0.97965116279069764</v>
      </c>
      <c r="O23" s="705">
        <f t="shared" si="15"/>
        <v>0.11991991991991992</v>
      </c>
      <c r="P23"/>
      <c r="Q23"/>
      <c r="R23"/>
      <c r="S23"/>
      <c r="T23"/>
      <c r="U23"/>
    </row>
    <row r="24" spans="1:21" x14ac:dyDescent="0.2">
      <c r="A24" s="8" t="s">
        <v>448</v>
      </c>
      <c r="B24" s="964">
        <f t="shared" ref="B24:O24" si="16">B11/B$11</f>
        <v>1</v>
      </c>
      <c r="C24" s="964">
        <f t="shared" si="16"/>
        <v>1</v>
      </c>
      <c r="D24" s="964">
        <f t="shared" si="16"/>
        <v>1</v>
      </c>
      <c r="E24" s="964">
        <f t="shared" si="16"/>
        <v>1</v>
      </c>
      <c r="F24" s="964">
        <f t="shared" si="16"/>
        <v>1</v>
      </c>
      <c r="G24" s="964">
        <f t="shared" si="16"/>
        <v>1</v>
      </c>
      <c r="H24" s="964">
        <f t="shared" si="16"/>
        <v>1</v>
      </c>
      <c r="I24" s="964">
        <f t="shared" si="16"/>
        <v>1</v>
      </c>
      <c r="J24" s="964">
        <f t="shared" si="16"/>
        <v>1</v>
      </c>
      <c r="K24" s="964">
        <f t="shared" si="16"/>
        <v>1</v>
      </c>
      <c r="L24" s="964">
        <f t="shared" si="16"/>
        <v>1</v>
      </c>
      <c r="M24" s="807">
        <f t="shared" si="16"/>
        <v>1</v>
      </c>
      <c r="N24" s="807">
        <f t="shared" si="16"/>
        <v>1</v>
      </c>
      <c r="O24" s="965">
        <f t="shared" si="16"/>
        <v>1</v>
      </c>
    </row>
    <row r="25" spans="1:21" x14ac:dyDescent="0.2">
      <c r="A25" s="954" t="s">
        <v>780</v>
      </c>
      <c r="B25" s="331"/>
      <c r="C25" s="331"/>
      <c r="D25" s="331"/>
      <c r="E25" s="331"/>
      <c r="F25" s="331"/>
      <c r="G25" s="331"/>
      <c r="H25" s="331"/>
      <c r="I25" s="331"/>
      <c r="J25" s="331"/>
      <c r="K25" s="331"/>
      <c r="L25" s="331"/>
      <c r="M25" s="337"/>
      <c r="N25" s="337"/>
      <c r="O25" s="338"/>
    </row>
    <row r="26" spans="1:21" x14ac:dyDescent="0.2">
      <c r="A26" s="774" t="s">
        <v>778</v>
      </c>
      <c r="B26" s="376" t="s">
        <v>102</v>
      </c>
      <c r="C26" s="344" t="s">
        <v>102</v>
      </c>
      <c r="D26" s="344" t="s">
        <v>102</v>
      </c>
      <c r="E26" s="344">
        <f t="shared" ref="E26:O26" si="17">E13/E$20</f>
        <v>8.8315817362889695E-4</v>
      </c>
      <c r="F26" s="344">
        <f t="shared" si="17"/>
        <v>1.6270888302550572E-2</v>
      </c>
      <c r="G26" s="344">
        <f t="shared" si="17"/>
        <v>4.6938775510204082E-2</v>
      </c>
      <c r="H26" s="344">
        <f t="shared" si="17"/>
        <v>0.13636363636363635</v>
      </c>
      <c r="I26" s="344">
        <f t="shared" si="17"/>
        <v>0.35571687840290384</v>
      </c>
      <c r="J26" s="344">
        <f t="shared" si="17"/>
        <v>0.5902578796561605</v>
      </c>
      <c r="K26" s="344">
        <f t="shared" si="17"/>
        <v>0.81111111111111112</v>
      </c>
      <c r="L26" s="344">
        <f t="shared" si="17"/>
        <v>0.97619047619047616</v>
      </c>
      <c r="M26" s="352">
        <f t="shared" si="17"/>
        <v>7.6032181062682348E-3</v>
      </c>
      <c r="N26" s="352">
        <f t="shared" si="17"/>
        <v>0.5</v>
      </c>
      <c r="O26" s="353">
        <f t="shared" si="17"/>
        <v>2.2136422136422137E-2</v>
      </c>
    </row>
    <row r="27" spans="1:21" x14ac:dyDescent="0.2">
      <c r="A27" s="953" t="s">
        <v>772</v>
      </c>
      <c r="B27" s="760" t="s">
        <v>102</v>
      </c>
      <c r="C27" s="331" t="s">
        <v>102</v>
      </c>
      <c r="D27" s="331" t="s">
        <v>102</v>
      </c>
      <c r="E27" s="331">
        <f t="shared" ref="E27:O27" si="18">E14/E$20</f>
        <v>7.0652653890311752E-4</v>
      </c>
      <c r="F27" s="331">
        <f t="shared" si="18"/>
        <v>8.795074758135445E-3</v>
      </c>
      <c r="G27" s="331">
        <f t="shared" si="18"/>
        <v>2.3469387755102041E-2</v>
      </c>
      <c r="H27" s="331">
        <f t="shared" si="18"/>
        <v>0.11570247933884298</v>
      </c>
      <c r="I27" s="331">
        <f t="shared" si="18"/>
        <v>0.40108892921960071</v>
      </c>
      <c r="J27" s="331">
        <f t="shared" si="18"/>
        <v>0.32951289398280803</v>
      </c>
      <c r="K27" s="331">
        <f t="shared" si="18"/>
        <v>0.18888888888888888</v>
      </c>
      <c r="L27" s="331">
        <f t="shared" si="18"/>
        <v>2.3809523809523808E-2</v>
      </c>
      <c r="M27" s="337">
        <f t="shared" si="18"/>
        <v>5.6287389856481893E-3</v>
      </c>
      <c r="N27" s="337">
        <f t="shared" si="18"/>
        <v>0.34302325581395349</v>
      </c>
      <c r="O27" s="338">
        <f t="shared" si="18"/>
        <v>1.5587015587015586E-2</v>
      </c>
    </row>
    <row r="28" spans="1:21" x14ac:dyDescent="0.2">
      <c r="A28" s="774" t="s">
        <v>773</v>
      </c>
      <c r="B28" s="344" t="s">
        <v>102</v>
      </c>
      <c r="C28" s="344" t="s">
        <v>102</v>
      </c>
      <c r="D28" s="344">
        <f t="shared" ref="D28:O28" si="19">D15/D$20</f>
        <v>2.9350104821802936E-3</v>
      </c>
      <c r="E28" s="344">
        <f t="shared" si="19"/>
        <v>2.3668639053254437E-2</v>
      </c>
      <c r="F28" s="344">
        <f t="shared" si="19"/>
        <v>7.036059806508356E-2</v>
      </c>
      <c r="G28" s="344">
        <f t="shared" si="19"/>
        <v>0.10306122448979592</v>
      </c>
      <c r="H28" s="344">
        <f t="shared" si="19"/>
        <v>0.22727272727272727</v>
      </c>
      <c r="I28" s="344">
        <f t="shared" si="19"/>
        <v>0.10889292196007259</v>
      </c>
      <c r="J28" s="344">
        <f t="shared" si="19"/>
        <v>2.5787965616045846E-2</v>
      </c>
      <c r="K28" s="344" t="s">
        <v>102</v>
      </c>
      <c r="L28" s="344" t="s">
        <v>102</v>
      </c>
      <c r="M28" s="352">
        <f t="shared" si="19"/>
        <v>2.4518904900833995E-2</v>
      </c>
      <c r="N28" s="352">
        <f t="shared" si="19"/>
        <v>6.6860465116279064E-2</v>
      </c>
      <c r="O28" s="353">
        <f t="shared" si="19"/>
        <v>2.5768625768625767E-2</v>
      </c>
    </row>
    <row r="29" spans="1:21" x14ac:dyDescent="0.2">
      <c r="A29" s="954" t="s">
        <v>774</v>
      </c>
      <c r="B29" s="331" t="s">
        <v>102</v>
      </c>
      <c r="C29" s="331" t="s">
        <v>102</v>
      </c>
      <c r="D29" s="331">
        <f t="shared" ref="D29:O29" si="20">D16/D$20</f>
        <v>3.7735849056603774E-3</v>
      </c>
      <c r="E29" s="331">
        <f t="shared" si="20"/>
        <v>6.5971915570078601E-2</v>
      </c>
      <c r="F29" s="331">
        <f t="shared" si="20"/>
        <v>0.22735268249780125</v>
      </c>
      <c r="G29" s="331">
        <f t="shared" si="20"/>
        <v>0.26734693877551019</v>
      </c>
      <c r="H29" s="331">
        <f t="shared" si="20"/>
        <v>0.28016528925619832</v>
      </c>
      <c r="I29" s="331">
        <f t="shared" si="20"/>
        <v>0.10344827586206896</v>
      </c>
      <c r="J29" s="331">
        <f t="shared" si="20"/>
        <v>4.2979942693409739E-2</v>
      </c>
      <c r="K29" s="331" t="s">
        <v>102</v>
      </c>
      <c r="L29" s="331" t="s">
        <v>102</v>
      </c>
      <c r="M29" s="337">
        <f t="shared" si="20"/>
        <v>5.6022161317891138E-2</v>
      </c>
      <c r="N29" s="337">
        <f t="shared" si="20"/>
        <v>6.9767441860465115E-2</v>
      </c>
      <c r="O29" s="338">
        <f t="shared" si="20"/>
        <v>5.6427856427856429E-2</v>
      </c>
    </row>
    <row r="30" spans="1:21" x14ac:dyDescent="0.2">
      <c r="A30" s="774" t="s">
        <v>775</v>
      </c>
      <c r="B30" s="344">
        <f t="shared" ref="B30:O30" si="21">B17/B$20</f>
        <v>3.0969340353050479E-4</v>
      </c>
      <c r="C30" s="344">
        <f t="shared" si="21"/>
        <v>2.0457504184489494E-3</v>
      </c>
      <c r="D30" s="344">
        <f t="shared" si="21"/>
        <v>1.7085953878406709E-2</v>
      </c>
      <c r="E30" s="344">
        <f t="shared" si="21"/>
        <v>0.27059966439989402</v>
      </c>
      <c r="F30" s="344">
        <f t="shared" si="21"/>
        <v>0.50395778364116095</v>
      </c>
      <c r="G30" s="344">
        <f t="shared" si="21"/>
        <v>0.46530612244897956</v>
      </c>
      <c r="H30" s="344">
        <f t="shared" si="21"/>
        <v>0.20330578512396694</v>
      </c>
      <c r="I30" s="344">
        <f t="shared" si="21"/>
        <v>2.5408348457350273E-2</v>
      </c>
      <c r="J30" s="344">
        <f t="shared" si="21"/>
        <v>1.1461318051575931E-2</v>
      </c>
      <c r="K30" s="344" t="s">
        <v>102</v>
      </c>
      <c r="L30" s="344" t="s">
        <v>102</v>
      </c>
      <c r="M30" s="352">
        <f t="shared" si="21"/>
        <v>0.14991306397901746</v>
      </c>
      <c r="N30" s="352">
        <f t="shared" si="21"/>
        <v>1.7441860465116279E-2</v>
      </c>
      <c r="O30" s="353">
        <f t="shared" si="21"/>
        <v>0.14600314600314601</v>
      </c>
    </row>
    <row r="31" spans="1:21" x14ac:dyDescent="0.2">
      <c r="A31" s="955" t="s">
        <v>776</v>
      </c>
      <c r="B31" s="956">
        <f t="shared" ref="B31:O31" si="22">B18/B$20</f>
        <v>0.32486838030349952</v>
      </c>
      <c r="C31" s="956">
        <f t="shared" si="22"/>
        <v>0.60368235075320809</v>
      </c>
      <c r="D31" s="956">
        <f t="shared" si="22"/>
        <v>0.7353249475890985</v>
      </c>
      <c r="E31" s="956">
        <f t="shared" si="22"/>
        <v>0.58129470988253995</v>
      </c>
      <c r="F31" s="956">
        <f t="shared" si="22"/>
        <v>0.16314863676341249</v>
      </c>
      <c r="G31" s="956">
        <f t="shared" si="22"/>
        <v>9.1836734693877556E-2</v>
      </c>
      <c r="H31" s="956">
        <f t="shared" si="22"/>
        <v>3.4710743801652892E-2</v>
      </c>
      <c r="I31" s="956">
        <f t="shared" si="22"/>
        <v>5.4446460980036296E-3</v>
      </c>
      <c r="J31" s="956" t="s">
        <v>102</v>
      </c>
      <c r="K31" s="956" t="s">
        <v>102</v>
      </c>
      <c r="L31" s="956" t="s">
        <v>102</v>
      </c>
      <c r="M31" s="957">
        <f t="shared" si="22"/>
        <v>0.54209766304187668</v>
      </c>
      <c r="N31" s="957">
        <f t="shared" si="22"/>
        <v>2.9069767441860465E-3</v>
      </c>
      <c r="O31" s="958">
        <f t="shared" si="22"/>
        <v>0.52618332618332619</v>
      </c>
    </row>
    <row r="32" spans="1:21" s="69" customFormat="1" x14ac:dyDescent="0.2">
      <c r="A32" s="209" t="s">
        <v>777</v>
      </c>
      <c r="B32" s="966">
        <f t="shared" ref="B32:O32" si="23">B19/B$20</f>
        <v>0.67482192629297</v>
      </c>
      <c r="C32" s="966">
        <f t="shared" si="23"/>
        <v>0.39427189882834296</v>
      </c>
      <c r="D32" s="966">
        <f t="shared" si="23"/>
        <v>0.24088050314465409</v>
      </c>
      <c r="E32" s="966">
        <f t="shared" si="23"/>
        <v>5.6875386381700963E-2</v>
      </c>
      <c r="F32" s="966">
        <f t="shared" si="23"/>
        <v>1.0114335971855761E-2</v>
      </c>
      <c r="G32" s="966">
        <f t="shared" si="23"/>
        <v>2.0408163265306124E-3</v>
      </c>
      <c r="H32" s="966">
        <f t="shared" si="23"/>
        <v>2.4793388429752068E-3</v>
      </c>
      <c r="I32" s="966" t="s">
        <v>102</v>
      </c>
      <c r="J32" s="966" t="s">
        <v>102</v>
      </c>
      <c r="K32" s="966" t="s">
        <v>102</v>
      </c>
      <c r="L32" s="966" t="s">
        <v>102</v>
      </c>
      <c r="M32" s="967">
        <f t="shared" si="23"/>
        <v>0.21421624966846434</v>
      </c>
      <c r="N32" s="967" t="s">
        <v>102</v>
      </c>
      <c r="O32" s="968">
        <f t="shared" si="23"/>
        <v>0.20789360789360789</v>
      </c>
    </row>
    <row r="33" spans="1:16" x14ac:dyDescent="0.2">
      <c r="A33" s="969" t="s">
        <v>448</v>
      </c>
      <c r="B33" s="970">
        <f t="shared" ref="B33:O33" si="24">B20/B$20</f>
        <v>1</v>
      </c>
      <c r="C33" s="970">
        <f t="shared" si="24"/>
        <v>1</v>
      </c>
      <c r="D33" s="970">
        <f t="shared" si="24"/>
        <v>1</v>
      </c>
      <c r="E33" s="970">
        <f t="shared" si="24"/>
        <v>1</v>
      </c>
      <c r="F33" s="970">
        <f t="shared" si="24"/>
        <v>1</v>
      </c>
      <c r="G33" s="970">
        <f t="shared" si="24"/>
        <v>1</v>
      </c>
      <c r="H33" s="970">
        <f t="shared" si="24"/>
        <v>1</v>
      </c>
      <c r="I33" s="970">
        <f t="shared" si="24"/>
        <v>1</v>
      </c>
      <c r="J33" s="970">
        <f t="shared" si="24"/>
        <v>1</v>
      </c>
      <c r="K33" s="970">
        <f t="shared" si="24"/>
        <v>1</v>
      </c>
      <c r="L33" s="970">
        <f t="shared" si="24"/>
        <v>1</v>
      </c>
      <c r="M33" s="971">
        <f t="shared" si="24"/>
        <v>1</v>
      </c>
      <c r="N33" s="971">
        <f t="shared" si="24"/>
        <v>1</v>
      </c>
      <c r="O33" s="972">
        <f t="shared" si="24"/>
        <v>1</v>
      </c>
    </row>
    <row r="34" spans="1:16" s="17" customFormat="1" x14ac:dyDescent="0.2">
      <c r="A34" s="194" t="s">
        <v>280</v>
      </c>
      <c r="B34"/>
      <c r="C34"/>
      <c r="D34"/>
      <c r="E34"/>
      <c r="F34"/>
      <c r="G34"/>
      <c r="H34"/>
      <c r="I34"/>
      <c r="J34"/>
      <c r="K34"/>
      <c r="L34"/>
      <c r="M34"/>
      <c r="N34"/>
      <c r="O34"/>
    </row>
    <row r="35" spans="1:16" x14ac:dyDescent="0.2">
      <c r="A35" s="9" t="s">
        <v>783</v>
      </c>
      <c r="P35" s="60"/>
    </row>
    <row r="36" spans="1:16" ht="12.75" customHeight="1" x14ac:dyDescent="0.2">
      <c r="A36" s="194" t="s">
        <v>960</v>
      </c>
      <c r="B36" s="225"/>
      <c r="C36" s="225"/>
      <c r="D36" s="225"/>
      <c r="E36" s="17"/>
      <c r="F36" s="17"/>
      <c r="G36" s="186"/>
      <c r="H36" s="17"/>
      <c r="I36" s="17"/>
      <c r="J36" s="186"/>
      <c r="K36" s="17"/>
      <c r="L36" s="17"/>
      <c r="M36" s="17"/>
      <c r="N36" s="17"/>
      <c r="O36" s="17"/>
    </row>
    <row r="38" spans="1:16" ht="17.25" customHeight="1" x14ac:dyDescent="0.25">
      <c r="A38" s="10" t="s">
        <v>771</v>
      </c>
    </row>
    <row r="39" spans="1:16" ht="7.5" customHeight="1" x14ac:dyDescent="0.2"/>
    <row r="40" spans="1:16" x14ac:dyDescent="0.2">
      <c r="A40" s="1"/>
      <c r="B40" s="1"/>
      <c r="C40" s="1"/>
      <c r="D40" s="1"/>
      <c r="E40" s="1"/>
      <c r="F40" s="1"/>
      <c r="G40" s="1"/>
      <c r="H40" s="1"/>
      <c r="I40" s="1"/>
      <c r="J40" s="1"/>
      <c r="K40" s="1"/>
      <c r="L40" s="1"/>
      <c r="M40" s="1"/>
      <c r="N40" s="1"/>
      <c r="O40" s="2"/>
    </row>
    <row r="41" spans="1:16" x14ac:dyDescent="0.2">
      <c r="A41" s="3"/>
      <c r="B41" s="11" t="s">
        <v>35</v>
      </c>
      <c r="C41" s="11" t="s">
        <v>124</v>
      </c>
      <c r="D41" s="11" t="s">
        <v>126</v>
      </c>
      <c r="E41" s="11" t="s">
        <v>36</v>
      </c>
      <c r="F41" s="11" t="s">
        <v>37</v>
      </c>
      <c r="G41" s="11" t="s">
        <v>38</v>
      </c>
      <c r="H41" s="11" t="s">
        <v>39</v>
      </c>
      <c r="I41" s="11" t="s">
        <v>128</v>
      </c>
      <c r="J41" s="11" t="s">
        <v>129</v>
      </c>
      <c r="K41" s="11" t="s">
        <v>130</v>
      </c>
      <c r="L41" s="210">
        <v>100000</v>
      </c>
      <c r="M41" s="202" t="s">
        <v>231</v>
      </c>
      <c r="N41" s="202" t="s">
        <v>231</v>
      </c>
      <c r="O41" s="205" t="s">
        <v>77</v>
      </c>
    </row>
    <row r="42" spans="1:16" x14ac:dyDescent="0.2">
      <c r="A42" s="209" t="s">
        <v>150</v>
      </c>
      <c r="B42" s="11" t="s">
        <v>123</v>
      </c>
      <c r="C42" s="11" t="s">
        <v>40</v>
      </c>
      <c r="D42" s="11" t="s">
        <v>40</v>
      </c>
      <c r="E42" s="11" t="s">
        <v>40</v>
      </c>
      <c r="F42" s="11" t="s">
        <v>40</v>
      </c>
      <c r="G42" s="11" t="s">
        <v>40</v>
      </c>
      <c r="H42" s="11" t="s">
        <v>40</v>
      </c>
      <c r="I42" s="11" t="s">
        <v>40</v>
      </c>
      <c r="J42" s="11" t="s">
        <v>40</v>
      </c>
      <c r="K42" s="11" t="s">
        <v>40</v>
      </c>
      <c r="L42" s="11" t="s">
        <v>43</v>
      </c>
      <c r="M42" s="202" t="s">
        <v>233</v>
      </c>
      <c r="N42" s="202" t="s">
        <v>141</v>
      </c>
      <c r="O42" s="205" t="s">
        <v>140</v>
      </c>
    </row>
    <row r="43" spans="1:16" x14ac:dyDescent="0.2">
      <c r="A43" s="3"/>
      <c r="B43" s="11" t="s">
        <v>43</v>
      </c>
      <c r="C43" s="11" t="s">
        <v>125</v>
      </c>
      <c r="D43" s="11" t="s">
        <v>127</v>
      </c>
      <c r="E43" s="11" t="s">
        <v>44</v>
      </c>
      <c r="F43" s="11" t="s">
        <v>45</v>
      </c>
      <c r="G43" s="11" t="s">
        <v>46</v>
      </c>
      <c r="H43" s="11" t="s">
        <v>42</v>
      </c>
      <c r="I43" s="11" t="s">
        <v>131</v>
      </c>
      <c r="J43" s="11" t="s">
        <v>132</v>
      </c>
      <c r="K43" s="11" t="s">
        <v>133</v>
      </c>
      <c r="L43" s="11" t="s">
        <v>134</v>
      </c>
      <c r="M43" s="202" t="s">
        <v>141</v>
      </c>
      <c r="N43" s="202" t="s">
        <v>134</v>
      </c>
      <c r="O43" s="205" t="s">
        <v>41</v>
      </c>
    </row>
    <row r="44" spans="1:16" x14ac:dyDescent="0.2">
      <c r="A44" s="38" t="s">
        <v>285</v>
      </c>
      <c r="E44" s="14"/>
      <c r="F44" s="14"/>
    </row>
    <row r="45" spans="1:16" x14ac:dyDescent="0.2">
      <c r="A45" s="60" t="s">
        <v>160</v>
      </c>
      <c r="O45" s="69"/>
    </row>
    <row r="46" spans="1:16" ht="12.75" customHeight="1" x14ac:dyDescent="0.2">
      <c r="A46" s="247" t="s">
        <v>156</v>
      </c>
      <c r="B46" s="360">
        <v>209596</v>
      </c>
      <c r="C46" s="360">
        <v>793129</v>
      </c>
      <c r="D46" s="360">
        <v>3081681</v>
      </c>
      <c r="E46" s="360">
        <v>9916074</v>
      </c>
      <c r="F46" s="360">
        <v>3991310</v>
      </c>
      <c r="G46" s="360">
        <v>2266008</v>
      </c>
      <c r="H46" s="360">
        <v>1815700</v>
      </c>
      <c r="I46" s="367">
        <v>238490</v>
      </c>
      <c r="J46" s="367">
        <v>92319</v>
      </c>
      <c r="K46" s="367" t="s">
        <v>102</v>
      </c>
      <c r="L46" s="367" t="s">
        <v>102</v>
      </c>
      <c r="M46" s="368">
        <v>22073498</v>
      </c>
      <c r="N46" s="368">
        <v>330809</v>
      </c>
      <c r="O46" s="369">
        <v>22404307</v>
      </c>
    </row>
    <row r="47" spans="1:16" x14ac:dyDescent="0.2">
      <c r="A47" s="89" t="s">
        <v>159</v>
      </c>
      <c r="B47" s="361" t="s">
        <v>102</v>
      </c>
      <c r="C47" s="361" t="s">
        <v>102</v>
      </c>
      <c r="D47" s="361">
        <v>26208</v>
      </c>
      <c r="E47" s="361">
        <v>1268951</v>
      </c>
      <c r="F47" s="361">
        <v>1985030</v>
      </c>
      <c r="G47" s="361">
        <v>1824400</v>
      </c>
      <c r="H47" s="361">
        <v>6599091</v>
      </c>
      <c r="I47" s="370">
        <v>7311205</v>
      </c>
      <c r="J47" s="370">
        <v>10489683</v>
      </c>
      <c r="K47" s="370">
        <v>6036832</v>
      </c>
      <c r="L47" s="370">
        <v>10290518</v>
      </c>
      <c r="M47" s="314">
        <v>11703680</v>
      </c>
      <c r="N47" s="314">
        <v>34128238</v>
      </c>
      <c r="O47" s="313">
        <v>45831918</v>
      </c>
    </row>
    <row r="48" spans="1:16" x14ac:dyDescent="0.2">
      <c r="A48" s="698" t="s">
        <v>220</v>
      </c>
      <c r="B48" s="699">
        <f>SUM(B46:B47)</f>
        <v>209596</v>
      </c>
      <c r="C48" s="699">
        <f t="shared" ref="C48:O48" si="25">SUM(C46:C47)</f>
        <v>793129</v>
      </c>
      <c r="D48" s="699">
        <f t="shared" si="25"/>
        <v>3107889</v>
      </c>
      <c r="E48" s="699">
        <f t="shared" si="25"/>
        <v>11185025</v>
      </c>
      <c r="F48" s="699">
        <f t="shared" si="25"/>
        <v>5976340</v>
      </c>
      <c r="G48" s="699">
        <f t="shared" si="25"/>
        <v>4090408</v>
      </c>
      <c r="H48" s="699">
        <f t="shared" si="25"/>
        <v>8414791</v>
      </c>
      <c r="I48" s="699">
        <f t="shared" si="25"/>
        <v>7549695</v>
      </c>
      <c r="J48" s="699">
        <f t="shared" si="25"/>
        <v>10582002</v>
      </c>
      <c r="K48" s="699">
        <f t="shared" si="25"/>
        <v>6036832</v>
      </c>
      <c r="L48" s="699">
        <f t="shared" si="25"/>
        <v>10290518</v>
      </c>
      <c r="M48" s="700">
        <f t="shared" si="25"/>
        <v>33777178</v>
      </c>
      <c r="N48" s="700">
        <f t="shared" si="25"/>
        <v>34459047</v>
      </c>
      <c r="O48" s="701">
        <f t="shared" si="25"/>
        <v>68236225</v>
      </c>
    </row>
    <row r="49" spans="1:21" x14ac:dyDescent="0.2">
      <c r="A49" s="69" t="s">
        <v>779</v>
      </c>
      <c r="B49" s="362"/>
      <c r="C49" s="362"/>
      <c r="D49" s="362"/>
      <c r="E49" s="362"/>
      <c r="F49" s="362"/>
      <c r="G49" s="362"/>
      <c r="H49" s="362"/>
      <c r="I49" s="362"/>
      <c r="J49" s="362"/>
      <c r="K49" s="362"/>
      <c r="L49" s="362"/>
      <c r="M49" s="317"/>
      <c r="N49" s="317"/>
      <c r="O49" s="318"/>
    </row>
    <row r="50" spans="1:21" x14ac:dyDescent="0.2">
      <c r="A50" s="201" t="s">
        <v>778</v>
      </c>
      <c r="B50" s="363" t="s">
        <v>102</v>
      </c>
      <c r="C50" s="363" t="s">
        <v>102</v>
      </c>
      <c r="D50" s="363" t="s">
        <v>102</v>
      </c>
      <c r="E50" s="363">
        <v>13578</v>
      </c>
      <c r="F50" s="363">
        <v>108951</v>
      </c>
      <c r="G50" s="363">
        <v>205506</v>
      </c>
      <c r="H50" s="363">
        <v>1225479</v>
      </c>
      <c r="I50" s="319">
        <v>2741248</v>
      </c>
      <c r="J50" s="319">
        <v>6276251</v>
      </c>
      <c r="K50" s="319">
        <v>4998117</v>
      </c>
      <c r="L50" s="319">
        <v>10185687</v>
      </c>
      <c r="M50" s="312">
        <v>1553514</v>
      </c>
      <c r="N50" s="973">
        <v>24201303</v>
      </c>
      <c r="O50" s="312">
        <v>25754817</v>
      </c>
    </row>
    <row r="51" spans="1:21" x14ac:dyDescent="0.2">
      <c r="A51" s="69" t="s">
        <v>772</v>
      </c>
      <c r="B51" s="362" t="s">
        <v>102</v>
      </c>
      <c r="C51" s="362" t="s">
        <v>102</v>
      </c>
      <c r="D51" s="362" t="s">
        <v>102</v>
      </c>
      <c r="E51" s="362">
        <v>13670</v>
      </c>
      <c r="F51" s="362">
        <v>58037</v>
      </c>
      <c r="G51" s="362">
        <v>96929</v>
      </c>
      <c r="H51" s="362">
        <v>1096655</v>
      </c>
      <c r="I51" s="362">
        <v>3052089</v>
      </c>
      <c r="J51" s="320">
        <v>3563066</v>
      </c>
      <c r="K51" s="320">
        <v>1038715</v>
      </c>
      <c r="L51" s="320">
        <v>104831</v>
      </c>
      <c r="M51" s="317">
        <v>1265291</v>
      </c>
      <c r="N51" s="317">
        <v>7758701</v>
      </c>
      <c r="O51" s="318">
        <v>9023992</v>
      </c>
    </row>
    <row r="52" spans="1:21" x14ac:dyDescent="0.2">
      <c r="A52" s="211" t="s">
        <v>773</v>
      </c>
      <c r="B52" s="322" t="s">
        <v>102</v>
      </c>
      <c r="C52" s="364" t="s">
        <v>102</v>
      </c>
      <c r="D52" s="364">
        <v>10691</v>
      </c>
      <c r="E52" s="364">
        <v>321795</v>
      </c>
      <c r="F52" s="364">
        <v>428485</v>
      </c>
      <c r="G52" s="364">
        <v>425921</v>
      </c>
      <c r="H52" s="364">
        <v>1964878</v>
      </c>
      <c r="I52" s="364">
        <v>773374</v>
      </c>
      <c r="J52" s="364">
        <v>225120</v>
      </c>
      <c r="K52" s="322" t="s">
        <v>102</v>
      </c>
      <c r="L52" s="319" t="s">
        <v>102</v>
      </c>
      <c r="M52" s="323">
        <v>3151770</v>
      </c>
      <c r="N52" s="323">
        <v>998494</v>
      </c>
      <c r="O52" s="324">
        <v>4150264</v>
      </c>
    </row>
    <row r="53" spans="1:21" ht="12.75" customHeight="1" x14ac:dyDescent="0.2">
      <c r="A53" s="69" t="s">
        <v>774</v>
      </c>
      <c r="B53" s="365" t="s">
        <v>102</v>
      </c>
      <c r="C53" s="348" t="s">
        <v>102</v>
      </c>
      <c r="D53" s="348">
        <v>15517</v>
      </c>
      <c r="E53" s="348">
        <v>919908</v>
      </c>
      <c r="F53" s="348">
        <v>1389557</v>
      </c>
      <c r="G53" s="348">
        <v>1096044</v>
      </c>
      <c r="H53" s="348">
        <v>2312079</v>
      </c>
      <c r="I53" s="348">
        <v>744494</v>
      </c>
      <c r="J53" s="348">
        <v>425246</v>
      </c>
      <c r="K53" s="365" t="s">
        <v>102</v>
      </c>
      <c r="L53" s="365" t="s">
        <v>102</v>
      </c>
      <c r="M53" s="347">
        <v>5733105</v>
      </c>
      <c r="N53" s="347">
        <v>1169740</v>
      </c>
      <c r="O53" s="347">
        <v>6902845</v>
      </c>
    </row>
    <row r="54" spans="1:21" x14ac:dyDescent="0.2">
      <c r="A54" s="201" t="s">
        <v>775</v>
      </c>
      <c r="B54" s="319">
        <v>95</v>
      </c>
      <c r="C54" s="319">
        <v>1814</v>
      </c>
      <c r="D54" s="363">
        <v>64379</v>
      </c>
      <c r="E54" s="363">
        <v>3747298</v>
      </c>
      <c r="F54" s="363">
        <v>2994806</v>
      </c>
      <c r="G54" s="363">
        <v>1890980</v>
      </c>
      <c r="H54" s="363">
        <v>1502675</v>
      </c>
      <c r="I54" s="363">
        <v>203306</v>
      </c>
      <c r="J54" s="363">
        <v>92319</v>
      </c>
      <c r="K54" s="363" t="s">
        <v>102</v>
      </c>
      <c r="L54" s="319" t="s">
        <v>102</v>
      </c>
      <c r="M54" s="312">
        <v>10202047</v>
      </c>
      <c r="N54" s="312">
        <v>295625</v>
      </c>
      <c r="O54" s="311">
        <v>10497672</v>
      </c>
    </row>
    <row r="55" spans="1:21" x14ac:dyDescent="0.2">
      <c r="A55" s="69" t="s">
        <v>776</v>
      </c>
      <c r="B55" s="320">
        <v>81440</v>
      </c>
      <c r="C55" s="320">
        <v>480224</v>
      </c>
      <c r="D55" s="362">
        <v>2318068</v>
      </c>
      <c r="E55" s="362">
        <v>5690210</v>
      </c>
      <c r="F55" s="362">
        <v>940817</v>
      </c>
      <c r="G55" s="362">
        <v>366358</v>
      </c>
      <c r="H55" s="362">
        <v>294929</v>
      </c>
      <c r="I55" s="362">
        <v>35184</v>
      </c>
      <c r="J55" s="362" t="s">
        <v>102</v>
      </c>
      <c r="K55" s="362" t="s">
        <v>102</v>
      </c>
      <c r="L55" s="362" t="s">
        <v>102</v>
      </c>
      <c r="M55" s="317">
        <v>10172046</v>
      </c>
      <c r="N55" s="317">
        <v>35184</v>
      </c>
      <c r="O55" s="318">
        <v>10207230</v>
      </c>
    </row>
    <row r="56" spans="1:21" x14ac:dyDescent="0.2">
      <c r="A56" s="213" t="s">
        <v>777</v>
      </c>
      <c r="B56" s="319">
        <v>128061</v>
      </c>
      <c r="C56" s="371">
        <v>311091</v>
      </c>
      <c r="D56" s="371">
        <v>699234</v>
      </c>
      <c r="E56" s="371">
        <v>478566</v>
      </c>
      <c r="F56" s="371">
        <v>55687</v>
      </c>
      <c r="G56" s="371">
        <v>8670</v>
      </c>
      <c r="H56" s="371">
        <v>18096</v>
      </c>
      <c r="I56" s="371" t="s">
        <v>102</v>
      </c>
      <c r="J56" s="371" t="s">
        <v>102</v>
      </c>
      <c r="K56" s="371" t="s">
        <v>102</v>
      </c>
      <c r="L56" s="372" t="s">
        <v>102</v>
      </c>
      <c r="M56" s="373">
        <v>1699405</v>
      </c>
      <c r="N56" s="373" t="s">
        <v>102</v>
      </c>
      <c r="O56" s="374">
        <v>1699405</v>
      </c>
    </row>
    <row r="57" spans="1:21" x14ac:dyDescent="0.2">
      <c r="A57" s="959" t="s">
        <v>448</v>
      </c>
      <c r="B57" s="960">
        <f>SUM(B50:B56)</f>
        <v>209596</v>
      </c>
      <c r="C57" s="960">
        <f t="shared" ref="C57" si="26">SUM(C50:C56)</f>
        <v>793129</v>
      </c>
      <c r="D57" s="960">
        <f t="shared" ref="D57" si="27">SUM(D50:D56)</f>
        <v>3107889</v>
      </c>
      <c r="E57" s="960">
        <f t="shared" ref="E57" si="28">SUM(E50:E56)</f>
        <v>11185025</v>
      </c>
      <c r="F57" s="960">
        <f t="shared" ref="F57" si="29">SUM(F50:F56)</f>
        <v>5976340</v>
      </c>
      <c r="G57" s="960">
        <f t="shared" ref="G57" si="30">SUM(G50:G56)</f>
        <v>4090408</v>
      </c>
      <c r="H57" s="960">
        <f t="shared" ref="H57" si="31">SUM(H50:H56)</f>
        <v>8414791</v>
      </c>
      <c r="I57" s="960">
        <f t="shared" ref="I57" si="32">SUM(I50:I56)</f>
        <v>7549695</v>
      </c>
      <c r="J57" s="960">
        <f t="shared" ref="J57" si="33">SUM(J50:J56)</f>
        <v>10582002</v>
      </c>
      <c r="K57" s="960">
        <f t="shared" ref="K57" si="34">SUM(K50:K56)</f>
        <v>6036832</v>
      </c>
      <c r="L57" s="960">
        <f t="shared" ref="L57" si="35">SUM(L50:L56)</f>
        <v>10290518</v>
      </c>
      <c r="M57" s="961">
        <f t="shared" ref="M57" si="36">SUM(M50:M56)</f>
        <v>33777178</v>
      </c>
      <c r="N57" s="961">
        <f t="shared" ref="N57" si="37">SUM(N50:N56)</f>
        <v>34459047</v>
      </c>
      <c r="O57" s="962">
        <f t="shared" ref="O57" si="38">SUM(O50:O56)</f>
        <v>68236225</v>
      </c>
    </row>
    <row r="58" spans="1:21" x14ac:dyDescent="0.2">
      <c r="A58" s="963" t="s">
        <v>161</v>
      </c>
      <c r="B58" s="702"/>
      <c r="C58" s="702"/>
      <c r="D58" s="702"/>
      <c r="E58" s="702"/>
      <c r="F58" s="702"/>
      <c r="G58" s="702"/>
      <c r="H58" s="702"/>
      <c r="I58" s="703"/>
      <c r="J58" s="763"/>
      <c r="K58" s="763"/>
      <c r="L58" s="763"/>
      <c r="M58" s="704"/>
      <c r="N58" s="704"/>
      <c r="O58" s="705"/>
    </row>
    <row r="59" spans="1:21" x14ac:dyDescent="0.2">
      <c r="A59" s="215" t="s">
        <v>156</v>
      </c>
      <c r="B59" s="761">
        <f>B46/B$48</f>
        <v>1</v>
      </c>
      <c r="C59" s="761">
        <f t="shared" ref="C59:O59" si="39">C46/C$48</f>
        <v>1</v>
      </c>
      <c r="D59" s="334">
        <f t="shared" si="39"/>
        <v>0.99156726639851034</v>
      </c>
      <c r="E59" s="334">
        <f t="shared" si="39"/>
        <v>0.88654911365866418</v>
      </c>
      <c r="F59" s="334">
        <f t="shared" si="39"/>
        <v>0.66785189597646721</v>
      </c>
      <c r="G59" s="334">
        <f t="shared" si="39"/>
        <v>0.55398092317441194</v>
      </c>
      <c r="H59" s="334">
        <f t="shared" si="39"/>
        <v>0.2157748184120081</v>
      </c>
      <c r="I59" s="376">
        <f t="shared" si="39"/>
        <v>3.1589355596484361E-2</v>
      </c>
      <c r="J59" s="376">
        <f t="shared" si="39"/>
        <v>8.7241525752877382E-3</v>
      </c>
      <c r="K59" s="376" t="s">
        <v>102</v>
      </c>
      <c r="L59" s="376" t="s">
        <v>102</v>
      </c>
      <c r="M59" s="335">
        <f t="shared" si="39"/>
        <v>0.65350332108857645</v>
      </c>
      <c r="N59" s="335">
        <f t="shared" si="39"/>
        <v>9.6000623580797233E-3</v>
      </c>
      <c r="O59" s="336">
        <f t="shared" si="39"/>
        <v>0.32833450267801301</v>
      </c>
    </row>
    <row r="60" spans="1:21" s="193" customFormat="1" x14ac:dyDescent="0.2">
      <c r="A60" s="543" t="s">
        <v>159</v>
      </c>
      <c r="B60" s="763" t="s">
        <v>102</v>
      </c>
      <c r="C60" s="763" t="s">
        <v>102</v>
      </c>
      <c r="D60" s="763">
        <f t="shared" ref="D60:O60" si="40">D47/D$48</f>
        <v>8.4327336014896285E-3</v>
      </c>
      <c r="E60" s="763">
        <f t="shared" si="40"/>
        <v>0.11345088634133585</v>
      </c>
      <c r="F60" s="763">
        <f t="shared" si="40"/>
        <v>0.33214810402353279</v>
      </c>
      <c r="G60" s="763">
        <f t="shared" si="40"/>
        <v>0.44601907682558806</v>
      </c>
      <c r="H60" s="763">
        <f t="shared" si="40"/>
        <v>0.78422518158799193</v>
      </c>
      <c r="I60" s="763">
        <f t="shared" si="40"/>
        <v>0.96841064440351565</v>
      </c>
      <c r="J60" s="763">
        <f t="shared" si="40"/>
        <v>0.99127584742471231</v>
      </c>
      <c r="K60" s="763">
        <f t="shared" si="40"/>
        <v>1</v>
      </c>
      <c r="L60" s="763">
        <f t="shared" si="40"/>
        <v>1</v>
      </c>
      <c r="M60" s="704">
        <f t="shared" si="40"/>
        <v>0.34649667891142355</v>
      </c>
      <c r="N60" s="704">
        <f t="shared" si="40"/>
        <v>0.99039993764192025</v>
      </c>
      <c r="O60" s="705">
        <f t="shared" si="40"/>
        <v>0.67166549732198699</v>
      </c>
      <c r="P60"/>
      <c r="Q60"/>
      <c r="R60"/>
      <c r="S60"/>
      <c r="T60"/>
      <c r="U60"/>
    </row>
    <row r="61" spans="1:21" x14ac:dyDescent="0.2">
      <c r="A61" s="8" t="s">
        <v>448</v>
      </c>
      <c r="B61" s="964">
        <f t="shared" ref="B61:O61" si="41">B48/B$48</f>
        <v>1</v>
      </c>
      <c r="C61" s="964">
        <f t="shared" si="41"/>
        <v>1</v>
      </c>
      <c r="D61" s="964">
        <f t="shared" si="41"/>
        <v>1</v>
      </c>
      <c r="E61" s="964">
        <f t="shared" si="41"/>
        <v>1</v>
      </c>
      <c r="F61" s="964">
        <f t="shared" si="41"/>
        <v>1</v>
      </c>
      <c r="G61" s="964">
        <f t="shared" si="41"/>
        <v>1</v>
      </c>
      <c r="H61" s="964">
        <f t="shared" si="41"/>
        <v>1</v>
      </c>
      <c r="I61" s="964">
        <f t="shared" si="41"/>
        <v>1</v>
      </c>
      <c r="J61" s="964">
        <f t="shared" si="41"/>
        <v>1</v>
      </c>
      <c r="K61" s="964">
        <f t="shared" si="41"/>
        <v>1</v>
      </c>
      <c r="L61" s="964">
        <f t="shared" si="41"/>
        <v>1</v>
      </c>
      <c r="M61" s="807">
        <f t="shared" si="41"/>
        <v>1</v>
      </c>
      <c r="N61" s="807">
        <f t="shared" si="41"/>
        <v>1</v>
      </c>
      <c r="O61" s="965">
        <f t="shared" si="41"/>
        <v>1</v>
      </c>
    </row>
    <row r="62" spans="1:21" x14ac:dyDescent="0.2">
      <c r="A62" s="954" t="s">
        <v>780</v>
      </c>
      <c r="B62" s="331"/>
      <c r="C62" s="331"/>
      <c r="D62" s="331"/>
      <c r="E62" s="331"/>
      <c r="F62" s="331"/>
      <c r="G62" s="331"/>
      <c r="H62" s="331"/>
      <c r="I62" s="331"/>
      <c r="J62" s="331"/>
      <c r="K62" s="331"/>
      <c r="L62" s="331"/>
      <c r="M62" s="337"/>
      <c r="N62" s="337"/>
      <c r="O62" s="338"/>
    </row>
    <row r="63" spans="1:21" x14ac:dyDescent="0.2">
      <c r="A63" s="774" t="s">
        <v>778</v>
      </c>
      <c r="B63" s="344" t="s">
        <v>102</v>
      </c>
      <c r="C63" s="344" t="s">
        <v>102</v>
      </c>
      <c r="D63" s="344" t="s">
        <v>102</v>
      </c>
      <c r="E63" s="344">
        <f t="shared" ref="E63:O63" si="42">E50/E$57</f>
        <v>1.2139445374507432E-3</v>
      </c>
      <c r="F63" s="344">
        <f t="shared" si="42"/>
        <v>1.8230388498646329E-2</v>
      </c>
      <c r="G63" s="344">
        <f t="shared" si="42"/>
        <v>5.0240953958627113E-2</v>
      </c>
      <c r="H63" s="344">
        <f t="shared" si="42"/>
        <v>0.14563392008191292</v>
      </c>
      <c r="I63" s="344">
        <f t="shared" si="42"/>
        <v>0.36309387332865767</v>
      </c>
      <c r="J63" s="344">
        <f t="shared" si="42"/>
        <v>0.59310620050912866</v>
      </c>
      <c r="K63" s="344">
        <f t="shared" si="42"/>
        <v>0.82793707030442454</v>
      </c>
      <c r="L63" s="344">
        <f t="shared" si="42"/>
        <v>0.98981285490195925</v>
      </c>
      <c r="M63" s="352">
        <f t="shared" si="42"/>
        <v>4.5993007467941813E-2</v>
      </c>
      <c r="N63" s="352">
        <f t="shared" si="42"/>
        <v>0.70232072871893414</v>
      </c>
      <c r="O63" s="353">
        <f t="shared" si="42"/>
        <v>0.37743613454583691</v>
      </c>
    </row>
    <row r="64" spans="1:21" x14ac:dyDescent="0.2">
      <c r="A64" s="953" t="s">
        <v>772</v>
      </c>
      <c r="B64" s="760" t="s">
        <v>102</v>
      </c>
      <c r="C64" s="760" t="s">
        <v>102</v>
      </c>
      <c r="D64" s="331" t="s">
        <v>102</v>
      </c>
      <c r="E64" s="331">
        <f t="shared" ref="E64:O64" si="43">E51/E$57</f>
        <v>1.2221698208095199E-3</v>
      </c>
      <c r="F64" s="331">
        <f t="shared" si="43"/>
        <v>9.7111275462908736E-3</v>
      </c>
      <c r="G64" s="331">
        <f t="shared" si="43"/>
        <v>2.3696658132880632E-2</v>
      </c>
      <c r="H64" s="331">
        <f t="shared" si="43"/>
        <v>0.13032468661431995</v>
      </c>
      <c r="I64" s="331">
        <f t="shared" si="43"/>
        <v>0.40426652997240287</v>
      </c>
      <c r="J64" s="331">
        <f t="shared" si="43"/>
        <v>0.33671001007181817</v>
      </c>
      <c r="K64" s="331">
        <f t="shared" si="43"/>
        <v>0.17206292969557543</v>
      </c>
      <c r="L64" s="331">
        <f t="shared" si="43"/>
        <v>1.018714509804074E-2</v>
      </c>
      <c r="M64" s="337">
        <f t="shared" si="43"/>
        <v>3.7459938186665563E-2</v>
      </c>
      <c r="N64" s="337">
        <f t="shared" si="43"/>
        <v>0.22515715539086151</v>
      </c>
      <c r="O64" s="338">
        <f t="shared" si="43"/>
        <v>0.13224635448400024</v>
      </c>
    </row>
    <row r="65" spans="1:15" x14ac:dyDescent="0.2">
      <c r="A65" s="774" t="s">
        <v>773</v>
      </c>
      <c r="B65" s="344" t="s">
        <v>102</v>
      </c>
      <c r="C65" s="344" t="s">
        <v>102</v>
      </c>
      <c r="D65" s="344">
        <f t="shared" ref="D65:O65" si="44">D52/D$57</f>
        <v>3.4399555453878822E-3</v>
      </c>
      <c r="E65" s="344">
        <f t="shared" si="44"/>
        <v>2.8770163678668578E-2</v>
      </c>
      <c r="F65" s="344">
        <f t="shared" si="44"/>
        <v>7.1696891408454005E-2</v>
      </c>
      <c r="G65" s="344">
        <f t="shared" si="44"/>
        <v>0.10412677659539098</v>
      </c>
      <c r="H65" s="344">
        <f t="shared" si="44"/>
        <v>0.23350288795051474</v>
      </c>
      <c r="I65" s="344">
        <f t="shared" si="44"/>
        <v>0.1024377805990838</v>
      </c>
      <c r="J65" s="344">
        <f t="shared" si="44"/>
        <v>2.1273857253098234E-2</v>
      </c>
      <c r="K65" s="344" t="s">
        <v>102</v>
      </c>
      <c r="L65" s="344" t="s">
        <v>102</v>
      </c>
      <c r="M65" s="352">
        <f t="shared" si="44"/>
        <v>9.3310637140852914E-2</v>
      </c>
      <c r="N65" s="352">
        <f t="shared" si="44"/>
        <v>2.897625114240681E-2</v>
      </c>
      <c r="O65" s="353">
        <f t="shared" si="44"/>
        <v>6.0822004734288865E-2</v>
      </c>
    </row>
    <row r="66" spans="1:15" x14ac:dyDescent="0.2">
      <c r="A66" s="954" t="s">
        <v>774</v>
      </c>
      <c r="B66" s="331" t="s">
        <v>102</v>
      </c>
      <c r="C66" s="331" t="s">
        <v>102</v>
      </c>
      <c r="D66" s="331">
        <f t="shared" ref="D66:O66" si="45">D53/D$57</f>
        <v>4.9927780561017463E-3</v>
      </c>
      <c r="E66" s="331">
        <f t="shared" si="45"/>
        <v>8.224460830440701E-2</v>
      </c>
      <c r="F66" s="331">
        <f t="shared" si="45"/>
        <v>0.23250969657014159</v>
      </c>
      <c r="G66" s="331">
        <f t="shared" si="45"/>
        <v>0.26795468813868933</v>
      </c>
      <c r="H66" s="331">
        <f t="shared" si="45"/>
        <v>0.27476368694124431</v>
      </c>
      <c r="I66" s="331">
        <f t="shared" si="45"/>
        <v>9.861246050337133E-2</v>
      </c>
      <c r="J66" s="331">
        <f t="shared" si="45"/>
        <v>4.0185779590667249E-2</v>
      </c>
      <c r="K66" s="331" t="s">
        <v>102</v>
      </c>
      <c r="L66" s="331" t="s">
        <v>102</v>
      </c>
      <c r="M66" s="337">
        <f t="shared" si="45"/>
        <v>0.16973309611596327</v>
      </c>
      <c r="N66" s="337">
        <f t="shared" si="45"/>
        <v>3.3945802389717859E-2</v>
      </c>
      <c r="O66" s="338">
        <f t="shared" si="45"/>
        <v>0.10116100355786095</v>
      </c>
    </row>
    <row r="67" spans="1:15" x14ac:dyDescent="0.2">
      <c r="A67" s="774" t="s">
        <v>775</v>
      </c>
      <c r="B67" s="344">
        <f t="shared" ref="B67:O67" si="46">B54/B$57</f>
        <v>4.5325292467413502E-4</v>
      </c>
      <c r="C67" s="344">
        <f t="shared" si="46"/>
        <v>2.2871437055006186E-3</v>
      </c>
      <c r="D67" s="344">
        <f t="shared" si="46"/>
        <v>2.0714703774813065E-2</v>
      </c>
      <c r="E67" s="344">
        <f t="shared" si="46"/>
        <v>0.33502812912800822</v>
      </c>
      <c r="F67" s="344">
        <f t="shared" si="46"/>
        <v>0.50111037859291807</v>
      </c>
      <c r="G67" s="344">
        <f t="shared" si="46"/>
        <v>0.46229618170118969</v>
      </c>
      <c r="H67" s="344">
        <f t="shared" si="46"/>
        <v>0.17857543936623024</v>
      </c>
      <c r="I67" s="344">
        <f t="shared" si="46"/>
        <v>2.6929034881541573E-2</v>
      </c>
      <c r="J67" s="344">
        <f t="shared" si="46"/>
        <v>8.7241525752877382E-3</v>
      </c>
      <c r="K67" s="344" t="s">
        <v>102</v>
      </c>
      <c r="L67" s="344" t="s">
        <v>102</v>
      </c>
      <c r="M67" s="352">
        <f t="shared" si="46"/>
        <v>0.30203964937508987</v>
      </c>
      <c r="N67" s="352">
        <f t="shared" si="46"/>
        <v>8.5790242545012926E-3</v>
      </c>
      <c r="O67" s="353">
        <f t="shared" si="46"/>
        <v>0.15384309433882076</v>
      </c>
    </row>
    <row r="68" spans="1:15" x14ac:dyDescent="0.2">
      <c r="A68" s="955" t="s">
        <v>776</v>
      </c>
      <c r="B68" s="956">
        <f t="shared" ref="B68:O68" si="47">B55/B$57</f>
        <v>0.38855703353117427</v>
      </c>
      <c r="C68" s="956">
        <f t="shared" si="47"/>
        <v>0.6054803190905893</v>
      </c>
      <c r="D68" s="956">
        <f t="shared" si="47"/>
        <v>0.74586576290208562</v>
      </c>
      <c r="E68" s="956">
        <f t="shared" si="47"/>
        <v>0.50873466979287041</v>
      </c>
      <c r="F68" s="956">
        <f t="shared" si="47"/>
        <v>0.15742360709062739</v>
      </c>
      <c r="G68" s="956">
        <f t="shared" si="47"/>
        <v>8.9565148513302342E-2</v>
      </c>
      <c r="H68" s="956">
        <f t="shared" si="47"/>
        <v>3.5048880001891908E-2</v>
      </c>
      <c r="I68" s="956">
        <f t="shared" si="47"/>
        <v>4.6603207149427889E-3</v>
      </c>
      <c r="J68" s="956" t="s">
        <v>102</v>
      </c>
      <c r="K68" s="956" t="s">
        <v>102</v>
      </c>
      <c r="L68" s="956" t="s">
        <v>102</v>
      </c>
      <c r="M68" s="957">
        <f t="shared" si="47"/>
        <v>0.30115144610363836</v>
      </c>
      <c r="N68" s="957">
        <f t="shared" si="47"/>
        <v>1.0210381035784303E-3</v>
      </c>
      <c r="O68" s="958">
        <f t="shared" si="47"/>
        <v>0.14958667481971635</v>
      </c>
    </row>
    <row r="69" spans="1:15" s="69" customFormat="1" x14ac:dyDescent="0.2">
      <c r="A69" s="209" t="s">
        <v>777</v>
      </c>
      <c r="B69" s="966">
        <f t="shared" ref="B69:O69" si="48">B56/B$57</f>
        <v>0.61098971354415166</v>
      </c>
      <c r="C69" s="966">
        <f t="shared" si="48"/>
        <v>0.3922325372039101</v>
      </c>
      <c r="D69" s="966">
        <f t="shared" si="48"/>
        <v>0.22498679972161167</v>
      </c>
      <c r="E69" s="966">
        <f t="shared" si="48"/>
        <v>4.2786314737785568E-2</v>
      </c>
      <c r="F69" s="966">
        <f t="shared" si="48"/>
        <v>9.317910292921755E-3</v>
      </c>
      <c r="G69" s="966">
        <f t="shared" si="48"/>
        <v>2.1195929599198905E-3</v>
      </c>
      <c r="H69" s="966">
        <f t="shared" si="48"/>
        <v>2.1504990438859384E-3</v>
      </c>
      <c r="I69" s="966" t="s">
        <v>102</v>
      </c>
      <c r="J69" s="966" t="s">
        <v>102</v>
      </c>
      <c r="K69" s="966" t="s">
        <v>102</v>
      </c>
      <c r="L69" s="966" t="s">
        <v>102</v>
      </c>
      <c r="M69" s="967">
        <f t="shared" si="48"/>
        <v>5.0312225609848167E-2</v>
      </c>
      <c r="N69" s="967" t="s">
        <v>102</v>
      </c>
      <c r="O69" s="968">
        <f t="shared" si="48"/>
        <v>2.4904733519475909E-2</v>
      </c>
    </row>
    <row r="70" spans="1:15" x14ac:dyDescent="0.2">
      <c r="A70" s="969" t="s">
        <v>448</v>
      </c>
      <c r="B70" s="970">
        <f t="shared" ref="B70:O70" si="49">B57/B$57</f>
        <v>1</v>
      </c>
      <c r="C70" s="970">
        <f t="shared" si="49"/>
        <v>1</v>
      </c>
      <c r="D70" s="970">
        <f t="shared" si="49"/>
        <v>1</v>
      </c>
      <c r="E70" s="970">
        <f t="shared" si="49"/>
        <v>1</v>
      </c>
      <c r="F70" s="970">
        <f t="shared" si="49"/>
        <v>1</v>
      </c>
      <c r="G70" s="970">
        <f t="shared" si="49"/>
        <v>1</v>
      </c>
      <c r="H70" s="970">
        <f t="shared" si="49"/>
        <v>1</v>
      </c>
      <c r="I70" s="970">
        <f t="shared" si="49"/>
        <v>1</v>
      </c>
      <c r="J70" s="970">
        <f t="shared" si="49"/>
        <v>1</v>
      </c>
      <c r="K70" s="970">
        <f t="shared" si="49"/>
        <v>1</v>
      </c>
      <c r="L70" s="970">
        <f t="shared" si="49"/>
        <v>1</v>
      </c>
      <c r="M70" s="971">
        <f t="shared" si="49"/>
        <v>1</v>
      </c>
      <c r="N70" s="971">
        <f t="shared" si="49"/>
        <v>1</v>
      </c>
      <c r="O70" s="972">
        <f t="shared" si="49"/>
        <v>1</v>
      </c>
    </row>
    <row r="71" spans="1:15" x14ac:dyDescent="0.2">
      <c r="A71" s="9" t="s">
        <v>784</v>
      </c>
    </row>
    <row r="72" spans="1:15" x14ac:dyDescent="0.2">
      <c r="A72" s="194" t="s">
        <v>961</v>
      </c>
      <c r="B72" s="225"/>
      <c r="C72" s="225"/>
      <c r="D72" s="225"/>
      <c r="E72" s="17"/>
      <c r="F72" s="17"/>
      <c r="G72" s="186"/>
      <c r="H72" s="17"/>
      <c r="I72" s="17"/>
      <c r="J72" s="186"/>
      <c r="K72" s="17"/>
      <c r="L72" s="17"/>
      <c r="M72" s="17"/>
      <c r="N72" s="17"/>
      <c r="O72" s="17"/>
    </row>
    <row r="73" spans="1:15" ht="12.75" customHeight="1" x14ac:dyDescent="0.2">
      <c r="A73" s="998"/>
      <c r="B73" s="999"/>
      <c r="C73" s="999"/>
      <c r="D73" s="999"/>
      <c r="E73" s="999"/>
      <c r="F73" s="999"/>
    </row>
    <row r="74" spans="1:15" ht="116.25" customHeight="1" x14ac:dyDescent="0.2">
      <c r="A74" s="995" t="s">
        <v>781</v>
      </c>
      <c r="B74" s="995"/>
      <c r="C74" s="995"/>
      <c r="D74" s="995"/>
      <c r="E74" s="995"/>
      <c r="F74" s="995"/>
      <c r="G74" s="995"/>
      <c r="H74" s="995"/>
      <c r="I74" s="995"/>
      <c r="J74" s="995"/>
      <c r="K74" s="995"/>
      <c r="L74" s="995"/>
      <c r="M74" s="995"/>
      <c r="N74" s="995"/>
      <c r="O74" s="995"/>
    </row>
    <row r="75" spans="1:15" ht="12.75" customHeight="1" x14ac:dyDescent="0.2">
      <c r="A75" s="952"/>
      <c r="B75" s="952"/>
      <c r="C75" s="952"/>
      <c r="D75" s="952"/>
      <c r="E75" s="952"/>
      <c r="F75" s="952"/>
      <c r="G75" s="304"/>
    </row>
    <row r="76" spans="1:15" ht="150.75" customHeight="1" x14ac:dyDescent="0.2">
      <c r="A76" s="995" t="s">
        <v>706</v>
      </c>
      <c r="B76" s="995"/>
      <c r="C76" s="995"/>
      <c r="D76" s="995"/>
      <c r="E76" s="995"/>
      <c r="F76" s="995"/>
      <c r="G76" s="995"/>
      <c r="H76" s="995"/>
      <c r="I76" s="995"/>
      <c r="J76" s="995"/>
      <c r="K76" s="995"/>
      <c r="L76" s="995"/>
      <c r="M76" s="995"/>
      <c r="N76" s="995"/>
      <c r="O76" s="995"/>
    </row>
  </sheetData>
  <mergeCells count="3">
    <mergeCell ref="A76:O76"/>
    <mergeCell ref="A74:O74"/>
    <mergeCell ref="A73:F73"/>
  </mergeCells>
  <pageMargins left="0.59055118110236227" right="0.59055118110236227" top="0.59055118110236227" bottom="0.59055118110236227" header="0.39370078740157483" footer="0.19685039370078741"/>
  <pageSetup paperSize="9" scale="55" firstPageNumber="9" fitToHeight="2" orientation="landscape" useFirstPageNumber="1" r:id="rId1"/>
  <headerFooter alignWithMargins="0">
    <oddHeader xml:space="preserve">&amp;R&amp;12Les finances des communes en 2021
</oddHeader>
    <oddFooter>&amp;L&amp;12Direction Générale des Collectivités Locales / DESL&amp;C&amp;12&amp;P&amp;R&amp;12Mise en ligne : février 2023</oddFooter>
    <evenFooter>&amp;LDirection Générale des Collectivités Locales / DESL&amp;C10&amp;RMise en ligne : mars 2021</evenFooter>
    <firstHeader>&amp;RLes finances des communes en 2019</firstHeader>
  </headerFooter>
  <rowBreaks count="1" manualBreakCount="1">
    <brk id="72" max="14" man="1"/>
  </rowBreaks>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FD123"/>
  <sheetViews>
    <sheetView zoomScale="85" zoomScaleNormal="85" zoomScaleSheetLayoutView="85" zoomScalePageLayoutView="70" workbookViewId="0"/>
  </sheetViews>
  <sheetFormatPr baseColWidth="10" defaultRowHeight="12.75" customHeight="1" x14ac:dyDescent="0.2"/>
  <cols>
    <col min="1" max="1" width="77.42578125" customWidth="1"/>
    <col min="2" max="12" width="12.7109375" customWidth="1"/>
    <col min="13" max="14" width="16.5703125" customWidth="1"/>
    <col min="15" max="15" width="12.7109375" customWidth="1"/>
  </cols>
  <sheetData>
    <row r="1" spans="1:17" ht="19.5" customHeight="1" x14ac:dyDescent="0.25">
      <c r="A1" s="10" t="s">
        <v>785</v>
      </c>
    </row>
    <row r="2" spans="1:17" ht="12.75" customHeight="1" thickBot="1" x14ac:dyDescent="0.25">
      <c r="O2" s="26" t="s">
        <v>80</v>
      </c>
    </row>
    <row r="3" spans="1:17" ht="14.25" customHeight="1" x14ac:dyDescent="0.25">
      <c r="A3" s="20" t="s">
        <v>786</v>
      </c>
      <c r="B3" s="459" t="s">
        <v>35</v>
      </c>
      <c r="C3" s="459" t="s">
        <v>124</v>
      </c>
      <c r="D3" s="459" t="s">
        <v>126</v>
      </c>
      <c r="E3" s="459" t="s">
        <v>36</v>
      </c>
      <c r="F3" s="459" t="s">
        <v>37</v>
      </c>
      <c r="G3" s="459" t="s">
        <v>38</v>
      </c>
      <c r="H3" s="459" t="s">
        <v>39</v>
      </c>
      <c r="I3" s="459" t="s">
        <v>128</v>
      </c>
      <c r="J3" s="459" t="s">
        <v>129</v>
      </c>
      <c r="K3" s="459" t="s">
        <v>130</v>
      </c>
      <c r="L3" s="460">
        <v>100000</v>
      </c>
      <c r="M3" s="461" t="s">
        <v>231</v>
      </c>
      <c r="N3" s="461" t="s">
        <v>231</v>
      </c>
      <c r="O3" s="461" t="s">
        <v>77</v>
      </c>
    </row>
    <row r="4" spans="1:17" ht="14.25" customHeight="1" x14ac:dyDescent="0.25">
      <c r="A4" s="19" t="s">
        <v>201</v>
      </c>
      <c r="B4" s="462" t="s">
        <v>123</v>
      </c>
      <c r="C4" s="462" t="s">
        <v>40</v>
      </c>
      <c r="D4" s="462" t="s">
        <v>40</v>
      </c>
      <c r="E4" s="462" t="s">
        <v>40</v>
      </c>
      <c r="F4" s="462" t="s">
        <v>40</v>
      </c>
      <c r="G4" s="462" t="s">
        <v>40</v>
      </c>
      <c r="H4" s="462" t="s">
        <v>40</v>
      </c>
      <c r="I4" s="462" t="s">
        <v>40</v>
      </c>
      <c r="J4" s="462" t="s">
        <v>40</v>
      </c>
      <c r="K4" s="462" t="s">
        <v>40</v>
      </c>
      <c r="L4" s="462" t="s">
        <v>43</v>
      </c>
      <c r="M4" s="463" t="s">
        <v>233</v>
      </c>
      <c r="N4" s="463" t="s">
        <v>141</v>
      </c>
      <c r="O4" s="463" t="s">
        <v>140</v>
      </c>
    </row>
    <row r="5" spans="1:17" ht="14.25" customHeight="1" thickBot="1" x14ac:dyDescent="0.3">
      <c r="A5" s="221" t="s">
        <v>81</v>
      </c>
      <c r="B5" s="464" t="s">
        <v>43</v>
      </c>
      <c r="C5" s="464" t="s">
        <v>125</v>
      </c>
      <c r="D5" s="464" t="s">
        <v>127</v>
      </c>
      <c r="E5" s="464" t="s">
        <v>44</v>
      </c>
      <c r="F5" s="464" t="s">
        <v>45</v>
      </c>
      <c r="G5" s="464" t="s">
        <v>46</v>
      </c>
      <c r="H5" s="464" t="s">
        <v>42</v>
      </c>
      <c r="I5" s="464" t="s">
        <v>131</v>
      </c>
      <c r="J5" s="464" t="s">
        <v>132</v>
      </c>
      <c r="K5" s="464" t="s">
        <v>133</v>
      </c>
      <c r="L5" s="464" t="s">
        <v>134</v>
      </c>
      <c r="M5" s="465" t="s">
        <v>141</v>
      </c>
      <c r="N5" s="465" t="s">
        <v>134</v>
      </c>
      <c r="O5" s="465" t="s">
        <v>41</v>
      </c>
    </row>
    <row r="6" spans="1:17" ht="12.75" customHeight="1" x14ac:dyDescent="0.2">
      <c r="B6" s="466"/>
      <c r="C6" s="466"/>
      <c r="D6" s="466"/>
      <c r="E6" s="466"/>
      <c r="F6" s="466"/>
      <c r="G6" s="466"/>
      <c r="H6" s="466"/>
      <c r="I6" s="466"/>
      <c r="J6" s="466"/>
      <c r="K6" s="466"/>
      <c r="L6" s="466"/>
      <c r="M6" s="466"/>
      <c r="N6" s="466"/>
      <c r="O6" s="466"/>
    </row>
    <row r="7" spans="1:17" ht="14.1" customHeight="1" x14ac:dyDescent="0.25">
      <c r="A7" s="475" t="s">
        <v>163</v>
      </c>
      <c r="B7" s="467">
        <v>198.80149496999999</v>
      </c>
      <c r="C7" s="467">
        <v>560.24308770000005</v>
      </c>
      <c r="D7" s="467">
        <v>1911.32556178</v>
      </c>
      <c r="E7" s="467">
        <v>7208.75153383</v>
      </c>
      <c r="F7" s="467">
        <v>4441.9926192499997</v>
      </c>
      <c r="G7" s="467">
        <v>3499.3569801899998</v>
      </c>
      <c r="H7" s="467">
        <v>8058.8319144099996</v>
      </c>
      <c r="I7" s="467">
        <v>8366.6714989699994</v>
      </c>
      <c r="J7" s="467">
        <v>13126.914490880001</v>
      </c>
      <c r="K7" s="467">
        <v>8091.7011091499999</v>
      </c>
      <c r="L7" s="467">
        <v>16057.02160966</v>
      </c>
      <c r="M7" s="480">
        <v>25879.303192129999</v>
      </c>
      <c r="N7" s="480">
        <v>45642.308708659999</v>
      </c>
      <c r="O7" s="480">
        <v>71521.611900789998</v>
      </c>
      <c r="P7" s="14"/>
      <c r="Q7" s="951"/>
    </row>
    <row r="8" spans="1:17" ht="14.1" customHeight="1" x14ac:dyDescent="0.2">
      <c r="A8" s="466" t="s">
        <v>164</v>
      </c>
      <c r="B8" s="468">
        <v>74.842188840000006</v>
      </c>
      <c r="C8" s="468">
        <v>200.61828403999999</v>
      </c>
      <c r="D8" s="468">
        <v>653.24328734000005</v>
      </c>
      <c r="E8" s="468">
        <v>2333.1131778600002</v>
      </c>
      <c r="F8" s="468">
        <v>1373.6780701600001</v>
      </c>
      <c r="G8" s="468">
        <v>1025.9469688500001</v>
      </c>
      <c r="H8" s="468">
        <v>2149.0680635600002</v>
      </c>
      <c r="I8" s="468">
        <v>2008.21944588</v>
      </c>
      <c r="J8" s="468">
        <v>2977.5799397000001</v>
      </c>
      <c r="K8" s="468">
        <v>1671.9779772100001</v>
      </c>
      <c r="L8" s="468">
        <v>2719.5202001500002</v>
      </c>
      <c r="M8" s="481">
        <v>7810.5100406499996</v>
      </c>
      <c r="N8" s="481">
        <v>9377.2975629400007</v>
      </c>
      <c r="O8" s="481">
        <v>17187.807603590001</v>
      </c>
    </row>
    <row r="9" spans="1:17" ht="14.1" customHeight="1" x14ac:dyDescent="0.2">
      <c r="A9" s="466" t="s">
        <v>165</v>
      </c>
      <c r="B9" s="468">
        <v>45.481060620000001</v>
      </c>
      <c r="C9" s="468">
        <v>159.00605182999999</v>
      </c>
      <c r="D9" s="468">
        <v>671.90767229999994</v>
      </c>
      <c r="E9" s="468">
        <v>3231.6033560000001</v>
      </c>
      <c r="F9" s="468">
        <v>2286.7550281200001</v>
      </c>
      <c r="G9" s="468">
        <v>1896.6031431900001</v>
      </c>
      <c r="H9" s="468">
        <v>4672.1775105999996</v>
      </c>
      <c r="I9" s="468">
        <v>5075.0138094399999</v>
      </c>
      <c r="J9" s="468">
        <v>8197.3848947900005</v>
      </c>
      <c r="K9" s="468">
        <v>5039.9467048300003</v>
      </c>
      <c r="L9" s="468">
        <v>8110.3373611799998</v>
      </c>
      <c r="M9" s="481">
        <v>12963.53382266</v>
      </c>
      <c r="N9" s="481">
        <v>26422.682770240001</v>
      </c>
      <c r="O9" s="481">
        <v>39386.216592899997</v>
      </c>
    </row>
    <row r="10" spans="1:17" ht="14.1" customHeight="1" x14ac:dyDescent="0.2">
      <c r="A10" s="466" t="s">
        <v>166</v>
      </c>
      <c r="B10" s="468">
        <v>2.7370435500000001</v>
      </c>
      <c r="C10" s="468">
        <v>9.7762140599999992</v>
      </c>
      <c r="D10" s="468">
        <v>35.995879510000002</v>
      </c>
      <c r="E10" s="468">
        <v>157.91017289000001</v>
      </c>
      <c r="F10" s="468">
        <v>100.69970297</v>
      </c>
      <c r="G10" s="468">
        <v>73.983083679999993</v>
      </c>
      <c r="H10" s="468">
        <v>163.09031825</v>
      </c>
      <c r="I10" s="468">
        <v>153.77549814</v>
      </c>
      <c r="J10" s="468">
        <v>239.35891581000001</v>
      </c>
      <c r="K10" s="468">
        <v>174.44662030999999</v>
      </c>
      <c r="L10" s="468">
        <v>318.20204640999998</v>
      </c>
      <c r="M10" s="481">
        <v>544.19241491000002</v>
      </c>
      <c r="N10" s="481">
        <v>885.78308067</v>
      </c>
      <c r="O10" s="481">
        <v>1429.9754955799999</v>
      </c>
    </row>
    <row r="11" spans="1:17" ht="14.1" customHeight="1" x14ac:dyDescent="0.2">
      <c r="A11" s="466" t="s">
        <v>167</v>
      </c>
      <c r="B11" s="468">
        <v>26.186669649999999</v>
      </c>
      <c r="C11" s="468">
        <v>79.909454429999997</v>
      </c>
      <c r="D11" s="468">
        <v>299.59310133999998</v>
      </c>
      <c r="E11" s="468">
        <v>786.53616824000005</v>
      </c>
      <c r="F11" s="468">
        <v>412.73866575</v>
      </c>
      <c r="G11" s="468">
        <v>319.32175036000001</v>
      </c>
      <c r="H11" s="468">
        <v>769.68424503000006</v>
      </c>
      <c r="I11" s="468">
        <v>848.28185708000001</v>
      </c>
      <c r="J11" s="468">
        <v>1339.79822186</v>
      </c>
      <c r="K11" s="468">
        <v>947.61345300000005</v>
      </c>
      <c r="L11" s="468">
        <v>4412.8540859100003</v>
      </c>
      <c r="M11" s="481">
        <v>2693.9700548000001</v>
      </c>
      <c r="N11" s="481">
        <v>7548.5476178500003</v>
      </c>
      <c r="O11" s="481">
        <v>10242.517672649999</v>
      </c>
    </row>
    <row r="12" spans="1:17" ht="14.1" customHeight="1" x14ac:dyDescent="0.2">
      <c r="A12" s="466" t="s">
        <v>168</v>
      </c>
      <c r="B12" s="468">
        <v>49.554532309999999</v>
      </c>
      <c r="C12" s="468">
        <v>110.93308334</v>
      </c>
      <c r="D12" s="468">
        <v>250.58562129000001</v>
      </c>
      <c r="E12" s="468">
        <v>699.58865883999999</v>
      </c>
      <c r="F12" s="468">
        <v>268.12115225000002</v>
      </c>
      <c r="G12" s="468">
        <v>183.50203411000001</v>
      </c>
      <c r="H12" s="468">
        <v>304.81177696999998</v>
      </c>
      <c r="I12" s="468">
        <v>281.38088843000003</v>
      </c>
      <c r="J12" s="468">
        <v>372.79251871999998</v>
      </c>
      <c r="K12" s="468">
        <v>257.71635379999998</v>
      </c>
      <c r="L12" s="468">
        <v>496.10791601</v>
      </c>
      <c r="M12" s="481">
        <v>1867.09685911</v>
      </c>
      <c r="N12" s="481">
        <v>1407.99767696</v>
      </c>
      <c r="O12" s="481">
        <v>3275.0945360699998</v>
      </c>
    </row>
    <row r="13" spans="1:17" ht="14.1" customHeight="1" x14ac:dyDescent="0.25">
      <c r="A13" s="475" t="s">
        <v>169</v>
      </c>
      <c r="B13" s="467">
        <v>280.61431202</v>
      </c>
      <c r="C13" s="467">
        <v>761.37640958999998</v>
      </c>
      <c r="D13" s="467">
        <v>2473.0364073000001</v>
      </c>
      <c r="E13" s="467">
        <v>9102.3043004899992</v>
      </c>
      <c r="F13" s="467">
        <v>5555.9007284099998</v>
      </c>
      <c r="G13" s="467">
        <v>4300.9041931000002</v>
      </c>
      <c r="H13" s="467">
        <v>9800.2846589300007</v>
      </c>
      <c r="I13" s="467">
        <v>9861.9855104800008</v>
      </c>
      <c r="J13" s="467">
        <v>15252.03725569</v>
      </c>
      <c r="K13" s="467">
        <v>9424.4446883599994</v>
      </c>
      <c r="L13" s="467">
        <v>17878.455426289998</v>
      </c>
      <c r="M13" s="480">
        <v>32274.42100984</v>
      </c>
      <c r="N13" s="480">
        <v>52416.922880819999</v>
      </c>
      <c r="O13" s="480">
        <v>84691.343890660006</v>
      </c>
    </row>
    <row r="14" spans="1:17" ht="14.1" customHeight="1" x14ac:dyDescent="0.2">
      <c r="A14" s="466" t="s">
        <v>79</v>
      </c>
      <c r="B14" s="468">
        <v>116.078926</v>
      </c>
      <c r="C14" s="468">
        <v>343.71700027999998</v>
      </c>
      <c r="D14" s="468">
        <v>1218.2120787199999</v>
      </c>
      <c r="E14" s="468">
        <v>5136.3949706699996</v>
      </c>
      <c r="F14" s="468">
        <v>3480.5058583700002</v>
      </c>
      <c r="G14" s="468">
        <v>2782.2433055000001</v>
      </c>
      <c r="H14" s="468">
        <v>6593.7105495300002</v>
      </c>
      <c r="I14" s="468">
        <v>6792.4767957800004</v>
      </c>
      <c r="J14" s="468">
        <v>10550.126535359999</v>
      </c>
      <c r="K14" s="468">
        <v>6590.1932182600003</v>
      </c>
      <c r="L14" s="468">
        <v>12969.78644005</v>
      </c>
      <c r="M14" s="481">
        <v>19670.86268907</v>
      </c>
      <c r="N14" s="481">
        <v>36902.582989449998</v>
      </c>
      <c r="O14" s="481">
        <v>56573.445678520002</v>
      </c>
    </row>
    <row r="15" spans="1:17" ht="14.1" customHeight="1" x14ac:dyDescent="0.2">
      <c r="A15" s="466" t="s">
        <v>170</v>
      </c>
      <c r="B15" s="468">
        <v>79.461017499999997</v>
      </c>
      <c r="C15" s="468">
        <v>264.39253836</v>
      </c>
      <c r="D15" s="468">
        <v>1019.6842094899999</v>
      </c>
      <c r="E15" s="468">
        <v>4592.6636020200003</v>
      </c>
      <c r="F15" s="468">
        <v>3154.0712161199999</v>
      </c>
      <c r="G15" s="468">
        <v>2489.8726382200002</v>
      </c>
      <c r="H15" s="468">
        <v>5687.2487571299998</v>
      </c>
      <c r="I15" s="468">
        <v>5876.9252753600003</v>
      </c>
      <c r="J15" s="468">
        <v>9330.9159117399995</v>
      </c>
      <c r="K15" s="468">
        <v>5769.6527833399996</v>
      </c>
      <c r="L15" s="468">
        <v>8884.2900253499993</v>
      </c>
      <c r="M15" s="481">
        <v>17287.393978839998</v>
      </c>
      <c r="N15" s="481">
        <v>29861.78399579</v>
      </c>
      <c r="O15" s="481">
        <v>47149.177974630002</v>
      </c>
    </row>
    <row r="16" spans="1:17" ht="14.1" customHeight="1" x14ac:dyDescent="0.2">
      <c r="A16" s="466" t="s">
        <v>202</v>
      </c>
      <c r="B16" s="468">
        <v>14.57153334</v>
      </c>
      <c r="C16" s="468">
        <v>35.829862050000003</v>
      </c>
      <c r="D16" s="468">
        <v>134.62846171000001</v>
      </c>
      <c r="E16" s="468">
        <v>855.08111735</v>
      </c>
      <c r="F16" s="468">
        <v>673.47101401999998</v>
      </c>
      <c r="G16" s="468">
        <v>565.50209846999996</v>
      </c>
      <c r="H16" s="468">
        <v>1391.1416918299999</v>
      </c>
      <c r="I16" s="468">
        <v>1492.1059998999999</v>
      </c>
      <c r="J16" s="468">
        <v>2155.0535051799998</v>
      </c>
      <c r="K16" s="468">
        <v>1539.1704102799999</v>
      </c>
      <c r="L16" s="468">
        <v>1963.3482591100001</v>
      </c>
      <c r="M16" s="481">
        <v>3670.22577877</v>
      </c>
      <c r="N16" s="481">
        <v>7149.6781744700002</v>
      </c>
      <c r="O16" s="481">
        <v>10819.90395324</v>
      </c>
    </row>
    <row r="17" spans="1:15" ht="14.1" customHeight="1" x14ac:dyDescent="0.2">
      <c r="A17" s="466" t="s">
        <v>171</v>
      </c>
      <c r="B17" s="468">
        <v>36.617908499999999</v>
      </c>
      <c r="C17" s="468">
        <v>79.324461920000005</v>
      </c>
      <c r="D17" s="468">
        <v>198.52786922999999</v>
      </c>
      <c r="E17" s="468">
        <v>543.73136865000004</v>
      </c>
      <c r="F17" s="468">
        <v>326.43464225000002</v>
      </c>
      <c r="G17" s="468">
        <v>292.37066728000002</v>
      </c>
      <c r="H17" s="468">
        <v>906.46179240000004</v>
      </c>
      <c r="I17" s="468">
        <v>915.55152041999997</v>
      </c>
      <c r="J17" s="468">
        <v>1219.21062362</v>
      </c>
      <c r="K17" s="468">
        <v>820.54043492000005</v>
      </c>
      <c r="L17" s="468">
        <v>4085.4964147000001</v>
      </c>
      <c r="M17" s="481">
        <v>2383.4687102299999</v>
      </c>
      <c r="N17" s="481">
        <v>7040.7989936599997</v>
      </c>
      <c r="O17" s="481">
        <v>9424.2677038900001</v>
      </c>
    </row>
    <row r="18" spans="1:15" ht="14.1" customHeight="1" x14ac:dyDescent="0.2">
      <c r="A18" s="466" t="s">
        <v>172</v>
      </c>
      <c r="B18" s="468">
        <v>93.496736729999995</v>
      </c>
      <c r="C18" s="468">
        <v>240.69085903000001</v>
      </c>
      <c r="D18" s="468">
        <v>727.44876655999997</v>
      </c>
      <c r="E18" s="468">
        <v>2302.3227839400001</v>
      </c>
      <c r="F18" s="468">
        <v>1186.1252400400001</v>
      </c>
      <c r="G18" s="468">
        <v>833.98894952000001</v>
      </c>
      <c r="H18" s="468">
        <v>1754.3212952900001</v>
      </c>
      <c r="I18" s="468">
        <v>1686.2587274299999</v>
      </c>
      <c r="J18" s="468">
        <v>2547.1510429</v>
      </c>
      <c r="K18" s="468">
        <v>1514.3550128700001</v>
      </c>
      <c r="L18" s="468">
        <v>2037.4824273700001</v>
      </c>
      <c r="M18" s="481">
        <v>7138.3946311099999</v>
      </c>
      <c r="N18" s="481">
        <v>7785.2472105699999</v>
      </c>
      <c r="O18" s="481">
        <v>14923.641841680001</v>
      </c>
    </row>
    <row r="19" spans="1:15" ht="14.1" customHeight="1" x14ac:dyDescent="0.2">
      <c r="A19" s="466" t="s">
        <v>173</v>
      </c>
      <c r="B19" s="468">
        <v>55.581437790000003</v>
      </c>
      <c r="C19" s="468">
        <v>161.38245888</v>
      </c>
      <c r="D19" s="468">
        <v>508.23786495000002</v>
      </c>
      <c r="E19" s="468">
        <v>1731.3685458499999</v>
      </c>
      <c r="F19" s="468">
        <v>912.91640805999998</v>
      </c>
      <c r="G19" s="468">
        <v>631.47438478000004</v>
      </c>
      <c r="H19" s="468">
        <v>1314.56579188</v>
      </c>
      <c r="I19" s="468">
        <v>1322.8242849999999</v>
      </c>
      <c r="J19" s="468">
        <v>2130.6822438700001</v>
      </c>
      <c r="K19" s="468">
        <v>1294.21304599</v>
      </c>
      <c r="L19" s="468">
        <v>1758.84129751</v>
      </c>
      <c r="M19" s="481">
        <v>5315.5268921899997</v>
      </c>
      <c r="N19" s="481">
        <v>6506.5608723699997</v>
      </c>
      <c r="O19" s="481">
        <v>11822.087764559999</v>
      </c>
    </row>
    <row r="20" spans="1:15" ht="14.1" customHeight="1" x14ac:dyDescent="0.2">
      <c r="A20" s="466" t="s">
        <v>174</v>
      </c>
      <c r="B20" s="468">
        <v>17.6853084</v>
      </c>
      <c r="C20" s="468">
        <v>33.040792969999998</v>
      </c>
      <c r="D20" s="468">
        <v>50.179257440000001</v>
      </c>
      <c r="E20" s="468">
        <v>47.581682379999997</v>
      </c>
      <c r="F20" s="468">
        <v>15.15905628</v>
      </c>
      <c r="G20" s="468">
        <v>8.9865484000000002</v>
      </c>
      <c r="H20" s="468">
        <v>18.05000192</v>
      </c>
      <c r="I20" s="468">
        <v>15.99832017</v>
      </c>
      <c r="J20" s="468">
        <v>38.480962720000001</v>
      </c>
      <c r="K20" s="468">
        <v>36.730365890000002</v>
      </c>
      <c r="L20" s="468">
        <v>78.726045729999996</v>
      </c>
      <c r="M20" s="481">
        <v>190.68264779</v>
      </c>
      <c r="N20" s="481">
        <v>169.93569450999999</v>
      </c>
      <c r="O20" s="481">
        <v>360.61834229999999</v>
      </c>
    </row>
    <row r="21" spans="1:15" ht="14.1" customHeight="1" x14ac:dyDescent="0.2">
      <c r="A21" s="690" t="s">
        <v>627</v>
      </c>
      <c r="B21" s="468">
        <v>20.229990539999999</v>
      </c>
      <c r="C21" s="468">
        <v>46.267607179999999</v>
      </c>
      <c r="D21" s="468">
        <v>169.03164416999999</v>
      </c>
      <c r="E21" s="468">
        <v>523.37255571000003</v>
      </c>
      <c r="F21" s="468">
        <v>258.0497757</v>
      </c>
      <c r="G21" s="468">
        <v>193.52801633999999</v>
      </c>
      <c r="H21" s="468">
        <v>421.70550149000002</v>
      </c>
      <c r="I21" s="468">
        <v>347.43612225999999</v>
      </c>
      <c r="J21" s="468">
        <v>377.98783630999998</v>
      </c>
      <c r="K21" s="468">
        <v>183.41160099000001</v>
      </c>
      <c r="L21" s="468">
        <v>199.91508413</v>
      </c>
      <c r="M21" s="481">
        <v>1632.18509113</v>
      </c>
      <c r="N21" s="481">
        <v>1108.7506436900001</v>
      </c>
      <c r="O21" s="481">
        <v>2740.9357348200001</v>
      </c>
    </row>
    <row r="22" spans="1:15" ht="14.1" customHeight="1" x14ac:dyDescent="0.2">
      <c r="A22" s="466" t="s">
        <v>175</v>
      </c>
      <c r="B22" s="468">
        <v>9.1813885499999994</v>
      </c>
      <c r="C22" s="468">
        <v>23.086129979999999</v>
      </c>
      <c r="D22" s="468">
        <v>80.972953840000002</v>
      </c>
      <c r="E22" s="468">
        <v>327.07546058000003</v>
      </c>
      <c r="F22" s="468">
        <v>207.55324338</v>
      </c>
      <c r="G22" s="468">
        <v>183.94530252000001</v>
      </c>
      <c r="H22" s="468">
        <v>441.3740755</v>
      </c>
      <c r="I22" s="468">
        <v>459.97769461000001</v>
      </c>
      <c r="J22" s="468">
        <v>748.75982409999995</v>
      </c>
      <c r="K22" s="468">
        <v>424.44429043999997</v>
      </c>
      <c r="L22" s="468">
        <v>735.91708457000004</v>
      </c>
      <c r="M22" s="481">
        <v>1273.18855435</v>
      </c>
      <c r="N22" s="481">
        <v>2369.09889372</v>
      </c>
      <c r="O22" s="481">
        <v>3642.2874480700002</v>
      </c>
    </row>
    <row r="23" spans="1:15" ht="14.1" customHeight="1" x14ac:dyDescent="0.2">
      <c r="A23" s="466" t="s">
        <v>176</v>
      </c>
      <c r="B23" s="468">
        <v>27.77563056</v>
      </c>
      <c r="C23" s="468">
        <v>66.139920050000001</v>
      </c>
      <c r="D23" s="468">
        <v>197.40888342</v>
      </c>
      <c r="E23" s="468">
        <v>689.28911298000003</v>
      </c>
      <c r="F23" s="468">
        <v>407.18912627999998</v>
      </c>
      <c r="G23" s="468">
        <v>319.58510543</v>
      </c>
      <c r="H23" s="468">
        <v>678.59758880000004</v>
      </c>
      <c r="I23" s="468">
        <v>641.20527861000005</v>
      </c>
      <c r="J23" s="468">
        <v>1033.29242518</v>
      </c>
      <c r="K23" s="468">
        <v>651.10404856000002</v>
      </c>
      <c r="L23" s="468">
        <v>1327.9954796</v>
      </c>
      <c r="M23" s="481">
        <v>2385.9853675200002</v>
      </c>
      <c r="N23" s="481">
        <v>3653.5972319500002</v>
      </c>
      <c r="O23" s="481">
        <v>6039.5825994699999</v>
      </c>
    </row>
    <row r="24" spans="1:15" ht="14.1" customHeight="1" x14ac:dyDescent="0.2">
      <c r="A24" s="476" t="s">
        <v>177</v>
      </c>
      <c r="B24" s="469">
        <v>34.081630179999998</v>
      </c>
      <c r="C24" s="469">
        <v>87.742500250000006</v>
      </c>
      <c r="D24" s="469">
        <v>248.99372475999999</v>
      </c>
      <c r="E24" s="469">
        <v>647.22197231999996</v>
      </c>
      <c r="F24" s="469">
        <v>274.52726034</v>
      </c>
      <c r="G24" s="469">
        <v>181.14153013000001</v>
      </c>
      <c r="H24" s="469">
        <v>332.28114980999999</v>
      </c>
      <c r="I24" s="469">
        <v>282.06701405000001</v>
      </c>
      <c r="J24" s="469">
        <v>372.70742815</v>
      </c>
      <c r="K24" s="469">
        <v>244.34811823000001</v>
      </c>
      <c r="L24" s="469">
        <v>807.2739947</v>
      </c>
      <c r="M24" s="482">
        <v>1805.9897677900001</v>
      </c>
      <c r="N24" s="482">
        <v>1706.39655513</v>
      </c>
      <c r="O24" s="482">
        <v>3512.3863229200001</v>
      </c>
    </row>
    <row r="25" spans="1:15" ht="14.1" customHeight="1" x14ac:dyDescent="0.25">
      <c r="A25" s="475" t="s">
        <v>178</v>
      </c>
      <c r="B25" s="467">
        <v>81.812817050000007</v>
      </c>
      <c r="C25" s="467">
        <v>201.13332188999999</v>
      </c>
      <c r="D25" s="467">
        <v>561.71084552000002</v>
      </c>
      <c r="E25" s="467">
        <v>1893.5527666600001</v>
      </c>
      <c r="F25" s="467">
        <v>1113.9081091600001</v>
      </c>
      <c r="G25" s="467">
        <v>801.54721290999998</v>
      </c>
      <c r="H25" s="467">
        <v>1741.4527445199999</v>
      </c>
      <c r="I25" s="467">
        <v>1495.31401151</v>
      </c>
      <c r="J25" s="467">
        <v>2125.1227648099998</v>
      </c>
      <c r="K25" s="467">
        <v>1332.74357921</v>
      </c>
      <c r="L25" s="467">
        <v>1821.4338166299999</v>
      </c>
      <c r="M25" s="480">
        <v>6395.1178177100001</v>
      </c>
      <c r="N25" s="480">
        <v>6774.6141721599997</v>
      </c>
      <c r="O25" s="480">
        <v>13169.731989870001</v>
      </c>
    </row>
    <row r="26" spans="1:15" ht="14.1" customHeight="1" x14ac:dyDescent="0.25">
      <c r="A26" s="477" t="s">
        <v>179</v>
      </c>
      <c r="B26" s="470">
        <v>59.401437749999999</v>
      </c>
      <c r="C26" s="470">
        <v>125.81217762</v>
      </c>
      <c r="D26" s="470">
        <v>311.35660709000001</v>
      </c>
      <c r="E26" s="470">
        <v>1053.18574126</v>
      </c>
      <c r="F26" s="470">
        <v>650.08229706999998</v>
      </c>
      <c r="G26" s="470">
        <v>480.37539383000001</v>
      </c>
      <c r="H26" s="470">
        <v>1047.7139867999999</v>
      </c>
      <c r="I26" s="470">
        <v>830.60259678</v>
      </c>
      <c r="J26" s="470">
        <v>1070.5400156200001</v>
      </c>
      <c r="K26" s="470">
        <v>505.85501935000002</v>
      </c>
      <c r="L26" s="470">
        <v>662.16302698000004</v>
      </c>
      <c r="M26" s="483">
        <v>3727.9276414199999</v>
      </c>
      <c r="N26" s="483">
        <v>3069.1606587299998</v>
      </c>
      <c r="O26" s="483">
        <v>6797.0883001499997</v>
      </c>
    </row>
    <row r="27" spans="1:15" ht="14.1" customHeight="1" x14ac:dyDescent="0.25">
      <c r="A27" s="475" t="s">
        <v>180</v>
      </c>
      <c r="B27" s="467">
        <v>122.67866366</v>
      </c>
      <c r="C27" s="467">
        <v>334.40037584999999</v>
      </c>
      <c r="D27" s="467">
        <v>1008.50857529</v>
      </c>
      <c r="E27" s="467">
        <v>3370.1927004899999</v>
      </c>
      <c r="F27" s="467">
        <v>1881.5810195199999</v>
      </c>
      <c r="G27" s="467">
        <v>1340.3962819799999</v>
      </c>
      <c r="H27" s="467">
        <v>2644.8285003800002</v>
      </c>
      <c r="I27" s="467">
        <v>2375.5541630900002</v>
      </c>
      <c r="J27" s="467">
        <v>3548.9650849599998</v>
      </c>
      <c r="K27" s="467">
        <v>2169.2271654599999</v>
      </c>
      <c r="L27" s="467">
        <v>3703.2540305500002</v>
      </c>
      <c r="M27" s="480">
        <v>10702.58611717</v>
      </c>
      <c r="N27" s="480">
        <v>11797.000444060001</v>
      </c>
      <c r="O27" s="480">
        <v>22499.58656123</v>
      </c>
    </row>
    <row r="28" spans="1:15" ht="14.1" customHeight="1" x14ac:dyDescent="0.2">
      <c r="A28" s="466" t="s">
        <v>181</v>
      </c>
      <c r="B28" s="468">
        <v>116.46324306</v>
      </c>
      <c r="C28" s="468">
        <v>315.07883318</v>
      </c>
      <c r="D28" s="468">
        <v>951.89850578000005</v>
      </c>
      <c r="E28" s="468">
        <v>3160.3904379199998</v>
      </c>
      <c r="F28" s="468">
        <v>1766.5456136400001</v>
      </c>
      <c r="G28" s="468">
        <v>1256.0494677900001</v>
      </c>
      <c r="H28" s="468">
        <v>2441.6971997800001</v>
      </c>
      <c r="I28" s="468">
        <v>2172.96201316</v>
      </c>
      <c r="J28" s="468">
        <v>3216.0725532599999</v>
      </c>
      <c r="K28" s="468">
        <v>1865.59448019</v>
      </c>
      <c r="L28" s="468">
        <v>2687.5684855200002</v>
      </c>
      <c r="M28" s="481">
        <v>10008.123301150001</v>
      </c>
      <c r="N28" s="481">
        <v>9942.1975321299997</v>
      </c>
      <c r="O28" s="481">
        <v>19950.320833279999</v>
      </c>
    </row>
    <row r="29" spans="1:15" ht="14.1" customHeight="1" x14ac:dyDescent="0.2">
      <c r="A29" s="466" t="s">
        <v>182</v>
      </c>
      <c r="B29" s="468">
        <v>3.8181748500000001</v>
      </c>
      <c r="C29" s="468">
        <v>12.54087402</v>
      </c>
      <c r="D29" s="468">
        <v>33.759458850000001</v>
      </c>
      <c r="E29" s="468">
        <v>118.36927568</v>
      </c>
      <c r="F29" s="468">
        <v>67.135164970000005</v>
      </c>
      <c r="G29" s="468">
        <v>49.122081790000003</v>
      </c>
      <c r="H29" s="468">
        <v>110.86381135000001</v>
      </c>
      <c r="I29" s="468">
        <v>127.96525199</v>
      </c>
      <c r="J29" s="468">
        <v>192.43870183999999</v>
      </c>
      <c r="K29" s="468">
        <v>179.51319824000001</v>
      </c>
      <c r="L29" s="468">
        <v>705.00419179999994</v>
      </c>
      <c r="M29" s="481">
        <v>395.60884150999999</v>
      </c>
      <c r="N29" s="481">
        <v>1204.9213438700001</v>
      </c>
      <c r="O29" s="481">
        <v>1600.5301853799999</v>
      </c>
    </row>
    <row r="30" spans="1:15" ht="14.1" customHeight="1" x14ac:dyDescent="0.2">
      <c r="A30" s="466" t="s">
        <v>183</v>
      </c>
      <c r="B30" s="468">
        <v>2.3972457500000002</v>
      </c>
      <c r="C30" s="468">
        <v>6.78066865</v>
      </c>
      <c r="D30" s="468">
        <v>22.850610660000001</v>
      </c>
      <c r="E30" s="468">
        <v>91.432986889999995</v>
      </c>
      <c r="F30" s="468">
        <v>47.900240910000001</v>
      </c>
      <c r="G30" s="468">
        <v>35.224732400000001</v>
      </c>
      <c r="H30" s="468">
        <v>92.267489249999997</v>
      </c>
      <c r="I30" s="468">
        <v>74.626897940000006</v>
      </c>
      <c r="J30" s="468">
        <v>140.45382986000001</v>
      </c>
      <c r="K30" s="468">
        <v>124.11948703</v>
      </c>
      <c r="L30" s="468">
        <v>310.68135323000001</v>
      </c>
      <c r="M30" s="481">
        <v>298.85397451</v>
      </c>
      <c r="N30" s="481">
        <v>649.88156805999995</v>
      </c>
      <c r="O30" s="481">
        <v>948.73554257000001</v>
      </c>
    </row>
    <row r="31" spans="1:15" ht="14.1" customHeight="1" x14ac:dyDescent="0.25">
      <c r="A31" s="475" t="s">
        <v>184</v>
      </c>
      <c r="B31" s="467">
        <v>71.921915339999998</v>
      </c>
      <c r="C31" s="467">
        <v>182.56183490999999</v>
      </c>
      <c r="D31" s="467">
        <v>568.86618855999996</v>
      </c>
      <c r="E31" s="467">
        <v>1931.6238413900001</v>
      </c>
      <c r="F31" s="467">
        <v>1065.86519395</v>
      </c>
      <c r="G31" s="467">
        <v>710.97823859000005</v>
      </c>
      <c r="H31" s="467">
        <v>1421.85279191</v>
      </c>
      <c r="I31" s="467">
        <v>1235.8891497</v>
      </c>
      <c r="J31" s="467">
        <v>1794.7096619900001</v>
      </c>
      <c r="K31" s="467">
        <v>1116.65558655</v>
      </c>
      <c r="L31" s="467">
        <v>1251.96805675</v>
      </c>
      <c r="M31" s="480">
        <v>5953.67000465</v>
      </c>
      <c r="N31" s="480">
        <v>5399.2224549900002</v>
      </c>
      <c r="O31" s="480">
        <v>11352.892459639999</v>
      </c>
    </row>
    <row r="32" spans="1:15" ht="14.1" customHeight="1" x14ac:dyDescent="0.2">
      <c r="A32" s="466" t="s">
        <v>185</v>
      </c>
      <c r="B32" s="468">
        <v>14.826306239999999</v>
      </c>
      <c r="C32" s="468">
        <v>42.038592170000001</v>
      </c>
      <c r="D32" s="468">
        <v>128.66804253999999</v>
      </c>
      <c r="E32" s="468">
        <v>452.62256325999999</v>
      </c>
      <c r="F32" s="468">
        <v>271.65582597999997</v>
      </c>
      <c r="G32" s="468">
        <v>187.65561344</v>
      </c>
      <c r="H32" s="468">
        <v>382.30890320999998</v>
      </c>
      <c r="I32" s="468">
        <v>341.82212418</v>
      </c>
      <c r="J32" s="468">
        <v>474.55335480999997</v>
      </c>
      <c r="K32" s="468">
        <v>281.6174034</v>
      </c>
      <c r="L32" s="468">
        <v>353.63027750999998</v>
      </c>
      <c r="M32" s="481">
        <v>1479.77584684</v>
      </c>
      <c r="N32" s="481">
        <v>1451.6231599</v>
      </c>
      <c r="O32" s="481">
        <v>2931.39900674</v>
      </c>
    </row>
    <row r="33" spans="1:15" ht="14.1" customHeight="1" x14ac:dyDescent="0.2">
      <c r="A33" s="466" t="s">
        <v>186</v>
      </c>
      <c r="B33" s="468">
        <v>50.85578048</v>
      </c>
      <c r="C33" s="468">
        <v>120.74654977</v>
      </c>
      <c r="D33" s="468">
        <v>356.64536450000003</v>
      </c>
      <c r="E33" s="468">
        <v>1185.8997598200001</v>
      </c>
      <c r="F33" s="468">
        <v>622.04868058</v>
      </c>
      <c r="G33" s="468">
        <v>387.00499934999999</v>
      </c>
      <c r="H33" s="468">
        <v>785.13875044999997</v>
      </c>
      <c r="I33" s="468">
        <v>637.85870474000001</v>
      </c>
      <c r="J33" s="468">
        <v>879.58261215000005</v>
      </c>
      <c r="K33" s="468">
        <v>524.32882748999998</v>
      </c>
      <c r="L33" s="468">
        <v>506.64462937000002</v>
      </c>
      <c r="M33" s="481">
        <v>3508.3398849499999</v>
      </c>
      <c r="N33" s="481">
        <v>2548.4147737500002</v>
      </c>
      <c r="O33" s="481">
        <v>6056.7546586999997</v>
      </c>
    </row>
    <row r="34" spans="1:15" ht="14.1" customHeight="1" x14ac:dyDescent="0.2">
      <c r="A34" s="476" t="s">
        <v>187</v>
      </c>
      <c r="B34" s="469">
        <v>6.2398286199999999</v>
      </c>
      <c r="C34" s="469">
        <v>19.776692969999999</v>
      </c>
      <c r="D34" s="469">
        <v>83.552781519999996</v>
      </c>
      <c r="E34" s="469">
        <v>293.10151831000002</v>
      </c>
      <c r="F34" s="469">
        <v>172.16068738999999</v>
      </c>
      <c r="G34" s="469">
        <v>136.3176258</v>
      </c>
      <c r="H34" s="469">
        <v>254.40513824999999</v>
      </c>
      <c r="I34" s="469">
        <v>256.20832078000001</v>
      </c>
      <c r="J34" s="469">
        <v>440.57369503000001</v>
      </c>
      <c r="K34" s="469">
        <v>310.70935566000003</v>
      </c>
      <c r="L34" s="469">
        <v>391.69314987000001</v>
      </c>
      <c r="M34" s="482">
        <v>965.55427285999997</v>
      </c>
      <c r="N34" s="482">
        <v>1399.1845213399999</v>
      </c>
      <c r="O34" s="482">
        <v>2364.7387942</v>
      </c>
    </row>
    <row r="35" spans="1:15" ht="14.1" customHeight="1" x14ac:dyDescent="0.25">
      <c r="A35" s="478" t="s">
        <v>188</v>
      </c>
      <c r="B35" s="467">
        <v>321.48015863000001</v>
      </c>
      <c r="C35" s="467">
        <v>894.64346354999998</v>
      </c>
      <c r="D35" s="467">
        <v>2919.83413707</v>
      </c>
      <c r="E35" s="467">
        <v>10578.944234320001</v>
      </c>
      <c r="F35" s="467">
        <v>6323.5736387699999</v>
      </c>
      <c r="G35" s="467">
        <v>4839.7532621700002</v>
      </c>
      <c r="H35" s="467">
        <v>10703.66041479</v>
      </c>
      <c r="I35" s="467">
        <v>10742.22566206</v>
      </c>
      <c r="J35" s="467">
        <v>16675.879575840001</v>
      </c>
      <c r="K35" s="467">
        <v>10260.92827461</v>
      </c>
      <c r="L35" s="467">
        <v>19760.275640209999</v>
      </c>
      <c r="M35" s="480">
        <v>36581.889309300001</v>
      </c>
      <c r="N35" s="480">
        <v>57439.309152720001</v>
      </c>
      <c r="O35" s="480">
        <v>94021.198462019995</v>
      </c>
    </row>
    <row r="36" spans="1:15" ht="14.1" customHeight="1" x14ac:dyDescent="0.25">
      <c r="A36" s="478" t="s">
        <v>189</v>
      </c>
      <c r="B36" s="467">
        <v>352.53622736</v>
      </c>
      <c r="C36" s="467">
        <v>943.9382445</v>
      </c>
      <c r="D36" s="467">
        <v>3041.90259586</v>
      </c>
      <c r="E36" s="467">
        <v>11033.92814188</v>
      </c>
      <c r="F36" s="467">
        <v>6621.7659223600003</v>
      </c>
      <c r="G36" s="467">
        <v>5011.88243169</v>
      </c>
      <c r="H36" s="467">
        <v>11222.13745084</v>
      </c>
      <c r="I36" s="467">
        <v>11097.874660179999</v>
      </c>
      <c r="J36" s="467">
        <v>17046.74691768</v>
      </c>
      <c r="K36" s="467">
        <v>10541.100274910001</v>
      </c>
      <c r="L36" s="467">
        <v>19130.423483039998</v>
      </c>
      <c r="M36" s="480">
        <v>38228.091014489997</v>
      </c>
      <c r="N36" s="480">
        <v>57816.145335809997</v>
      </c>
      <c r="O36" s="480">
        <v>96044.236350299994</v>
      </c>
    </row>
    <row r="37" spans="1:15" ht="14.1" customHeight="1" x14ac:dyDescent="0.25">
      <c r="A37" s="477" t="s">
        <v>190</v>
      </c>
      <c r="B37" s="470">
        <v>31.05606873</v>
      </c>
      <c r="C37" s="470">
        <v>49.294780950000003</v>
      </c>
      <c r="D37" s="470">
        <v>122.06845878999999</v>
      </c>
      <c r="E37" s="470">
        <v>454.98390755999998</v>
      </c>
      <c r="F37" s="470">
        <v>298.19228358999999</v>
      </c>
      <c r="G37" s="470">
        <v>172.12916952</v>
      </c>
      <c r="H37" s="470">
        <v>518.47703605000004</v>
      </c>
      <c r="I37" s="470">
        <v>355.64899811999999</v>
      </c>
      <c r="J37" s="470">
        <v>370.86734183999999</v>
      </c>
      <c r="K37" s="470">
        <v>280.17200029999998</v>
      </c>
      <c r="L37" s="470">
        <v>-629.85215717000005</v>
      </c>
      <c r="M37" s="483">
        <v>1646.20170519</v>
      </c>
      <c r="N37" s="483">
        <v>376.83618309000002</v>
      </c>
      <c r="O37" s="483">
        <v>2023.0378882800001</v>
      </c>
    </row>
    <row r="38" spans="1:15" ht="14.1" customHeight="1" x14ac:dyDescent="0.2">
      <c r="A38" s="466" t="s">
        <v>191</v>
      </c>
      <c r="B38" s="468">
        <v>22.4113793</v>
      </c>
      <c r="C38" s="468">
        <v>75.321144270000005</v>
      </c>
      <c r="D38" s="468">
        <v>250.35423843000001</v>
      </c>
      <c r="E38" s="468">
        <v>840.36702539999999</v>
      </c>
      <c r="F38" s="468">
        <v>463.82581209</v>
      </c>
      <c r="G38" s="468">
        <v>321.17181907999998</v>
      </c>
      <c r="H38" s="468">
        <v>693.73875771999997</v>
      </c>
      <c r="I38" s="468">
        <v>664.71141473</v>
      </c>
      <c r="J38" s="468">
        <v>1054.58274919</v>
      </c>
      <c r="K38" s="468">
        <v>826.88855985999999</v>
      </c>
      <c r="L38" s="468">
        <v>1159.2707896500001</v>
      </c>
      <c r="M38" s="481">
        <v>2667.1901762900002</v>
      </c>
      <c r="N38" s="481">
        <v>3705.4535134299999</v>
      </c>
      <c r="O38" s="481">
        <v>6372.6436897200001</v>
      </c>
    </row>
    <row r="39" spans="1:15" ht="14.1" customHeight="1" x14ac:dyDescent="0.2">
      <c r="A39" s="466" t="s">
        <v>192</v>
      </c>
      <c r="B39" s="468">
        <v>24.32408143</v>
      </c>
      <c r="C39" s="468">
        <v>83.048968169999995</v>
      </c>
      <c r="D39" s="468">
        <v>235.35542817999999</v>
      </c>
      <c r="E39" s="468">
        <v>732.30419788999995</v>
      </c>
      <c r="F39" s="468">
        <v>391.13873945</v>
      </c>
      <c r="G39" s="468">
        <v>316.73024863000001</v>
      </c>
      <c r="H39" s="468">
        <v>557.66113357999996</v>
      </c>
      <c r="I39" s="468">
        <v>542.43412230000001</v>
      </c>
      <c r="J39" s="468">
        <v>928.08705940000004</v>
      </c>
      <c r="K39" s="468">
        <v>779.55760691</v>
      </c>
      <c r="L39" s="468">
        <v>1841.49492553</v>
      </c>
      <c r="M39" s="481">
        <v>2340.5627973300002</v>
      </c>
      <c r="N39" s="481">
        <v>4091.57371414</v>
      </c>
      <c r="O39" s="481">
        <v>6432.1365114700002</v>
      </c>
    </row>
    <row r="40" spans="1:15" ht="14.1" customHeight="1" x14ac:dyDescent="0.2">
      <c r="A40" s="476" t="s">
        <v>193</v>
      </c>
      <c r="B40" s="469">
        <v>1.91270213</v>
      </c>
      <c r="C40" s="469">
        <v>7.7278238999999997</v>
      </c>
      <c r="D40" s="469">
        <v>-14.99881025</v>
      </c>
      <c r="E40" s="469">
        <v>-108.06282751000001</v>
      </c>
      <c r="F40" s="469">
        <v>-72.687072639999997</v>
      </c>
      <c r="G40" s="469">
        <v>-4.4415704500000004</v>
      </c>
      <c r="H40" s="469">
        <v>-136.07762414000001</v>
      </c>
      <c r="I40" s="469">
        <v>-122.27729243</v>
      </c>
      <c r="J40" s="469">
        <v>-126.49568979</v>
      </c>
      <c r="K40" s="469">
        <v>-47.330952949999997</v>
      </c>
      <c r="L40" s="469">
        <v>682.22413587999995</v>
      </c>
      <c r="M40" s="482">
        <v>-326.62737895999999</v>
      </c>
      <c r="N40" s="482">
        <v>386.12020071000001</v>
      </c>
      <c r="O40" s="482">
        <v>59.492821749999997</v>
      </c>
    </row>
    <row r="41" spans="1:15" ht="14.1" customHeight="1" x14ac:dyDescent="0.25">
      <c r="A41" s="478" t="s">
        <v>194</v>
      </c>
      <c r="B41" s="467">
        <v>343.89153793000003</v>
      </c>
      <c r="C41" s="467">
        <v>969.96460781999997</v>
      </c>
      <c r="D41" s="467">
        <v>3170.1883754999999</v>
      </c>
      <c r="E41" s="467">
        <v>11419.31125972</v>
      </c>
      <c r="F41" s="467">
        <v>6787.3994508599999</v>
      </c>
      <c r="G41" s="467">
        <v>5160.9250812500004</v>
      </c>
      <c r="H41" s="467">
        <v>11397.39917251</v>
      </c>
      <c r="I41" s="467">
        <v>11406.93707679</v>
      </c>
      <c r="J41" s="467">
        <v>17730.462325029999</v>
      </c>
      <c r="K41" s="467">
        <v>11087.816834470001</v>
      </c>
      <c r="L41" s="467">
        <v>20919.546429860002</v>
      </c>
      <c r="M41" s="480">
        <v>39249.079485590002</v>
      </c>
      <c r="N41" s="480">
        <v>61144.762666150003</v>
      </c>
      <c r="O41" s="480">
        <v>100393.84215174</v>
      </c>
    </row>
    <row r="42" spans="1:15" ht="14.1" customHeight="1" x14ac:dyDescent="0.25">
      <c r="A42" s="478" t="s">
        <v>195</v>
      </c>
      <c r="B42" s="467">
        <v>376.86030878999998</v>
      </c>
      <c r="C42" s="467">
        <v>1026.98721267</v>
      </c>
      <c r="D42" s="467">
        <v>3277.2580240399998</v>
      </c>
      <c r="E42" s="467">
        <v>11766.23233977</v>
      </c>
      <c r="F42" s="467">
        <v>7012.9046618100001</v>
      </c>
      <c r="G42" s="467">
        <v>5328.6126803200004</v>
      </c>
      <c r="H42" s="467">
        <v>11779.798584419999</v>
      </c>
      <c r="I42" s="467">
        <v>11640.30878248</v>
      </c>
      <c r="J42" s="467">
        <v>17974.833977080001</v>
      </c>
      <c r="K42" s="467">
        <v>11320.65788182</v>
      </c>
      <c r="L42" s="467">
        <v>20971.91840857</v>
      </c>
      <c r="M42" s="480">
        <v>40568.653811819997</v>
      </c>
      <c r="N42" s="480">
        <v>61907.719049949999</v>
      </c>
      <c r="O42" s="480">
        <v>102476.37286177</v>
      </c>
    </row>
    <row r="43" spans="1:15" ht="14.1" customHeight="1" x14ac:dyDescent="0.2">
      <c r="A43" s="476" t="s">
        <v>196</v>
      </c>
      <c r="B43" s="469">
        <v>32.968770859999999</v>
      </c>
      <c r="C43" s="469">
        <v>57.02260485</v>
      </c>
      <c r="D43" s="469">
        <v>107.06964854</v>
      </c>
      <c r="E43" s="469">
        <v>346.92108005</v>
      </c>
      <c r="F43" s="469">
        <v>225.50521094999999</v>
      </c>
      <c r="G43" s="469">
        <v>167.68759907</v>
      </c>
      <c r="H43" s="469">
        <v>382.39941191000003</v>
      </c>
      <c r="I43" s="469">
        <v>233.37170569</v>
      </c>
      <c r="J43" s="469">
        <v>244.37165204999999</v>
      </c>
      <c r="K43" s="469">
        <v>232.84104735</v>
      </c>
      <c r="L43" s="469">
        <v>52.37197871</v>
      </c>
      <c r="M43" s="482">
        <v>1319.57432623</v>
      </c>
      <c r="N43" s="482">
        <v>762.95638380000003</v>
      </c>
      <c r="O43" s="482">
        <v>2082.5307100300001</v>
      </c>
    </row>
    <row r="44" spans="1:15" s="8" customFormat="1" ht="14.1" customHeight="1" x14ac:dyDescent="0.25">
      <c r="A44" s="479" t="s">
        <v>433</v>
      </c>
      <c r="B44" s="470">
        <v>136.19952186</v>
      </c>
      <c r="C44" s="470">
        <v>476.79615445000002</v>
      </c>
      <c r="D44" s="470">
        <v>1668.2734192600001</v>
      </c>
      <c r="E44" s="470">
        <v>6662.9723198199999</v>
      </c>
      <c r="F44" s="470">
        <v>4047.5997510900002</v>
      </c>
      <c r="G44" s="470">
        <v>2984.7057928099998</v>
      </c>
      <c r="H44" s="470">
        <v>6626.3194684500004</v>
      </c>
      <c r="I44" s="470">
        <v>6166.2225523300003</v>
      </c>
      <c r="J44" s="470">
        <v>10567.497883460001</v>
      </c>
      <c r="K44" s="470">
        <v>8218.5471518499999</v>
      </c>
      <c r="L44" s="470">
        <v>17282.491653100002</v>
      </c>
      <c r="M44" s="483">
        <v>22602.866427739998</v>
      </c>
      <c r="N44" s="483">
        <v>42234.759240740001</v>
      </c>
      <c r="O44" s="483">
        <v>64837.625668480003</v>
      </c>
    </row>
    <row r="45" spans="1:15" ht="14.1" customHeight="1" x14ac:dyDescent="0.2">
      <c r="A45" s="8" t="s">
        <v>197</v>
      </c>
      <c r="B45" s="468"/>
      <c r="C45" s="468"/>
      <c r="D45" s="468"/>
      <c r="E45" s="468"/>
      <c r="F45" s="468"/>
      <c r="G45" s="468"/>
      <c r="H45" s="468"/>
      <c r="I45" s="468"/>
      <c r="J45" s="468"/>
      <c r="K45" s="468"/>
      <c r="L45" s="468"/>
      <c r="M45" s="484"/>
      <c r="N45" s="484"/>
      <c r="O45" s="484"/>
    </row>
    <row r="46" spans="1:15" ht="14.1" customHeight="1" x14ac:dyDescent="0.2">
      <c r="A46" t="s">
        <v>198</v>
      </c>
      <c r="B46" s="472">
        <v>0.29154898200000001</v>
      </c>
      <c r="C46" s="472">
        <v>0.26417067700000002</v>
      </c>
      <c r="D46" s="472">
        <v>0.22713407899999999</v>
      </c>
      <c r="E46" s="472">
        <v>0.208030044</v>
      </c>
      <c r="F46" s="472">
        <v>0.200491003</v>
      </c>
      <c r="G46" s="472">
        <v>0.18636713999999999</v>
      </c>
      <c r="H46" s="472">
        <v>0.17769409799999999</v>
      </c>
      <c r="I46" s="472">
        <v>0.15162403199999999</v>
      </c>
      <c r="J46" s="472">
        <v>0.13933369900000001</v>
      </c>
      <c r="K46" s="472">
        <v>0.141413486</v>
      </c>
      <c r="L46" s="472">
        <v>0.101878701</v>
      </c>
      <c r="M46" s="485">
        <v>0.19814818100000001</v>
      </c>
      <c r="N46" s="485">
        <v>0.12924479</v>
      </c>
      <c r="O46" s="485">
        <v>0.155502692</v>
      </c>
    </row>
    <row r="47" spans="1:15" ht="14.1" customHeight="1" x14ac:dyDescent="0.2">
      <c r="A47" t="s">
        <v>199</v>
      </c>
      <c r="B47" s="472">
        <v>0.21168356399999999</v>
      </c>
      <c r="C47" s="472">
        <v>0.16524307299999999</v>
      </c>
      <c r="D47" s="472">
        <v>0.12590053500000001</v>
      </c>
      <c r="E47" s="472">
        <v>0.115705398</v>
      </c>
      <c r="F47" s="472">
        <v>0.117007544</v>
      </c>
      <c r="G47" s="472">
        <v>0.11169172199999999</v>
      </c>
      <c r="H47" s="472">
        <v>0.106906485</v>
      </c>
      <c r="I47" s="472">
        <v>8.4222653999999994E-2</v>
      </c>
      <c r="J47" s="472">
        <v>7.0189969000000005E-2</v>
      </c>
      <c r="K47" s="472">
        <v>5.3674782999999997E-2</v>
      </c>
      <c r="L47" s="472">
        <v>3.7036925999999998E-2</v>
      </c>
      <c r="M47" s="485">
        <v>0.115507189</v>
      </c>
      <c r="N47" s="485">
        <v>5.8552857999999999E-2</v>
      </c>
      <c r="O47" s="485">
        <v>8.0257177999999998E-2</v>
      </c>
    </row>
    <row r="48" spans="1:15" ht="14.1" customHeight="1" x14ac:dyDescent="0.2">
      <c r="A48" t="s">
        <v>200</v>
      </c>
      <c r="B48" s="472">
        <v>0.48536199299999999</v>
      </c>
      <c r="C48" s="472">
        <v>0.62622921899999995</v>
      </c>
      <c r="D48" s="472">
        <v>0.67458506200000001</v>
      </c>
      <c r="E48" s="472">
        <v>0.732009401</v>
      </c>
      <c r="F48" s="472">
        <v>0.728522691</v>
      </c>
      <c r="G48" s="472">
        <v>0.69397169999999997</v>
      </c>
      <c r="H48" s="472">
        <v>0.67613540800000005</v>
      </c>
      <c r="I48" s="472">
        <v>0.62525163399999995</v>
      </c>
      <c r="J48" s="472">
        <v>0.69285812199999997</v>
      </c>
      <c r="K48" s="472">
        <v>0.87204577299999997</v>
      </c>
      <c r="L48" s="472">
        <v>0.96666581299999998</v>
      </c>
      <c r="M48" s="485">
        <v>0.70033375399999998</v>
      </c>
      <c r="N48" s="485">
        <v>0.80574663499999999</v>
      </c>
      <c r="O48" s="485">
        <v>0.76557559100000006</v>
      </c>
    </row>
    <row r="49" spans="1:16384" ht="14.1" customHeight="1" x14ac:dyDescent="0.2">
      <c r="A49" s="209" t="s">
        <v>637</v>
      </c>
      <c r="B49" s="706">
        <v>1.6647699810000001</v>
      </c>
      <c r="C49" s="706">
        <v>2.3705478040000001</v>
      </c>
      <c r="D49" s="706">
        <v>2.9699861279999999</v>
      </c>
      <c r="E49" s="706">
        <v>3.518767703</v>
      </c>
      <c r="F49" s="706">
        <v>3.633692688</v>
      </c>
      <c r="G49" s="706">
        <v>3.7236805830000002</v>
      </c>
      <c r="H49" s="706">
        <v>3.8050527010000001</v>
      </c>
      <c r="I49" s="706">
        <v>4.1236974340000003</v>
      </c>
      <c r="J49" s="706">
        <v>4.9726529020000001</v>
      </c>
      <c r="K49" s="706">
        <v>6.1666379640000004</v>
      </c>
      <c r="L49" s="706">
        <v>9.4883994660000006</v>
      </c>
      <c r="M49" s="707">
        <v>3.5343940599999999</v>
      </c>
      <c r="N49" s="707">
        <v>6.234267837</v>
      </c>
      <c r="O49" s="707">
        <v>4.923230459</v>
      </c>
    </row>
    <row r="50" spans="1:16384" ht="14.1" customHeight="1" x14ac:dyDescent="0.2">
      <c r="A50" s="209" t="s">
        <v>225</v>
      </c>
      <c r="B50" s="474">
        <v>0.22877625100000001</v>
      </c>
      <c r="C50" s="474">
        <v>0.28381617799999997</v>
      </c>
      <c r="D50" s="474">
        <v>0.35154014900000002</v>
      </c>
      <c r="E50" s="474">
        <v>0.44828890799999999</v>
      </c>
      <c r="F50" s="474">
        <v>0.51480387800000005</v>
      </c>
      <c r="G50" s="474">
        <v>0.54198618600000004</v>
      </c>
      <c r="H50" s="474">
        <v>0.57975865000000004</v>
      </c>
      <c r="I50" s="474">
        <v>0.60657500499999994</v>
      </c>
      <c r="J50" s="474">
        <v>0.624471569</v>
      </c>
      <c r="K50" s="474">
        <v>0.62285378999999996</v>
      </c>
      <c r="L50" s="474">
        <v>0.50509599800000005</v>
      </c>
      <c r="M50" s="487">
        <v>0.50092283100000001</v>
      </c>
      <c r="N50" s="487">
        <v>0.57890767399999998</v>
      </c>
      <c r="O50" s="487">
        <v>0.55068972199999999</v>
      </c>
    </row>
    <row r="51" spans="1:16384" ht="14.1" customHeight="1" x14ac:dyDescent="0.2">
      <c r="A51" s="209" t="s">
        <v>224</v>
      </c>
      <c r="B51" s="474">
        <v>0.78737942100000002</v>
      </c>
      <c r="C51" s="474">
        <v>0.83387941200000004</v>
      </c>
      <c r="D51" s="474">
        <v>0.87298592100000005</v>
      </c>
      <c r="E51" s="474">
        <v>0.88206679399999999</v>
      </c>
      <c r="F51" s="474">
        <v>0.87923561100000003</v>
      </c>
      <c r="G51" s="474">
        <v>0.88318548100000005</v>
      </c>
      <c r="H51" s="474">
        <v>0.88811543000000004</v>
      </c>
      <c r="I51" s="474">
        <v>0.91203339999999999</v>
      </c>
      <c r="J51" s="474">
        <v>0.92704725600000004</v>
      </c>
      <c r="K51" s="474">
        <v>0.94394980399999995</v>
      </c>
      <c r="L51" s="474">
        <v>0.96191459300000004</v>
      </c>
      <c r="M51" s="487">
        <v>0.88090932099999997</v>
      </c>
      <c r="N51" s="487">
        <v>0.93915412499999995</v>
      </c>
      <c r="O51" s="487">
        <v>0.91695802800000004</v>
      </c>
    </row>
    <row r="52" spans="1:16384" ht="15.75" customHeight="1" x14ac:dyDescent="0.2">
      <c r="A52" s="209" t="s">
        <v>459</v>
      </c>
      <c r="B52" s="474">
        <v>0.41987798900000001</v>
      </c>
      <c r="C52" s="474">
        <v>0.41692290399999998</v>
      </c>
      <c r="D52" s="474">
        <v>0.38890834099999999</v>
      </c>
      <c r="E52" s="474">
        <v>0.35181273800000001</v>
      </c>
      <c r="F52" s="474">
        <v>0.324006499</v>
      </c>
      <c r="G52" s="474">
        <v>0.30038991900000001</v>
      </c>
      <c r="H52" s="474">
        <v>0.25728707499999998</v>
      </c>
      <c r="I52" s="474">
        <v>0.22645146099999999</v>
      </c>
      <c r="J52" s="474">
        <v>0.216261491</v>
      </c>
      <c r="K52" s="474">
        <v>0.20165390499999999</v>
      </c>
      <c r="L52" s="474">
        <v>0.15614615000000001</v>
      </c>
      <c r="M52" s="487">
        <v>0.31644046799999997</v>
      </c>
      <c r="N52" s="487">
        <v>0.19504802700000001</v>
      </c>
      <c r="O52" s="487">
        <v>0.24130860800000001</v>
      </c>
    </row>
    <row r="53" spans="1:16384" ht="15.75" customHeight="1" x14ac:dyDescent="0.2">
      <c r="A53" s="236" t="s">
        <v>634</v>
      </c>
      <c r="B53" s="721"/>
      <c r="C53" s="721"/>
      <c r="D53" s="721"/>
      <c r="E53" s="721"/>
      <c r="F53" s="721"/>
      <c r="G53" s="721"/>
      <c r="H53" s="721"/>
      <c r="I53" s="721"/>
      <c r="J53" s="721"/>
      <c r="K53" s="721"/>
      <c r="L53" s="721"/>
      <c r="M53" s="722"/>
      <c r="N53" s="722"/>
      <c r="O53" s="722"/>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c r="IW53" s="38"/>
      <c r="IX53" s="38"/>
      <c r="IY53" s="38"/>
      <c r="IZ53" s="38"/>
      <c r="JA53" s="38"/>
      <c r="JB53" s="38"/>
      <c r="JC53" s="38"/>
      <c r="JD53" s="38"/>
      <c r="JE53" s="38"/>
      <c r="JF53" s="38"/>
      <c r="JG53" s="38"/>
      <c r="JH53" s="38"/>
      <c r="JI53" s="38"/>
      <c r="JJ53" s="38"/>
      <c r="JK53" s="38"/>
      <c r="JL53" s="38"/>
      <c r="JM53" s="38"/>
      <c r="JN53" s="38"/>
      <c r="JO53" s="38"/>
      <c r="JP53" s="38"/>
      <c r="JQ53" s="38"/>
      <c r="JR53" s="38"/>
      <c r="JS53" s="38"/>
      <c r="JT53" s="38"/>
      <c r="JU53" s="38"/>
      <c r="JV53" s="38"/>
      <c r="JW53" s="38"/>
      <c r="JX53" s="38"/>
      <c r="JY53" s="38"/>
      <c r="JZ53" s="38"/>
      <c r="KA53" s="38"/>
      <c r="KB53" s="38"/>
      <c r="KC53" s="38"/>
      <c r="KD53" s="38"/>
      <c r="KE53" s="38"/>
      <c r="KF53" s="38"/>
      <c r="KG53" s="38"/>
      <c r="KH53" s="38"/>
      <c r="KI53" s="38"/>
      <c r="KJ53" s="38"/>
      <c r="KK53" s="38"/>
      <c r="KL53" s="38"/>
      <c r="KM53" s="38"/>
      <c r="KN53" s="38"/>
      <c r="KO53" s="38"/>
      <c r="KP53" s="38"/>
      <c r="KQ53" s="38"/>
      <c r="KR53" s="38"/>
      <c r="KS53" s="38"/>
      <c r="KT53" s="38"/>
      <c r="KU53" s="38"/>
      <c r="KV53" s="38"/>
      <c r="KW53" s="38"/>
      <c r="KX53" s="38"/>
      <c r="KY53" s="38"/>
      <c r="KZ53" s="38"/>
      <c r="LA53" s="38"/>
      <c r="LB53" s="38"/>
      <c r="LC53" s="38"/>
      <c r="LD53" s="38"/>
      <c r="LE53" s="38"/>
      <c r="LF53" s="38"/>
      <c r="LG53" s="38"/>
      <c r="LH53" s="38"/>
      <c r="LI53" s="38"/>
      <c r="LJ53" s="38"/>
      <c r="LK53" s="38"/>
      <c r="LL53" s="38"/>
      <c r="LM53" s="38"/>
      <c r="LN53" s="38"/>
      <c r="LO53" s="38"/>
      <c r="LP53" s="38"/>
      <c r="LQ53" s="38"/>
      <c r="LR53" s="38"/>
      <c r="LS53" s="38"/>
      <c r="LT53" s="38"/>
      <c r="LU53" s="38"/>
      <c r="LV53" s="38"/>
      <c r="LW53" s="38"/>
      <c r="LX53" s="38"/>
      <c r="LY53" s="38"/>
      <c r="LZ53" s="38"/>
      <c r="MA53" s="38"/>
      <c r="MB53" s="38"/>
      <c r="MC53" s="38"/>
      <c r="MD53" s="38"/>
      <c r="ME53" s="38"/>
      <c r="MF53" s="38"/>
      <c r="MG53" s="38"/>
      <c r="MH53" s="38"/>
      <c r="MI53" s="38"/>
      <c r="MJ53" s="38"/>
      <c r="MK53" s="38"/>
      <c r="ML53" s="38"/>
      <c r="MM53" s="38"/>
      <c r="MN53" s="38"/>
      <c r="MO53" s="38"/>
      <c r="MP53" s="38"/>
      <c r="MQ53" s="38"/>
      <c r="MR53" s="38"/>
      <c r="MS53" s="38"/>
      <c r="MT53" s="38"/>
      <c r="MU53" s="38"/>
      <c r="MV53" s="38"/>
      <c r="MW53" s="38"/>
      <c r="MX53" s="38"/>
      <c r="MY53" s="38"/>
      <c r="MZ53" s="38"/>
      <c r="NA53" s="38"/>
      <c r="NB53" s="38"/>
      <c r="NC53" s="38"/>
      <c r="ND53" s="38"/>
      <c r="NE53" s="38"/>
      <c r="NF53" s="38"/>
      <c r="NG53" s="38"/>
      <c r="NH53" s="38"/>
      <c r="NI53" s="38"/>
      <c r="NJ53" s="38"/>
      <c r="NK53" s="38"/>
      <c r="NL53" s="38"/>
      <c r="NM53" s="38"/>
      <c r="NN53" s="38"/>
      <c r="NO53" s="38"/>
      <c r="NP53" s="38"/>
      <c r="NQ53" s="38"/>
      <c r="NR53" s="38"/>
      <c r="NS53" s="38"/>
      <c r="NT53" s="38"/>
      <c r="NU53" s="38"/>
      <c r="NV53" s="38"/>
      <c r="NW53" s="38"/>
      <c r="NX53" s="38"/>
      <c r="NY53" s="38"/>
      <c r="NZ53" s="38"/>
      <c r="OA53" s="38"/>
      <c r="OB53" s="38"/>
      <c r="OC53" s="38"/>
      <c r="OD53" s="38"/>
      <c r="OE53" s="38"/>
      <c r="OF53" s="38"/>
      <c r="OG53" s="38"/>
      <c r="OH53" s="38"/>
      <c r="OI53" s="38"/>
      <c r="OJ53" s="38"/>
      <c r="OK53" s="38"/>
      <c r="OL53" s="38"/>
      <c r="OM53" s="38"/>
      <c r="ON53" s="38"/>
      <c r="OO53" s="38"/>
      <c r="OP53" s="38"/>
      <c r="OQ53" s="38"/>
      <c r="OR53" s="38"/>
      <c r="OS53" s="38"/>
      <c r="OT53" s="38"/>
      <c r="OU53" s="38"/>
      <c r="OV53" s="38"/>
      <c r="OW53" s="38"/>
      <c r="OX53" s="38"/>
      <c r="OY53" s="38"/>
      <c r="OZ53" s="38"/>
      <c r="PA53" s="38"/>
      <c r="PB53" s="38"/>
      <c r="PC53" s="38"/>
      <c r="PD53" s="38"/>
      <c r="PE53" s="38"/>
      <c r="PF53" s="38"/>
      <c r="PG53" s="38"/>
      <c r="PH53" s="38"/>
      <c r="PI53" s="38"/>
      <c r="PJ53" s="38"/>
      <c r="PK53" s="38"/>
      <c r="PL53" s="38"/>
      <c r="PM53" s="38"/>
      <c r="PN53" s="38"/>
      <c r="PO53" s="38"/>
      <c r="PP53" s="38"/>
      <c r="PQ53" s="38"/>
      <c r="PR53" s="38"/>
      <c r="PS53" s="38"/>
      <c r="PT53" s="38"/>
      <c r="PU53" s="38"/>
      <c r="PV53" s="38"/>
      <c r="PW53" s="38"/>
      <c r="PX53" s="38"/>
      <c r="PY53" s="38"/>
      <c r="PZ53" s="38"/>
      <c r="QA53" s="38"/>
      <c r="QB53" s="38"/>
      <c r="QC53" s="38"/>
      <c r="QD53" s="38"/>
      <c r="QE53" s="38"/>
      <c r="QF53" s="38"/>
      <c r="QG53" s="38"/>
      <c r="QH53" s="38"/>
      <c r="QI53" s="38"/>
      <c r="QJ53" s="38"/>
      <c r="QK53" s="38"/>
      <c r="QL53" s="38"/>
      <c r="QM53" s="38"/>
      <c r="QN53" s="38"/>
      <c r="QO53" s="38"/>
      <c r="QP53" s="38"/>
      <c r="QQ53" s="38"/>
      <c r="QR53" s="38"/>
      <c r="QS53" s="38"/>
      <c r="QT53" s="38"/>
      <c r="QU53" s="38"/>
      <c r="QV53" s="38"/>
      <c r="QW53" s="38"/>
      <c r="QX53" s="38"/>
      <c r="QY53" s="38"/>
      <c r="QZ53" s="38"/>
      <c r="RA53" s="38"/>
      <c r="RB53" s="38"/>
      <c r="RC53" s="38"/>
      <c r="RD53" s="38"/>
      <c r="RE53" s="38"/>
      <c r="RF53" s="38"/>
      <c r="RG53" s="38"/>
      <c r="RH53" s="38"/>
      <c r="RI53" s="38"/>
      <c r="RJ53" s="38"/>
      <c r="RK53" s="38"/>
      <c r="RL53" s="38"/>
      <c r="RM53" s="38"/>
      <c r="RN53" s="38"/>
      <c r="RO53" s="38"/>
      <c r="RP53" s="38"/>
      <c r="RQ53" s="38"/>
      <c r="RR53" s="38"/>
      <c r="RS53" s="38"/>
      <c r="RT53" s="38"/>
      <c r="RU53" s="38"/>
      <c r="RV53" s="38"/>
      <c r="RW53" s="38"/>
      <c r="RX53" s="38"/>
      <c r="RY53" s="38"/>
      <c r="RZ53" s="38"/>
      <c r="SA53" s="38"/>
      <c r="SB53" s="38"/>
      <c r="SC53" s="38"/>
      <c r="SD53" s="38"/>
      <c r="SE53" s="38"/>
      <c r="SF53" s="38"/>
      <c r="SG53" s="38"/>
      <c r="SH53" s="38"/>
      <c r="SI53" s="38"/>
      <c r="SJ53" s="38"/>
      <c r="SK53" s="38"/>
      <c r="SL53" s="38"/>
      <c r="SM53" s="38"/>
      <c r="SN53" s="38"/>
      <c r="SO53" s="38"/>
      <c r="SP53" s="38"/>
      <c r="SQ53" s="38"/>
      <c r="SR53" s="38"/>
      <c r="SS53" s="38"/>
      <c r="ST53" s="38"/>
      <c r="SU53" s="38"/>
      <c r="SV53" s="38"/>
      <c r="SW53" s="38"/>
      <c r="SX53" s="38"/>
      <c r="SY53" s="38"/>
      <c r="SZ53" s="38"/>
      <c r="TA53" s="38"/>
      <c r="TB53" s="38"/>
      <c r="TC53" s="38"/>
      <c r="TD53" s="38"/>
      <c r="TE53" s="38"/>
      <c r="TF53" s="38"/>
      <c r="TG53" s="38"/>
      <c r="TH53" s="38"/>
      <c r="TI53" s="38"/>
      <c r="TJ53" s="38"/>
      <c r="TK53" s="38"/>
      <c r="TL53" s="38"/>
      <c r="TM53" s="38"/>
      <c r="TN53" s="38"/>
      <c r="TO53" s="38"/>
      <c r="TP53" s="38"/>
      <c r="TQ53" s="38"/>
      <c r="TR53" s="38"/>
      <c r="TS53" s="38"/>
      <c r="TT53" s="38"/>
      <c r="TU53" s="38"/>
      <c r="TV53" s="38"/>
      <c r="TW53" s="38"/>
      <c r="TX53" s="38"/>
      <c r="TY53" s="38"/>
      <c r="TZ53" s="38"/>
      <c r="UA53" s="38"/>
      <c r="UB53" s="38"/>
      <c r="UC53" s="38"/>
      <c r="UD53" s="38"/>
      <c r="UE53" s="38"/>
      <c r="UF53" s="38"/>
      <c r="UG53" s="38"/>
      <c r="UH53" s="38"/>
      <c r="UI53" s="38"/>
      <c r="UJ53" s="38"/>
      <c r="UK53" s="38"/>
      <c r="UL53" s="38"/>
      <c r="UM53" s="38"/>
      <c r="UN53" s="38"/>
      <c r="UO53" s="38"/>
      <c r="UP53" s="38"/>
      <c r="UQ53" s="38"/>
      <c r="UR53" s="38"/>
      <c r="US53" s="38"/>
      <c r="UT53" s="38"/>
      <c r="UU53" s="38"/>
      <c r="UV53" s="38"/>
      <c r="UW53" s="38"/>
      <c r="UX53" s="38"/>
      <c r="UY53" s="38"/>
      <c r="UZ53" s="38"/>
      <c r="VA53" s="38"/>
      <c r="VB53" s="38"/>
      <c r="VC53" s="38"/>
      <c r="VD53" s="38"/>
      <c r="VE53" s="38"/>
      <c r="VF53" s="38"/>
      <c r="VG53" s="38"/>
      <c r="VH53" s="38"/>
      <c r="VI53" s="38"/>
      <c r="VJ53" s="38"/>
      <c r="VK53" s="38"/>
      <c r="VL53" s="38"/>
      <c r="VM53" s="38"/>
      <c r="VN53" s="38"/>
      <c r="VO53" s="38"/>
      <c r="VP53" s="38"/>
      <c r="VQ53" s="38"/>
      <c r="VR53" s="38"/>
      <c r="VS53" s="38"/>
      <c r="VT53" s="38"/>
      <c r="VU53" s="38"/>
      <c r="VV53" s="38"/>
      <c r="VW53" s="38"/>
      <c r="VX53" s="38"/>
      <c r="VY53" s="38"/>
      <c r="VZ53" s="38"/>
      <c r="WA53" s="38"/>
      <c r="WB53" s="38"/>
      <c r="WC53" s="38"/>
      <c r="WD53" s="38"/>
      <c r="WE53" s="38"/>
      <c r="WF53" s="38"/>
      <c r="WG53" s="38"/>
      <c r="WH53" s="38"/>
      <c r="WI53" s="38"/>
      <c r="WJ53" s="38"/>
      <c r="WK53" s="38"/>
      <c r="WL53" s="38"/>
      <c r="WM53" s="38"/>
      <c r="WN53" s="38"/>
      <c r="WO53" s="38"/>
      <c r="WP53" s="38"/>
      <c r="WQ53" s="38"/>
      <c r="WR53" s="38"/>
      <c r="WS53" s="38"/>
      <c r="WT53" s="38"/>
      <c r="WU53" s="38"/>
      <c r="WV53" s="38"/>
      <c r="WW53" s="38"/>
      <c r="WX53" s="38"/>
      <c r="WY53" s="38"/>
      <c r="WZ53" s="38"/>
      <c r="XA53" s="38"/>
      <c r="XB53" s="38"/>
      <c r="XC53" s="38"/>
      <c r="XD53" s="38"/>
      <c r="XE53" s="38"/>
      <c r="XF53" s="38"/>
      <c r="XG53" s="38"/>
      <c r="XH53" s="38"/>
      <c r="XI53" s="38"/>
      <c r="XJ53" s="38"/>
      <c r="XK53" s="38"/>
      <c r="XL53" s="38"/>
      <c r="XM53" s="38"/>
      <c r="XN53" s="38"/>
      <c r="XO53" s="38"/>
      <c r="XP53" s="38"/>
      <c r="XQ53" s="38"/>
      <c r="XR53" s="38"/>
      <c r="XS53" s="38"/>
      <c r="XT53" s="38"/>
      <c r="XU53" s="38"/>
      <c r="XV53" s="38"/>
      <c r="XW53" s="38"/>
      <c r="XX53" s="38"/>
      <c r="XY53" s="38"/>
      <c r="XZ53" s="38"/>
      <c r="YA53" s="38"/>
      <c r="YB53" s="38"/>
      <c r="YC53" s="38"/>
      <c r="YD53" s="38"/>
      <c r="YE53" s="38"/>
      <c r="YF53" s="38"/>
      <c r="YG53" s="38"/>
      <c r="YH53" s="38"/>
      <c r="YI53" s="38"/>
      <c r="YJ53" s="38"/>
      <c r="YK53" s="38"/>
      <c r="YL53" s="38"/>
      <c r="YM53" s="38"/>
      <c r="YN53" s="38"/>
      <c r="YO53" s="38"/>
      <c r="YP53" s="38"/>
      <c r="YQ53" s="38"/>
      <c r="YR53" s="38"/>
      <c r="YS53" s="38"/>
      <c r="YT53" s="38"/>
      <c r="YU53" s="38"/>
      <c r="YV53" s="38"/>
      <c r="YW53" s="38"/>
      <c r="YX53" s="38"/>
      <c r="YY53" s="38"/>
      <c r="YZ53" s="38"/>
      <c r="ZA53" s="38"/>
      <c r="ZB53" s="38"/>
      <c r="ZC53" s="38"/>
      <c r="ZD53" s="38"/>
      <c r="ZE53" s="38"/>
      <c r="ZF53" s="38"/>
      <c r="ZG53" s="38"/>
      <c r="ZH53" s="38"/>
      <c r="ZI53" s="38"/>
      <c r="ZJ53" s="38"/>
      <c r="ZK53" s="38"/>
      <c r="ZL53" s="38"/>
      <c r="ZM53" s="38"/>
      <c r="ZN53" s="38"/>
      <c r="ZO53" s="38"/>
      <c r="ZP53" s="38"/>
      <c r="ZQ53" s="38"/>
      <c r="ZR53" s="38"/>
      <c r="ZS53" s="38"/>
      <c r="ZT53" s="38"/>
      <c r="ZU53" s="38"/>
      <c r="ZV53" s="38"/>
      <c r="ZW53" s="38"/>
      <c r="ZX53" s="38"/>
      <c r="ZY53" s="38"/>
      <c r="ZZ53" s="38"/>
      <c r="AAA53" s="38"/>
      <c r="AAB53" s="38"/>
      <c r="AAC53" s="38"/>
      <c r="AAD53" s="38"/>
      <c r="AAE53" s="38"/>
      <c r="AAF53" s="38"/>
      <c r="AAG53" s="38"/>
      <c r="AAH53" s="38"/>
      <c r="AAI53" s="38"/>
      <c r="AAJ53" s="38"/>
      <c r="AAK53" s="38"/>
      <c r="AAL53" s="38"/>
      <c r="AAM53" s="38"/>
      <c r="AAN53" s="38"/>
      <c r="AAO53" s="38"/>
      <c r="AAP53" s="38"/>
      <c r="AAQ53" s="38"/>
      <c r="AAR53" s="38"/>
      <c r="AAS53" s="38"/>
      <c r="AAT53" s="38"/>
      <c r="AAU53" s="38"/>
      <c r="AAV53" s="38"/>
      <c r="AAW53" s="38"/>
      <c r="AAX53" s="38"/>
      <c r="AAY53" s="38"/>
      <c r="AAZ53" s="38"/>
      <c r="ABA53" s="38"/>
      <c r="ABB53" s="38"/>
      <c r="ABC53" s="38"/>
      <c r="ABD53" s="38"/>
      <c r="ABE53" s="38"/>
      <c r="ABF53" s="38"/>
      <c r="ABG53" s="38"/>
      <c r="ABH53" s="38"/>
      <c r="ABI53" s="38"/>
      <c r="ABJ53" s="38"/>
      <c r="ABK53" s="38"/>
      <c r="ABL53" s="38"/>
      <c r="ABM53" s="38"/>
      <c r="ABN53" s="38"/>
      <c r="ABO53" s="38"/>
      <c r="ABP53" s="38"/>
      <c r="ABQ53" s="38"/>
      <c r="ABR53" s="38"/>
      <c r="ABS53" s="38"/>
      <c r="ABT53" s="38"/>
      <c r="ABU53" s="38"/>
      <c r="ABV53" s="38"/>
      <c r="ABW53" s="38"/>
      <c r="ABX53" s="38"/>
      <c r="ABY53" s="38"/>
      <c r="ABZ53" s="38"/>
      <c r="ACA53" s="38"/>
      <c r="ACB53" s="38"/>
      <c r="ACC53" s="38"/>
      <c r="ACD53" s="38"/>
      <c r="ACE53" s="38"/>
      <c r="ACF53" s="38"/>
      <c r="ACG53" s="38"/>
      <c r="ACH53" s="38"/>
      <c r="ACI53" s="38"/>
      <c r="ACJ53" s="38"/>
      <c r="ACK53" s="38"/>
      <c r="ACL53" s="38"/>
      <c r="ACM53" s="38"/>
      <c r="ACN53" s="38"/>
      <c r="ACO53" s="38"/>
      <c r="ACP53" s="38"/>
      <c r="ACQ53" s="38"/>
      <c r="ACR53" s="38"/>
      <c r="ACS53" s="38"/>
      <c r="ACT53" s="38"/>
      <c r="ACU53" s="38"/>
      <c r="ACV53" s="38"/>
      <c r="ACW53" s="38"/>
      <c r="ACX53" s="38"/>
      <c r="ACY53" s="38"/>
      <c r="ACZ53" s="38"/>
      <c r="ADA53" s="38"/>
      <c r="ADB53" s="38"/>
      <c r="ADC53" s="38"/>
      <c r="ADD53" s="38"/>
      <c r="ADE53" s="38"/>
      <c r="ADF53" s="38"/>
      <c r="ADG53" s="38"/>
      <c r="ADH53" s="38"/>
      <c r="ADI53" s="38"/>
      <c r="ADJ53" s="38"/>
      <c r="ADK53" s="38"/>
      <c r="ADL53" s="38"/>
      <c r="ADM53" s="38"/>
      <c r="ADN53" s="38"/>
      <c r="ADO53" s="38"/>
      <c r="ADP53" s="38"/>
      <c r="ADQ53" s="38"/>
      <c r="ADR53" s="38"/>
      <c r="ADS53" s="38"/>
      <c r="ADT53" s="38"/>
      <c r="ADU53" s="38"/>
      <c r="ADV53" s="38"/>
      <c r="ADW53" s="38"/>
      <c r="ADX53" s="38"/>
      <c r="ADY53" s="38"/>
      <c r="ADZ53" s="38"/>
      <c r="AEA53" s="38"/>
      <c r="AEB53" s="38"/>
      <c r="AEC53" s="38"/>
      <c r="AED53" s="38"/>
      <c r="AEE53" s="38"/>
      <c r="AEF53" s="38"/>
      <c r="AEG53" s="38"/>
      <c r="AEH53" s="38"/>
      <c r="AEI53" s="38"/>
      <c r="AEJ53" s="38"/>
      <c r="AEK53" s="38"/>
      <c r="AEL53" s="38"/>
      <c r="AEM53" s="38"/>
      <c r="AEN53" s="38"/>
      <c r="AEO53" s="38"/>
      <c r="AEP53" s="38"/>
      <c r="AEQ53" s="38"/>
      <c r="AER53" s="38"/>
      <c r="AES53" s="38"/>
      <c r="AET53" s="38"/>
      <c r="AEU53" s="38"/>
      <c r="AEV53" s="38"/>
      <c r="AEW53" s="38"/>
      <c r="AEX53" s="38"/>
      <c r="AEY53" s="38"/>
      <c r="AEZ53" s="38"/>
      <c r="AFA53" s="38"/>
      <c r="AFB53" s="38"/>
      <c r="AFC53" s="38"/>
      <c r="AFD53" s="38"/>
      <c r="AFE53" s="38"/>
      <c r="AFF53" s="38"/>
      <c r="AFG53" s="38"/>
      <c r="AFH53" s="38"/>
      <c r="AFI53" s="38"/>
      <c r="AFJ53" s="38"/>
      <c r="AFK53" s="38"/>
      <c r="AFL53" s="38"/>
      <c r="AFM53" s="38"/>
      <c r="AFN53" s="38"/>
      <c r="AFO53" s="38"/>
      <c r="AFP53" s="38"/>
      <c r="AFQ53" s="38"/>
      <c r="AFR53" s="38"/>
      <c r="AFS53" s="38"/>
      <c r="AFT53" s="38"/>
      <c r="AFU53" s="38"/>
      <c r="AFV53" s="38"/>
      <c r="AFW53" s="38"/>
      <c r="AFX53" s="38"/>
      <c r="AFY53" s="38"/>
      <c r="AFZ53" s="38"/>
      <c r="AGA53" s="38"/>
      <c r="AGB53" s="38"/>
      <c r="AGC53" s="38"/>
      <c r="AGD53" s="38"/>
      <c r="AGE53" s="38"/>
      <c r="AGF53" s="38"/>
      <c r="AGG53" s="38"/>
      <c r="AGH53" s="38"/>
      <c r="AGI53" s="38"/>
      <c r="AGJ53" s="38"/>
      <c r="AGK53" s="38"/>
      <c r="AGL53" s="38"/>
      <c r="AGM53" s="38"/>
      <c r="AGN53" s="38"/>
      <c r="AGO53" s="38"/>
      <c r="AGP53" s="38"/>
      <c r="AGQ53" s="38"/>
      <c r="AGR53" s="38"/>
      <c r="AGS53" s="38"/>
      <c r="AGT53" s="38"/>
      <c r="AGU53" s="38"/>
      <c r="AGV53" s="38"/>
      <c r="AGW53" s="38"/>
      <c r="AGX53" s="38"/>
      <c r="AGY53" s="38"/>
      <c r="AGZ53" s="38"/>
      <c r="AHA53" s="38"/>
      <c r="AHB53" s="38"/>
      <c r="AHC53" s="38"/>
      <c r="AHD53" s="38"/>
      <c r="AHE53" s="38"/>
      <c r="AHF53" s="38"/>
      <c r="AHG53" s="38"/>
      <c r="AHH53" s="38"/>
      <c r="AHI53" s="38"/>
      <c r="AHJ53" s="38"/>
      <c r="AHK53" s="38"/>
      <c r="AHL53" s="38"/>
      <c r="AHM53" s="38"/>
      <c r="AHN53" s="38"/>
      <c r="AHO53" s="38"/>
      <c r="AHP53" s="38"/>
      <c r="AHQ53" s="38"/>
      <c r="AHR53" s="38"/>
      <c r="AHS53" s="38"/>
      <c r="AHT53" s="38"/>
      <c r="AHU53" s="38"/>
      <c r="AHV53" s="38"/>
      <c r="AHW53" s="38"/>
      <c r="AHX53" s="38"/>
      <c r="AHY53" s="38"/>
      <c r="AHZ53" s="38"/>
      <c r="AIA53" s="38"/>
      <c r="AIB53" s="38"/>
      <c r="AIC53" s="38"/>
      <c r="AID53" s="38"/>
      <c r="AIE53" s="38"/>
      <c r="AIF53" s="38"/>
      <c r="AIG53" s="38"/>
      <c r="AIH53" s="38"/>
      <c r="AII53" s="38"/>
      <c r="AIJ53" s="38"/>
      <c r="AIK53" s="38"/>
      <c r="AIL53" s="38"/>
      <c r="AIM53" s="38"/>
      <c r="AIN53" s="38"/>
      <c r="AIO53" s="38"/>
      <c r="AIP53" s="38"/>
      <c r="AIQ53" s="38"/>
      <c r="AIR53" s="38"/>
      <c r="AIS53" s="38"/>
      <c r="AIT53" s="38"/>
      <c r="AIU53" s="38"/>
      <c r="AIV53" s="38"/>
      <c r="AIW53" s="38"/>
      <c r="AIX53" s="38"/>
      <c r="AIY53" s="38"/>
      <c r="AIZ53" s="38"/>
      <c r="AJA53" s="38"/>
      <c r="AJB53" s="38"/>
      <c r="AJC53" s="38"/>
      <c r="AJD53" s="38"/>
      <c r="AJE53" s="38"/>
      <c r="AJF53" s="38"/>
      <c r="AJG53" s="38"/>
      <c r="AJH53" s="38"/>
      <c r="AJI53" s="38"/>
      <c r="AJJ53" s="38"/>
      <c r="AJK53" s="38"/>
      <c r="AJL53" s="38"/>
      <c r="AJM53" s="38"/>
      <c r="AJN53" s="38"/>
      <c r="AJO53" s="38"/>
      <c r="AJP53" s="38"/>
      <c r="AJQ53" s="38"/>
      <c r="AJR53" s="38"/>
      <c r="AJS53" s="38"/>
      <c r="AJT53" s="38"/>
      <c r="AJU53" s="38"/>
      <c r="AJV53" s="38"/>
      <c r="AJW53" s="38"/>
      <c r="AJX53" s="38"/>
      <c r="AJY53" s="38"/>
      <c r="AJZ53" s="38"/>
      <c r="AKA53" s="38"/>
      <c r="AKB53" s="38"/>
      <c r="AKC53" s="38"/>
      <c r="AKD53" s="38"/>
      <c r="AKE53" s="38"/>
      <c r="AKF53" s="38"/>
      <c r="AKG53" s="38"/>
      <c r="AKH53" s="38"/>
      <c r="AKI53" s="38"/>
      <c r="AKJ53" s="38"/>
      <c r="AKK53" s="38"/>
      <c r="AKL53" s="38"/>
      <c r="AKM53" s="38"/>
      <c r="AKN53" s="38"/>
      <c r="AKO53" s="38"/>
      <c r="AKP53" s="38"/>
      <c r="AKQ53" s="38"/>
      <c r="AKR53" s="38"/>
      <c r="AKS53" s="38"/>
      <c r="AKT53" s="38"/>
      <c r="AKU53" s="38"/>
      <c r="AKV53" s="38"/>
      <c r="AKW53" s="38"/>
      <c r="AKX53" s="38"/>
      <c r="AKY53" s="38"/>
      <c r="AKZ53" s="38"/>
      <c r="ALA53" s="38"/>
      <c r="ALB53" s="38"/>
      <c r="ALC53" s="38"/>
      <c r="ALD53" s="38"/>
      <c r="ALE53" s="38"/>
      <c r="ALF53" s="38"/>
      <c r="ALG53" s="38"/>
      <c r="ALH53" s="38"/>
      <c r="ALI53" s="38"/>
      <c r="ALJ53" s="38"/>
      <c r="ALK53" s="38"/>
      <c r="ALL53" s="38"/>
      <c r="ALM53" s="38"/>
      <c r="ALN53" s="38"/>
      <c r="ALO53" s="38"/>
      <c r="ALP53" s="38"/>
      <c r="ALQ53" s="38"/>
      <c r="ALR53" s="38"/>
      <c r="ALS53" s="38"/>
      <c r="ALT53" s="38"/>
      <c r="ALU53" s="38"/>
      <c r="ALV53" s="38"/>
      <c r="ALW53" s="38"/>
      <c r="ALX53" s="38"/>
      <c r="ALY53" s="38"/>
      <c r="ALZ53" s="38"/>
      <c r="AMA53" s="38"/>
      <c r="AMB53" s="38"/>
      <c r="AMC53" s="38"/>
      <c r="AMD53" s="38"/>
      <c r="AME53" s="38"/>
      <c r="AMF53" s="38"/>
      <c r="AMG53" s="38"/>
      <c r="AMH53" s="38"/>
      <c r="AMI53" s="38"/>
      <c r="AMJ53" s="38"/>
      <c r="AMK53" s="38"/>
      <c r="AML53" s="38"/>
      <c r="AMM53" s="38"/>
      <c r="AMN53" s="38"/>
      <c r="AMO53" s="38"/>
      <c r="AMP53" s="38"/>
      <c r="AMQ53" s="38"/>
      <c r="AMR53" s="38"/>
      <c r="AMS53" s="38"/>
      <c r="AMT53" s="38"/>
      <c r="AMU53" s="38"/>
      <c r="AMV53" s="38"/>
      <c r="AMW53" s="38"/>
      <c r="AMX53" s="38"/>
      <c r="AMY53" s="38"/>
      <c r="AMZ53" s="38"/>
      <c r="ANA53" s="38"/>
      <c r="ANB53" s="38"/>
      <c r="ANC53" s="38"/>
      <c r="AND53" s="38"/>
      <c r="ANE53" s="38"/>
      <c r="ANF53" s="38"/>
      <c r="ANG53" s="38"/>
      <c r="ANH53" s="38"/>
      <c r="ANI53" s="38"/>
      <c r="ANJ53" s="38"/>
      <c r="ANK53" s="38"/>
      <c r="ANL53" s="38"/>
      <c r="ANM53" s="38"/>
      <c r="ANN53" s="38"/>
      <c r="ANO53" s="38"/>
      <c r="ANP53" s="38"/>
      <c r="ANQ53" s="38"/>
      <c r="ANR53" s="38"/>
      <c r="ANS53" s="38"/>
      <c r="ANT53" s="38"/>
      <c r="ANU53" s="38"/>
      <c r="ANV53" s="38"/>
      <c r="ANW53" s="38"/>
      <c r="ANX53" s="38"/>
      <c r="ANY53" s="38"/>
      <c r="ANZ53" s="38"/>
      <c r="AOA53" s="38"/>
      <c r="AOB53" s="38"/>
      <c r="AOC53" s="38"/>
      <c r="AOD53" s="38"/>
      <c r="AOE53" s="38"/>
      <c r="AOF53" s="38"/>
      <c r="AOG53" s="38"/>
      <c r="AOH53" s="38"/>
      <c r="AOI53" s="38"/>
      <c r="AOJ53" s="38"/>
      <c r="AOK53" s="38"/>
      <c r="AOL53" s="38"/>
      <c r="AOM53" s="38"/>
      <c r="AON53" s="38"/>
      <c r="AOO53" s="38"/>
      <c r="AOP53" s="38"/>
      <c r="AOQ53" s="38"/>
      <c r="AOR53" s="38"/>
      <c r="AOS53" s="38"/>
      <c r="AOT53" s="38"/>
      <c r="AOU53" s="38"/>
      <c r="AOV53" s="38"/>
      <c r="AOW53" s="38"/>
      <c r="AOX53" s="38"/>
      <c r="AOY53" s="38"/>
      <c r="AOZ53" s="38"/>
      <c r="APA53" s="38"/>
      <c r="APB53" s="38"/>
      <c r="APC53" s="38"/>
      <c r="APD53" s="38"/>
      <c r="APE53" s="38"/>
      <c r="APF53" s="38"/>
      <c r="APG53" s="38"/>
      <c r="APH53" s="38"/>
      <c r="API53" s="38"/>
      <c r="APJ53" s="38"/>
      <c r="APK53" s="38"/>
      <c r="APL53" s="38"/>
      <c r="APM53" s="38"/>
      <c r="APN53" s="38"/>
      <c r="APO53" s="38"/>
      <c r="APP53" s="38"/>
      <c r="APQ53" s="38"/>
      <c r="APR53" s="38"/>
      <c r="APS53" s="38"/>
      <c r="APT53" s="38"/>
      <c r="APU53" s="38"/>
      <c r="APV53" s="38"/>
      <c r="APW53" s="38"/>
      <c r="APX53" s="38"/>
      <c r="APY53" s="38"/>
      <c r="APZ53" s="38"/>
      <c r="AQA53" s="38"/>
      <c r="AQB53" s="38"/>
      <c r="AQC53" s="38"/>
      <c r="AQD53" s="38"/>
      <c r="AQE53" s="38"/>
      <c r="AQF53" s="38"/>
      <c r="AQG53" s="38"/>
      <c r="AQH53" s="38"/>
      <c r="AQI53" s="38"/>
      <c r="AQJ53" s="38"/>
      <c r="AQK53" s="38"/>
      <c r="AQL53" s="38"/>
      <c r="AQM53" s="38"/>
      <c r="AQN53" s="38"/>
      <c r="AQO53" s="38"/>
      <c r="AQP53" s="38"/>
      <c r="AQQ53" s="38"/>
      <c r="AQR53" s="38"/>
      <c r="AQS53" s="38"/>
      <c r="AQT53" s="38"/>
      <c r="AQU53" s="38"/>
      <c r="AQV53" s="38"/>
      <c r="AQW53" s="38"/>
      <c r="AQX53" s="38"/>
      <c r="AQY53" s="38"/>
      <c r="AQZ53" s="38"/>
      <c r="ARA53" s="38"/>
      <c r="ARB53" s="38"/>
      <c r="ARC53" s="38"/>
      <c r="ARD53" s="38"/>
      <c r="ARE53" s="38"/>
      <c r="ARF53" s="38"/>
      <c r="ARG53" s="38"/>
      <c r="ARH53" s="38"/>
      <c r="ARI53" s="38"/>
      <c r="ARJ53" s="38"/>
      <c r="ARK53" s="38"/>
      <c r="ARL53" s="38"/>
      <c r="ARM53" s="38"/>
      <c r="ARN53" s="38"/>
      <c r="ARO53" s="38"/>
      <c r="ARP53" s="38"/>
      <c r="ARQ53" s="38"/>
      <c r="ARR53" s="38"/>
      <c r="ARS53" s="38"/>
      <c r="ART53" s="38"/>
      <c r="ARU53" s="38"/>
      <c r="ARV53" s="38"/>
      <c r="ARW53" s="38"/>
      <c r="ARX53" s="38"/>
      <c r="ARY53" s="38"/>
      <c r="ARZ53" s="38"/>
      <c r="ASA53" s="38"/>
      <c r="ASB53" s="38"/>
      <c r="ASC53" s="38"/>
      <c r="ASD53" s="38"/>
      <c r="ASE53" s="38"/>
      <c r="ASF53" s="38"/>
      <c r="ASG53" s="38"/>
      <c r="ASH53" s="38"/>
      <c r="ASI53" s="38"/>
      <c r="ASJ53" s="38"/>
      <c r="ASK53" s="38"/>
      <c r="ASL53" s="38"/>
      <c r="ASM53" s="38"/>
      <c r="ASN53" s="38"/>
      <c r="ASO53" s="38"/>
      <c r="ASP53" s="38"/>
      <c r="ASQ53" s="38"/>
      <c r="ASR53" s="38"/>
      <c r="ASS53" s="38"/>
      <c r="AST53" s="38"/>
      <c r="ASU53" s="38"/>
      <c r="ASV53" s="38"/>
      <c r="ASW53" s="38"/>
      <c r="ASX53" s="38"/>
      <c r="ASY53" s="38"/>
      <c r="ASZ53" s="38"/>
      <c r="ATA53" s="38"/>
      <c r="ATB53" s="38"/>
      <c r="ATC53" s="38"/>
      <c r="ATD53" s="38"/>
      <c r="ATE53" s="38"/>
      <c r="ATF53" s="38"/>
      <c r="ATG53" s="38"/>
      <c r="ATH53" s="38"/>
      <c r="ATI53" s="38"/>
      <c r="ATJ53" s="38"/>
      <c r="ATK53" s="38"/>
      <c r="ATL53" s="38"/>
      <c r="ATM53" s="38"/>
      <c r="ATN53" s="38"/>
      <c r="ATO53" s="38"/>
      <c r="ATP53" s="38"/>
      <c r="ATQ53" s="38"/>
      <c r="ATR53" s="38"/>
      <c r="ATS53" s="38"/>
      <c r="ATT53" s="38"/>
      <c r="ATU53" s="38"/>
      <c r="ATV53" s="38"/>
      <c r="ATW53" s="38"/>
      <c r="ATX53" s="38"/>
      <c r="ATY53" s="38"/>
      <c r="ATZ53" s="38"/>
      <c r="AUA53" s="38"/>
      <c r="AUB53" s="38"/>
      <c r="AUC53" s="38"/>
      <c r="AUD53" s="38"/>
      <c r="AUE53" s="38"/>
      <c r="AUF53" s="38"/>
      <c r="AUG53" s="38"/>
      <c r="AUH53" s="38"/>
      <c r="AUI53" s="38"/>
      <c r="AUJ53" s="38"/>
      <c r="AUK53" s="38"/>
      <c r="AUL53" s="38"/>
      <c r="AUM53" s="38"/>
      <c r="AUN53" s="38"/>
      <c r="AUO53" s="38"/>
      <c r="AUP53" s="38"/>
      <c r="AUQ53" s="38"/>
      <c r="AUR53" s="38"/>
      <c r="AUS53" s="38"/>
      <c r="AUT53" s="38"/>
      <c r="AUU53" s="38"/>
      <c r="AUV53" s="38"/>
      <c r="AUW53" s="38"/>
      <c r="AUX53" s="38"/>
      <c r="AUY53" s="38"/>
      <c r="AUZ53" s="38"/>
      <c r="AVA53" s="38"/>
      <c r="AVB53" s="38"/>
      <c r="AVC53" s="38"/>
      <c r="AVD53" s="38"/>
      <c r="AVE53" s="38"/>
      <c r="AVF53" s="38"/>
      <c r="AVG53" s="38"/>
      <c r="AVH53" s="38"/>
      <c r="AVI53" s="38"/>
      <c r="AVJ53" s="38"/>
      <c r="AVK53" s="38"/>
      <c r="AVL53" s="38"/>
      <c r="AVM53" s="38"/>
      <c r="AVN53" s="38"/>
      <c r="AVO53" s="38"/>
      <c r="AVP53" s="38"/>
      <c r="AVQ53" s="38"/>
      <c r="AVR53" s="38"/>
      <c r="AVS53" s="38"/>
      <c r="AVT53" s="38"/>
      <c r="AVU53" s="38"/>
      <c r="AVV53" s="38"/>
      <c r="AVW53" s="38"/>
      <c r="AVX53" s="38"/>
      <c r="AVY53" s="38"/>
      <c r="AVZ53" s="38"/>
      <c r="AWA53" s="38"/>
      <c r="AWB53" s="38"/>
      <c r="AWC53" s="38"/>
      <c r="AWD53" s="38"/>
      <c r="AWE53" s="38"/>
      <c r="AWF53" s="38"/>
      <c r="AWG53" s="38"/>
      <c r="AWH53" s="38"/>
      <c r="AWI53" s="38"/>
      <c r="AWJ53" s="38"/>
      <c r="AWK53" s="38"/>
      <c r="AWL53" s="38"/>
      <c r="AWM53" s="38"/>
      <c r="AWN53" s="38"/>
      <c r="AWO53" s="38"/>
      <c r="AWP53" s="38"/>
      <c r="AWQ53" s="38"/>
      <c r="AWR53" s="38"/>
      <c r="AWS53" s="38"/>
      <c r="AWT53" s="38"/>
      <c r="AWU53" s="38"/>
      <c r="AWV53" s="38"/>
      <c r="AWW53" s="38"/>
      <c r="AWX53" s="38"/>
      <c r="AWY53" s="38"/>
      <c r="AWZ53" s="38"/>
      <c r="AXA53" s="38"/>
      <c r="AXB53" s="38"/>
      <c r="AXC53" s="38"/>
      <c r="AXD53" s="38"/>
      <c r="AXE53" s="38"/>
      <c r="AXF53" s="38"/>
      <c r="AXG53" s="38"/>
      <c r="AXH53" s="38"/>
      <c r="AXI53" s="38"/>
      <c r="AXJ53" s="38"/>
      <c r="AXK53" s="38"/>
      <c r="AXL53" s="38"/>
      <c r="AXM53" s="38"/>
      <c r="AXN53" s="38"/>
      <c r="AXO53" s="38"/>
      <c r="AXP53" s="38"/>
      <c r="AXQ53" s="38"/>
      <c r="AXR53" s="38"/>
      <c r="AXS53" s="38"/>
      <c r="AXT53" s="38"/>
      <c r="AXU53" s="38"/>
      <c r="AXV53" s="38"/>
      <c r="AXW53" s="38"/>
      <c r="AXX53" s="38"/>
      <c r="AXY53" s="38"/>
      <c r="AXZ53" s="38"/>
      <c r="AYA53" s="38"/>
      <c r="AYB53" s="38"/>
      <c r="AYC53" s="38"/>
      <c r="AYD53" s="38"/>
      <c r="AYE53" s="38"/>
      <c r="AYF53" s="38"/>
      <c r="AYG53" s="38"/>
      <c r="AYH53" s="38"/>
      <c r="AYI53" s="38"/>
      <c r="AYJ53" s="38"/>
      <c r="AYK53" s="38"/>
      <c r="AYL53" s="38"/>
      <c r="AYM53" s="38"/>
      <c r="AYN53" s="38"/>
      <c r="AYO53" s="38"/>
      <c r="AYP53" s="38"/>
      <c r="AYQ53" s="38"/>
      <c r="AYR53" s="38"/>
      <c r="AYS53" s="38"/>
      <c r="AYT53" s="38"/>
      <c r="AYU53" s="38"/>
      <c r="AYV53" s="38"/>
      <c r="AYW53" s="38"/>
      <c r="AYX53" s="38"/>
      <c r="AYY53" s="38"/>
      <c r="AYZ53" s="38"/>
      <c r="AZA53" s="38"/>
      <c r="AZB53" s="38"/>
      <c r="AZC53" s="38"/>
      <c r="AZD53" s="38"/>
      <c r="AZE53" s="38"/>
      <c r="AZF53" s="38"/>
      <c r="AZG53" s="38"/>
      <c r="AZH53" s="38"/>
      <c r="AZI53" s="38"/>
      <c r="AZJ53" s="38"/>
      <c r="AZK53" s="38"/>
      <c r="AZL53" s="38"/>
      <c r="AZM53" s="38"/>
      <c r="AZN53" s="38"/>
      <c r="AZO53" s="38"/>
      <c r="AZP53" s="38"/>
      <c r="AZQ53" s="38"/>
      <c r="AZR53" s="38"/>
      <c r="AZS53" s="38"/>
      <c r="AZT53" s="38"/>
      <c r="AZU53" s="38"/>
      <c r="AZV53" s="38"/>
      <c r="AZW53" s="38"/>
      <c r="AZX53" s="38"/>
      <c r="AZY53" s="38"/>
      <c r="AZZ53" s="38"/>
      <c r="BAA53" s="38"/>
      <c r="BAB53" s="38"/>
      <c r="BAC53" s="38"/>
      <c r="BAD53" s="38"/>
      <c r="BAE53" s="38"/>
      <c r="BAF53" s="38"/>
      <c r="BAG53" s="38"/>
      <c r="BAH53" s="38"/>
      <c r="BAI53" s="38"/>
      <c r="BAJ53" s="38"/>
      <c r="BAK53" s="38"/>
      <c r="BAL53" s="38"/>
      <c r="BAM53" s="38"/>
      <c r="BAN53" s="38"/>
      <c r="BAO53" s="38"/>
      <c r="BAP53" s="38"/>
      <c r="BAQ53" s="38"/>
      <c r="BAR53" s="38"/>
      <c r="BAS53" s="38"/>
      <c r="BAT53" s="38"/>
      <c r="BAU53" s="38"/>
      <c r="BAV53" s="38"/>
      <c r="BAW53" s="38"/>
      <c r="BAX53" s="38"/>
      <c r="BAY53" s="38"/>
      <c r="BAZ53" s="38"/>
      <c r="BBA53" s="38"/>
      <c r="BBB53" s="38"/>
      <c r="BBC53" s="38"/>
      <c r="BBD53" s="38"/>
      <c r="BBE53" s="38"/>
      <c r="BBF53" s="38"/>
      <c r="BBG53" s="38"/>
      <c r="BBH53" s="38"/>
      <c r="BBI53" s="38"/>
      <c r="BBJ53" s="38"/>
      <c r="BBK53" s="38"/>
      <c r="BBL53" s="38"/>
      <c r="BBM53" s="38"/>
      <c r="BBN53" s="38"/>
      <c r="BBO53" s="38"/>
      <c r="BBP53" s="38"/>
      <c r="BBQ53" s="38"/>
      <c r="BBR53" s="38"/>
      <c r="BBS53" s="38"/>
      <c r="BBT53" s="38"/>
      <c r="BBU53" s="38"/>
      <c r="BBV53" s="38"/>
      <c r="BBW53" s="38"/>
      <c r="BBX53" s="38"/>
      <c r="BBY53" s="38"/>
      <c r="BBZ53" s="38"/>
      <c r="BCA53" s="38"/>
      <c r="BCB53" s="38"/>
      <c r="BCC53" s="38"/>
      <c r="BCD53" s="38"/>
      <c r="BCE53" s="38"/>
      <c r="BCF53" s="38"/>
      <c r="BCG53" s="38"/>
      <c r="BCH53" s="38"/>
      <c r="BCI53" s="38"/>
      <c r="BCJ53" s="38"/>
      <c r="BCK53" s="38"/>
      <c r="BCL53" s="38"/>
      <c r="BCM53" s="38"/>
      <c r="BCN53" s="38"/>
      <c r="BCO53" s="38"/>
      <c r="BCP53" s="38"/>
      <c r="BCQ53" s="38"/>
      <c r="BCR53" s="38"/>
      <c r="BCS53" s="38"/>
      <c r="BCT53" s="38"/>
      <c r="BCU53" s="38"/>
      <c r="BCV53" s="38"/>
      <c r="BCW53" s="38"/>
      <c r="BCX53" s="38"/>
      <c r="BCY53" s="38"/>
      <c r="BCZ53" s="38"/>
      <c r="BDA53" s="38"/>
      <c r="BDB53" s="38"/>
      <c r="BDC53" s="38"/>
      <c r="BDD53" s="38"/>
      <c r="BDE53" s="38"/>
      <c r="BDF53" s="38"/>
      <c r="BDG53" s="38"/>
      <c r="BDH53" s="38"/>
      <c r="BDI53" s="38"/>
      <c r="BDJ53" s="38"/>
      <c r="BDK53" s="38"/>
      <c r="BDL53" s="38"/>
      <c r="BDM53" s="38"/>
      <c r="BDN53" s="38"/>
      <c r="BDO53" s="38"/>
      <c r="BDP53" s="38"/>
      <c r="BDQ53" s="38"/>
      <c r="BDR53" s="38"/>
      <c r="BDS53" s="38"/>
      <c r="BDT53" s="38"/>
      <c r="BDU53" s="38"/>
      <c r="BDV53" s="38"/>
      <c r="BDW53" s="38"/>
      <c r="BDX53" s="38"/>
      <c r="BDY53" s="38"/>
      <c r="BDZ53" s="38"/>
      <c r="BEA53" s="38"/>
      <c r="BEB53" s="38"/>
      <c r="BEC53" s="38"/>
      <c r="BED53" s="38"/>
      <c r="BEE53" s="38"/>
      <c r="BEF53" s="38"/>
      <c r="BEG53" s="38"/>
      <c r="BEH53" s="38"/>
      <c r="BEI53" s="38"/>
      <c r="BEJ53" s="38"/>
      <c r="BEK53" s="38"/>
      <c r="BEL53" s="38"/>
      <c r="BEM53" s="38"/>
      <c r="BEN53" s="38"/>
      <c r="BEO53" s="38"/>
      <c r="BEP53" s="38"/>
      <c r="BEQ53" s="38"/>
      <c r="BER53" s="38"/>
      <c r="BES53" s="38"/>
      <c r="BET53" s="38"/>
      <c r="BEU53" s="38"/>
      <c r="BEV53" s="38"/>
      <c r="BEW53" s="38"/>
      <c r="BEX53" s="38"/>
      <c r="BEY53" s="38"/>
      <c r="BEZ53" s="38"/>
      <c r="BFA53" s="38"/>
      <c r="BFB53" s="38"/>
      <c r="BFC53" s="38"/>
      <c r="BFD53" s="38"/>
      <c r="BFE53" s="38"/>
      <c r="BFF53" s="38"/>
      <c r="BFG53" s="38"/>
      <c r="BFH53" s="38"/>
      <c r="BFI53" s="38"/>
      <c r="BFJ53" s="38"/>
      <c r="BFK53" s="38"/>
      <c r="BFL53" s="38"/>
      <c r="BFM53" s="38"/>
      <c r="BFN53" s="38"/>
      <c r="BFO53" s="38"/>
      <c r="BFP53" s="38"/>
      <c r="BFQ53" s="38"/>
      <c r="BFR53" s="38"/>
      <c r="BFS53" s="38"/>
      <c r="BFT53" s="38"/>
      <c r="BFU53" s="38"/>
      <c r="BFV53" s="38"/>
      <c r="BFW53" s="38"/>
      <c r="BFX53" s="38"/>
      <c r="BFY53" s="38"/>
      <c r="BFZ53" s="38"/>
      <c r="BGA53" s="38"/>
      <c r="BGB53" s="38"/>
      <c r="BGC53" s="38"/>
      <c r="BGD53" s="38"/>
      <c r="BGE53" s="38"/>
      <c r="BGF53" s="38"/>
      <c r="BGG53" s="38"/>
      <c r="BGH53" s="38"/>
      <c r="BGI53" s="38"/>
      <c r="BGJ53" s="38"/>
      <c r="BGK53" s="38"/>
      <c r="BGL53" s="38"/>
      <c r="BGM53" s="38"/>
      <c r="BGN53" s="38"/>
      <c r="BGO53" s="38"/>
      <c r="BGP53" s="38"/>
      <c r="BGQ53" s="38"/>
      <c r="BGR53" s="38"/>
      <c r="BGS53" s="38"/>
      <c r="BGT53" s="38"/>
      <c r="BGU53" s="38"/>
      <c r="BGV53" s="38"/>
      <c r="BGW53" s="38"/>
      <c r="BGX53" s="38"/>
      <c r="BGY53" s="38"/>
      <c r="BGZ53" s="38"/>
      <c r="BHA53" s="38"/>
      <c r="BHB53" s="38"/>
      <c r="BHC53" s="38"/>
      <c r="BHD53" s="38"/>
      <c r="BHE53" s="38"/>
      <c r="BHF53" s="38"/>
      <c r="BHG53" s="38"/>
      <c r="BHH53" s="38"/>
      <c r="BHI53" s="38"/>
      <c r="BHJ53" s="38"/>
      <c r="BHK53" s="38"/>
      <c r="BHL53" s="38"/>
      <c r="BHM53" s="38"/>
      <c r="BHN53" s="38"/>
      <c r="BHO53" s="38"/>
      <c r="BHP53" s="38"/>
      <c r="BHQ53" s="38"/>
      <c r="BHR53" s="38"/>
      <c r="BHS53" s="38"/>
      <c r="BHT53" s="38"/>
      <c r="BHU53" s="38"/>
      <c r="BHV53" s="38"/>
      <c r="BHW53" s="38"/>
      <c r="BHX53" s="38"/>
      <c r="BHY53" s="38"/>
      <c r="BHZ53" s="38"/>
      <c r="BIA53" s="38"/>
      <c r="BIB53" s="38"/>
      <c r="BIC53" s="38"/>
      <c r="BID53" s="38"/>
      <c r="BIE53" s="38"/>
      <c r="BIF53" s="38"/>
      <c r="BIG53" s="38"/>
      <c r="BIH53" s="38"/>
      <c r="BII53" s="38"/>
      <c r="BIJ53" s="38"/>
      <c r="BIK53" s="38"/>
      <c r="BIL53" s="38"/>
      <c r="BIM53" s="38"/>
      <c r="BIN53" s="38"/>
      <c r="BIO53" s="38"/>
      <c r="BIP53" s="38"/>
      <c r="BIQ53" s="38"/>
      <c r="BIR53" s="38"/>
      <c r="BIS53" s="38"/>
      <c r="BIT53" s="38"/>
      <c r="BIU53" s="38"/>
      <c r="BIV53" s="38"/>
      <c r="BIW53" s="38"/>
      <c r="BIX53" s="38"/>
      <c r="BIY53" s="38"/>
      <c r="BIZ53" s="38"/>
      <c r="BJA53" s="38"/>
      <c r="BJB53" s="38"/>
      <c r="BJC53" s="38"/>
      <c r="BJD53" s="38"/>
      <c r="BJE53" s="38"/>
      <c r="BJF53" s="38"/>
      <c r="BJG53" s="38"/>
      <c r="BJH53" s="38"/>
      <c r="BJI53" s="38"/>
      <c r="BJJ53" s="38"/>
      <c r="BJK53" s="38"/>
      <c r="BJL53" s="38"/>
      <c r="BJM53" s="38"/>
      <c r="BJN53" s="38"/>
      <c r="BJO53" s="38"/>
      <c r="BJP53" s="38"/>
      <c r="BJQ53" s="38"/>
      <c r="BJR53" s="38"/>
      <c r="BJS53" s="38"/>
      <c r="BJT53" s="38"/>
      <c r="BJU53" s="38"/>
      <c r="BJV53" s="38"/>
      <c r="BJW53" s="38"/>
      <c r="BJX53" s="38"/>
      <c r="BJY53" s="38"/>
      <c r="BJZ53" s="38"/>
      <c r="BKA53" s="38"/>
      <c r="BKB53" s="38"/>
      <c r="BKC53" s="38"/>
      <c r="BKD53" s="38"/>
      <c r="BKE53" s="38"/>
      <c r="BKF53" s="38"/>
      <c r="BKG53" s="38"/>
      <c r="BKH53" s="38"/>
      <c r="BKI53" s="38"/>
      <c r="BKJ53" s="38"/>
      <c r="BKK53" s="38"/>
      <c r="BKL53" s="38"/>
      <c r="BKM53" s="38"/>
      <c r="BKN53" s="38"/>
      <c r="BKO53" s="38"/>
      <c r="BKP53" s="38"/>
      <c r="BKQ53" s="38"/>
      <c r="BKR53" s="38"/>
      <c r="BKS53" s="38"/>
      <c r="BKT53" s="38"/>
      <c r="BKU53" s="38"/>
      <c r="BKV53" s="38"/>
      <c r="BKW53" s="38"/>
      <c r="BKX53" s="38"/>
      <c r="BKY53" s="38"/>
      <c r="BKZ53" s="38"/>
      <c r="BLA53" s="38"/>
      <c r="BLB53" s="38"/>
      <c r="BLC53" s="38"/>
      <c r="BLD53" s="38"/>
      <c r="BLE53" s="38"/>
      <c r="BLF53" s="38"/>
      <c r="BLG53" s="38"/>
      <c r="BLH53" s="38"/>
      <c r="BLI53" s="38"/>
      <c r="BLJ53" s="38"/>
      <c r="BLK53" s="38"/>
      <c r="BLL53" s="38"/>
      <c r="BLM53" s="38"/>
      <c r="BLN53" s="38"/>
      <c r="BLO53" s="38"/>
      <c r="BLP53" s="38"/>
      <c r="BLQ53" s="38"/>
      <c r="BLR53" s="38"/>
      <c r="BLS53" s="38"/>
      <c r="BLT53" s="38"/>
      <c r="BLU53" s="38"/>
      <c r="BLV53" s="38"/>
      <c r="BLW53" s="38"/>
      <c r="BLX53" s="38"/>
      <c r="BLY53" s="38"/>
      <c r="BLZ53" s="38"/>
      <c r="BMA53" s="38"/>
      <c r="BMB53" s="38"/>
      <c r="BMC53" s="38"/>
      <c r="BMD53" s="38"/>
      <c r="BME53" s="38"/>
      <c r="BMF53" s="38"/>
      <c r="BMG53" s="38"/>
      <c r="BMH53" s="38"/>
      <c r="BMI53" s="38"/>
      <c r="BMJ53" s="38"/>
      <c r="BMK53" s="38"/>
      <c r="BML53" s="38"/>
      <c r="BMM53" s="38"/>
      <c r="BMN53" s="38"/>
      <c r="BMO53" s="38"/>
      <c r="BMP53" s="38"/>
      <c r="BMQ53" s="38"/>
      <c r="BMR53" s="38"/>
      <c r="BMS53" s="38"/>
      <c r="BMT53" s="38"/>
      <c r="BMU53" s="38"/>
      <c r="BMV53" s="38"/>
      <c r="BMW53" s="38"/>
      <c r="BMX53" s="38"/>
      <c r="BMY53" s="38"/>
      <c r="BMZ53" s="38"/>
      <c r="BNA53" s="38"/>
      <c r="BNB53" s="38"/>
      <c r="BNC53" s="38"/>
      <c r="BND53" s="38"/>
      <c r="BNE53" s="38"/>
      <c r="BNF53" s="38"/>
      <c r="BNG53" s="38"/>
      <c r="BNH53" s="38"/>
      <c r="BNI53" s="38"/>
      <c r="BNJ53" s="38"/>
      <c r="BNK53" s="38"/>
      <c r="BNL53" s="38"/>
      <c r="BNM53" s="38"/>
      <c r="BNN53" s="38"/>
      <c r="BNO53" s="38"/>
      <c r="BNP53" s="38"/>
      <c r="BNQ53" s="38"/>
      <c r="BNR53" s="38"/>
      <c r="BNS53" s="38"/>
      <c r="BNT53" s="38"/>
      <c r="BNU53" s="38"/>
      <c r="BNV53" s="38"/>
      <c r="BNW53" s="38"/>
      <c r="BNX53" s="38"/>
      <c r="BNY53" s="38"/>
      <c r="BNZ53" s="38"/>
      <c r="BOA53" s="38"/>
      <c r="BOB53" s="38"/>
      <c r="BOC53" s="38"/>
      <c r="BOD53" s="38"/>
      <c r="BOE53" s="38"/>
      <c r="BOF53" s="38"/>
      <c r="BOG53" s="38"/>
      <c r="BOH53" s="38"/>
      <c r="BOI53" s="38"/>
      <c r="BOJ53" s="38"/>
      <c r="BOK53" s="38"/>
      <c r="BOL53" s="38"/>
      <c r="BOM53" s="38"/>
      <c r="BON53" s="38"/>
      <c r="BOO53" s="38"/>
      <c r="BOP53" s="38"/>
      <c r="BOQ53" s="38"/>
      <c r="BOR53" s="38"/>
      <c r="BOS53" s="38"/>
      <c r="BOT53" s="38"/>
      <c r="BOU53" s="38"/>
      <c r="BOV53" s="38"/>
      <c r="BOW53" s="38"/>
      <c r="BOX53" s="38"/>
      <c r="BOY53" s="38"/>
      <c r="BOZ53" s="38"/>
      <c r="BPA53" s="38"/>
      <c r="BPB53" s="38"/>
      <c r="BPC53" s="38"/>
      <c r="BPD53" s="38"/>
      <c r="BPE53" s="38"/>
      <c r="BPF53" s="38"/>
      <c r="BPG53" s="38"/>
      <c r="BPH53" s="38"/>
      <c r="BPI53" s="38"/>
      <c r="BPJ53" s="38"/>
      <c r="BPK53" s="38"/>
      <c r="BPL53" s="38"/>
      <c r="BPM53" s="38"/>
      <c r="BPN53" s="38"/>
      <c r="BPO53" s="38"/>
      <c r="BPP53" s="38"/>
      <c r="BPQ53" s="38"/>
      <c r="BPR53" s="38"/>
      <c r="BPS53" s="38"/>
      <c r="BPT53" s="38"/>
      <c r="BPU53" s="38"/>
      <c r="BPV53" s="38"/>
      <c r="BPW53" s="38"/>
      <c r="BPX53" s="38"/>
      <c r="BPY53" s="38"/>
      <c r="BPZ53" s="38"/>
      <c r="BQA53" s="38"/>
      <c r="BQB53" s="38"/>
      <c r="BQC53" s="38"/>
      <c r="BQD53" s="38"/>
      <c r="BQE53" s="38"/>
      <c r="BQF53" s="38"/>
      <c r="BQG53" s="38"/>
      <c r="BQH53" s="38"/>
      <c r="BQI53" s="38"/>
      <c r="BQJ53" s="38"/>
      <c r="BQK53" s="38"/>
      <c r="BQL53" s="38"/>
      <c r="BQM53" s="38"/>
      <c r="BQN53" s="38"/>
      <c r="BQO53" s="38"/>
      <c r="BQP53" s="38"/>
      <c r="BQQ53" s="38"/>
      <c r="BQR53" s="38"/>
      <c r="BQS53" s="38"/>
      <c r="BQT53" s="38"/>
      <c r="BQU53" s="38"/>
      <c r="BQV53" s="38"/>
      <c r="BQW53" s="38"/>
      <c r="BQX53" s="38"/>
      <c r="BQY53" s="38"/>
      <c r="BQZ53" s="38"/>
      <c r="BRA53" s="38"/>
      <c r="BRB53" s="38"/>
      <c r="BRC53" s="38"/>
      <c r="BRD53" s="38"/>
      <c r="BRE53" s="38"/>
      <c r="BRF53" s="38"/>
      <c r="BRG53" s="38"/>
      <c r="BRH53" s="38"/>
      <c r="BRI53" s="38"/>
      <c r="BRJ53" s="38"/>
      <c r="BRK53" s="38"/>
      <c r="BRL53" s="38"/>
      <c r="BRM53" s="38"/>
      <c r="BRN53" s="38"/>
      <c r="BRO53" s="38"/>
      <c r="BRP53" s="38"/>
      <c r="BRQ53" s="38"/>
      <c r="BRR53" s="38"/>
      <c r="BRS53" s="38"/>
      <c r="BRT53" s="38"/>
      <c r="BRU53" s="38"/>
      <c r="BRV53" s="38"/>
      <c r="BRW53" s="38"/>
      <c r="BRX53" s="38"/>
      <c r="BRY53" s="38"/>
      <c r="BRZ53" s="38"/>
      <c r="BSA53" s="38"/>
      <c r="BSB53" s="38"/>
      <c r="BSC53" s="38"/>
      <c r="BSD53" s="38"/>
      <c r="BSE53" s="38"/>
      <c r="BSF53" s="38"/>
      <c r="BSG53" s="38"/>
      <c r="BSH53" s="38"/>
      <c r="BSI53" s="38"/>
      <c r="BSJ53" s="38"/>
      <c r="BSK53" s="38"/>
      <c r="BSL53" s="38"/>
      <c r="BSM53" s="38"/>
      <c r="BSN53" s="38"/>
      <c r="BSO53" s="38"/>
      <c r="BSP53" s="38"/>
      <c r="BSQ53" s="38"/>
      <c r="BSR53" s="38"/>
      <c r="BSS53" s="38"/>
      <c r="BST53" s="38"/>
      <c r="BSU53" s="38"/>
      <c r="BSV53" s="38"/>
      <c r="BSW53" s="38"/>
      <c r="BSX53" s="38"/>
      <c r="BSY53" s="38"/>
      <c r="BSZ53" s="38"/>
      <c r="BTA53" s="38"/>
      <c r="BTB53" s="38"/>
      <c r="BTC53" s="38"/>
      <c r="BTD53" s="38"/>
      <c r="BTE53" s="38"/>
      <c r="BTF53" s="38"/>
      <c r="BTG53" s="38"/>
      <c r="BTH53" s="38"/>
      <c r="BTI53" s="38"/>
      <c r="BTJ53" s="38"/>
      <c r="BTK53" s="38"/>
      <c r="BTL53" s="38"/>
      <c r="BTM53" s="38"/>
      <c r="BTN53" s="38"/>
      <c r="BTO53" s="38"/>
      <c r="BTP53" s="38"/>
      <c r="BTQ53" s="38"/>
      <c r="BTR53" s="38"/>
      <c r="BTS53" s="38"/>
      <c r="BTT53" s="38"/>
      <c r="BTU53" s="38"/>
      <c r="BTV53" s="38"/>
      <c r="BTW53" s="38"/>
      <c r="BTX53" s="38"/>
      <c r="BTY53" s="38"/>
      <c r="BTZ53" s="38"/>
      <c r="BUA53" s="38"/>
      <c r="BUB53" s="38"/>
      <c r="BUC53" s="38"/>
      <c r="BUD53" s="38"/>
      <c r="BUE53" s="38"/>
      <c r="BUF53" s="38"/>
      <c r="BUG53" s="38"/>
      <c r="BUH53" s="38"/>
      <c r="BUI53" s="38"/>
      <c r="BUJ53" s="38"/>
      <c r="BUK53" s="38"/>
      <c r="BUL53" s="38"/>
      <c r="BUM53" s="38"/>
      <c r="BUN53" s="38"/>
      <c r="BUO53" s="38"/>
      <c r="BUP53" s="38"/>
      <c r="BUQ53" s="38"/>
      <c r="BUR53" s="38"/>
      <c r="BUS53" s="38"/>
      <c r="BUT53" s="38"/>
      <c r="BUU53" s="38"/>
      <c r="BUV53" s="38"/>
      <c r="BUW53" s="38"/>
      <c r="BUX53" s="38"/>
      <c r="BUY53" s="38"/>
      <c r="BUZ53" s="38"/>
      <c r="BVA53" s="38"/>
      <c r="BVB53" s="38"/>
      <c r="BVC53" s="38"/>
      <c r="BVD53" s="38"/>
      <c r="BVE53" s="38"/>
      <c r="BVF53" s="38"/>
      <c r="BVG53" s="38"/>
      <c r="BVH53" s="38"/>
      <c r="BVI53" s="38"/>
      <c r="BVJ53" s="38"/>
      <c r="BVK53" s="38"/>
      <c r="BVL53" s="38"/>
      <c r="BVM53" s="38"/>
      <c r="BVN53" s="38"/>
      <c r="BVO53" s="38"/>
      <c r="BVP53" s="38"/>
      <c r="BVQ53" s="38"/>
      <c r="BVR53" s="38"/>
      <c r="BVS53" s="38"/>
      <c r="BVT53" s="38"/>
      <c r="BVU53" s="38"/>
      <c r="BVV53" s="38"/>
      <c r="BVW53" s="38"/>
      <c r="BVX53" s="38"/>
      <c r="BVY53" s="38"/>
      <c r="BVZ53" s="38"/>
      <c r="BWA53" s="38"/>
      <c r="BWB53" s="38"/>
      <c r="BWC53" s="38"/>
      <c r="BWD53" s="38"/>
      <c r="BWE53" s="38"/>
      <c r="BWF53" s="38"/>
      <c r="BWG53" s="38"/>
      <c r="BWH53" s="38"/>
      <c r="BWI53" s="38"/>
      <c r="BWJ53" s="38"/>
      <c r="BWK53" s="38"/>
      <c r="BWL53" s="38"/>
      <c r="BWM53" s="38"/>
      <c r="BWN53" s="38"/>
      <c r="BWO53" s="38"/>
      <c r="BWP53" s="38"/>
      <c r="BWQ53" s="38"/>
      <c r="BWR53" s="38"/>
      <c r="BWS53" s="38"/>
      <c r="BWT53" s="38"/>
      <c r="BWU53" s="38"/>
      <c r="BWV53" s="38"/>
      <c r="BWW53" s="38"/>
      <c r="BWX53" s="38"/>
      <c r="BWY53" s="38"/>
      <c r="BWZ53" s="38"/>
      <c r="BXA53" s="38"/>
      <c r="BXB53" s="38"/>
      <c r="BXC53" s="38"/>
      <c r="BXD53" s="38"/>
      <c r="BXE53" s="38"/>
      <c r="BXF53" s="38"/>
      <c r="BXG53" s="38"/>
      <c r="BXH53" s="38"/>
      <c r="BXI53" s="38"/>
      <c r="BXJ53" s="38"/>
      <c r="BXK53" s="38"/>
      <c r="BXL53" s="38"/>
      <c r="BXM53" s="38"/>
      <c r="BXN53" s="38"/>
      <c r="BXO53" s="38"/>
      <c r="BXP53" s="38"/>
      <c r="BXQ53" s="38"/>
      <c r="BXR53" s="38"/>
      <c r="BXS53" s="38"/>
      <c r="BXT53" s="38"/>
      <c r="BXU53" s="38"/>
      <c r="BXV53" s="38"/>
      <c r="BXW53" s="38"/>
      <c r="BXX53" s="38"/>
      <c r="BXY53" s="38"/>
      <c r="BXZ53" s="38"/>
      <c r="BYA53" s="38"/>
      <c r="BYB53" s="38"/>
      <c r="BYC53" s="38"/>
      <c r="BYD53" s="38"/>
      <c r="BYE53" s="38"/>
      <c r="BYF53" s="38"/>
      <c r="BYG53" s="38"/>
      <c r="BYH53" s="38"/>
      <c r="BYI53" s="38"/>
      <c r="BYJ53" s="38"/>
      <c r="BYK53" s="38"/>
      <c r="BYL53" s="38"/>
      <c r="BYM53" s="38"/>
      <c r="BYN53" s="38"/>
      <c r="BYO53" s="38"/>
      <c r="BYP53" s="38"/>
      <c r="BYQ53" s="38"/>
      <c r="BYR53" s="38"/>
      <c r="BYS53" s="38"/>
      <c r="BYT53" s="38"/>
      <c r="BYU53" s="38"/>
      <c r="BYV53" s="38"/>
      <c r="BYW53" s="38"/>
      <c r="BYX53" s="38"/>
      <c r="BYY53" s="38"/>
      <c r="BYZ53" s="38"/>
      <c r="BZA53" s="38"/>
      <c r="BZB53" s="38"/>
      <c r="BZC53" s="38"/>
      <c r="BZD53" s="38"/>
      <c r="BZE53" s="38"/>
      <c r="BZF53" s="38"/>
      <c r="BZG53" s="38"/>
      <c r="BZH53" s="38"/>
      <c r="BZI53" s="38"/>
      <c r="BZJ53" s="38"/>
      <c r="BZK53" s="38"/>
      <c r="BZL53" s="38"/>
      <c r="BZM53" s="38"/>
      <c r="BZN53" s="38"/>
      <c r="BZO53" s="38"/>
      <c r="BZP53" s="38"/>
      <c r="BZQ53" s="38"/>
      <c r="BZR53" s="38"/>
      <c r="BZS53" s="38"/>
      <c r="BZT53" s="38"/>
      <c r="BZU53" s="38"/>
      <c r="BZV53" s="38"/>
      <c r="BZW53" s="38"/>
      <c r="BZX53" s="38"/>
      <c r="BZY53" s="38"/>
      <c r="BZZ53" s="38"/>
      <c r="CAA53" s="38"/>
      <c r="CAB53" s="38"/>
      <c r="CAC53" s="38"/>
      <c r="CAD53" s="38"/>
      <c r="CAE53" s="38"/>
      <c r="CAF53" s="38"/>
      <c r="CAG53" s="38"/>
      <c r="CAH53" s="38"/>
      <c r="CAI53" s="38"/>
      <c r="CAJ53" s="38"/>
      <c r="CAK53" s="38"/>
      <c r="CAL53" s="38"/>
      <c r="CAM53" s="38"/>
      <c r="CAN53" s="38"/>
      <c r="CAO53" s="38"/>
      <c r="CAP53" s="38"/>
      <c r="CAQ53" s="38"/>
      <c r="CAR53" s="38"/>
      <c r="CAS53" s="38"/>
      <c r="CAT53" s="38"/>
      <c r="CAU53" s="38"/>
      <c r="CAV53" s="38"/>
      <c r="CAW53" s="38"/>
      <c r="CAX53" s="38"/>
      <c r="CAY53" s="38"/>
      <c r="CAZ53" s="38"/>
      <c r="CBA53" s="38"/>
      <c r="CBB53" s="38"/>
      <c r="CBC53" s="38"/>
      <c r="CBD53" s="38"/>
      <c r="CBE53" s="38"/>
      <c r="CBF53" s="38"/>
      <c r="CBG53" s="38"/>
      <c r="CBH53" s="38"/>
      <c r="CBI53" s="38"/>
      <c r="CBJ53" s="38"/>
      <c r="CBK53" s="38"/>
      <c r="CBL53" s="38"/>
      <c r="CBM53" s="38"/>
      <c r="CBN53" s="38"/>
      <c r="CBO53" s="38"/>
      <c r="CBP53" s="38"/>
      <c r="CBQ53" s="38"/>
      <c r="CBR53" s="38"/>
      <c r="CBS53" s="38"/>
      <c r="CBT53" s="38"/>
      <c r="CBU53" s="38"/>
      <c r="CBV53" s="38"/>
      <c r="CBW53" s="38"/>
      <c r="CBX53" s="38"/>
      <c r="CBY53" s="38"/>
      <c r="CBZ53" s="38"/>
      <c r="CCA53" s="38"/>
      <c r="CCB53" s="38"/>
      <c r="CCC53" s="38"/>
      <c r="CCD53" s="38"/>
      <c r="CCE53" s="38"/>
      <c r="CCF53" s="38"/>
      <c r="CCG53" s="38"/>
      <c r="CCH53" s="38"/>
      <c r="CCI53" s="38"/>
      <c r="CCJ53" s="38"/>
      <c r="CCK53" s="38"/>
      <c r="CCL53" s="38"/>
      <c r="CCM53" s="38"/>
      <c r="CCN53" s="38"/>
      <c r="CCO53" s="38"/>
      <c r="CCP53" s="38"/>
      <c r="CCQ53" s="38"/>
      <c r="CCR53" s="38"/>
      <c r="CCS53" s="38"/>
      <c r="CCT53" s="38"/>
      <c r="CCU53" s="38"/>
      <c r="CCV53" s="38"/>
      <c r="CCW53" s="38"/>
      <c r="CCX53" s="38"/>
      <c r="CCY53" s="38"/>
      <c r="CCZ53" s="38"/>
      <c r="CDA53" s="38"/>
      <c r="CDB53" s="38"/>
      <c r="CDC53" s="38"/>
      <c r="CDD53" s="38"/>
      <c r="CDE53" s="38"/>
      <c r="CDF53" s="38"/>
      <c r="CDG53" s="38"/>
      <c r="CDH53" s="38"/>
      <c r="CDI53" s="38"/>
      <c r="CDJ53" s="38"/>
      <c r="CDK53" s="38"/>
      <c r="CDL53" s="38"/>
      <c r="CDM53" s="38"/>
      <c r="CDN53" s="38"/>
      <c r="CDO53" s="38"/>
      <c r="CDP53" s="38"/>
      <c r="CDQ53" s="38"/>
      <c r="CDR53" s="38"/>
      <c r="CDS53" s="38"/>
      <c r="CDT53" s="38"/>
      <c r="CDU53" s="38"/>
      <c r="CDV53" s="38"/>
      <c r="CDW53" s="38"/>
      <c r="CDX53" s="38"/>
      <c r="CDY53" s="38"/>
      <c r="CDZ53" s="38"/>
      <c r="CEA53" s="38"/>
      <c r="CEB53" s="38"/>
      <c r="CEC53" s="38"/>
      <c r="CED53" s="38"/>
      <c r="CEE53" s="38"/>
      <c r="CEF53" s="38"/>
      <c r="CEG53" s="38"/>
      <c r="CEH53" s="38"/>
      <c r="CEI53" s="38"/>
      <c r="CEJ53" s="38"/>
      <c r="CEK53" s="38"/>
      <c r="CEL53" s="38"/>
      <c r="CEM53" s="38"/>
      <c r="CEN53" s="38"/>
      <c r="CEO53" s="38"/>
      <c r="CEP53" s="38"/>
      <c r="CEQ53" s="38"/>
      <c r="CER53" s="38"/>
      <c r="CES53" s="38"/>
      <c r="CET53" s="38"/>
      <c r="CEU53" s="38"/>
      <c r="CEV53" s="38"/>
      <c r="CEW53" s="38"/>
      <c r="CEX53" s="38"/>
      <c r="CEY53" s="38"/>
      <c r="CEZ53" s="38"/>
      <c r="CFA53" s="38"/>
      <c r="CFB53" s="38"/>
      <c r="CFC53" s="38"/>
      <c r="CFD53" s="38"/>
      <c r="CFE53" s="38"/>
      <c r="CFF53" s="38"/>
      <c r="CFG53" s="38"/>
      <c r="CFH53" s="38"/>
      <c r="CFI53" s="38"/>
      <c r="CFJ53" s="38"/>
      <c r="CFK53" s="38"/>
      <c r="CFL53" s="38"/>
      <c r="CFM53" s="38"/>
      <c r="CFN53" s="38"/>
      <c r="CFO53" s="38"/>
      <c r="CFP53" s="38"/>
      <c r="CFQ53" s="38"/>
      <c r="CFR53" s="38"/>
      <c r="CFS53" s="38"/>
      <c r="CFT53" s="38"/>
      <c r="CFU53" s="38"/>
      <c r="CFV53" s="38"/>
      <c r="CFW53" s="38"/>
      <c r="CFX53" s="38"/>
      <c r="CFY53" s="38"/>
      <c r="CFZ53" s="38"/>
      <c r="CGA53" s="38"/>
      <c r="CGB53" s="38"/>
      <c r="CGC53" s="38"/>
      <c r="CGD53" s="38"/>
      <c r="CGE53" s="38"/>
      <c r="CGF53" s="38"/>
      <c r="CGG53" s="38"/>
      <c r="CGH53" s="38"/>
      <c r="CGI53" s="38"/>
      <c r="CGJ53" s="38"/>
      <c r="CGK53" s="38"/>
      <c r="CGL53" s="38"/>
      <c r="CGM53" s="38"/>
      <c r="CGN53" s="38"/>
      <c r="CGO53" s="38"/>
      <c r="CGP53" s="38"/>
      <c r="CGQ53" s="38"/>
      <c r="CGR53" s="38"/>
      <c r="CGS53" s="38"/>
      <c r="CGT53" s="38"/>
      <c r="CGU53" s="38"/>
      <c r="CGV53" s="38"/>
      <c r="CGW53" s="38"/>
      <c r="CGX53" s="38"/>
      <c r="CGY53" s="38"/>
      <c r="CGZ53" s="38"/>
      <c r="CHA53" s="38"/>
      <c r="CHB53" s="38"/>
      <c r="CHC53" s="38"/>
      <c r="CHD53" s="38"/>
      <c r="CHE53" s="38"/>
      <c r="CHF53" s="38"/>
      <c r="CHG53" s="38"/>
      <c r="CHH53" s="38"/>
      <c r="CHI53" s="38"/>
      <c r="CHJ53" s="38"/>
      <c r="CHK53" s="38"/>
      <c r="CHL53" s="38"/>
      <c r="CHM53" s="38"/>
      <c r="CHN53" s="38"/>
      <c r="CHO53" s="38"/>
      <c r="CHP53" s="38"/>
      <c r="CHQ53" s="38"/>
      <c r="CHR53" s="38"/>
      <c r="CHS53" s="38"/>
      <c r="CHT53" s="38"/>
      <c r="CHU53" s="38"/>
      <c r="CHV53" s="38"/>
      <c r="CHW53" s="38"/>
      <c r="CHX53" s="38"/>
      <c r="CHY53" s="38"/>
      <c r="CHZ53" s="38"/>
      <c r="CIA53" s="38"/>
      <c r="CIB53" s="38"/>
      <c r="CIC53" s="38"/>
      <c r="CID53" s="38"/>
      <c r="CIE53" s="38"/>
      <c r="CIF53" s="38"/>
      <c r="CIG53" s="38"/>
      <c r="CIH53" s="38"/>
      <c r="CII53" s="38"/>
      <c r="CIJ53" s="38"/>
      <c r="CIK53" s="38"/>
      <c r="CIL53" s="38"/>
      <c r="CIM53" s="38"/>
      <c r="CIN53" s="38"/>
      <c r="CIO53" s="38"/>
      <c r="CIP53" s="38"/>
      <c r="CIQ53" s="38"/>
      <c r="CIR53" s="38"/>
      <c r="CIS53" s="38"/>
      <c r="CIT53" s="38"/>
      <c r="CIU53" s="38"/>
      <c r="CIV53" s="38"/>
      <c r="CIW53" s="38"/>
      <c r="CIX53" s="38"/>
      <c r="CIY53" s="38"/>
      <c r="CIZ53" s="38"/>
      <c r="CJA53" s="38"/>
      <c r="CJB53" s="38"/>
      <c r="CJC53" s="38"/>
      <c r="CJD53" s="38"/>
      <c r="CJE53" s="38"/>
      <c r="CJF53" s="38"/>
      <c r="CJG53" s="38"/>
      <c r="CJH53" s="38"/>
      <c r="CJI53" s="38"/>
      <c r="CJJ53" s="38"/>
      <c r="CJK53" s="38"/>
      <c r="CJL53" s="38"/>
      <c r="CJM53" s="38"/>
      <c r="CJN53" s="38"/>
      <c r="CJO53" s="38"/>
      <c r="CJP53" s="38"/>
      <c r="CJQ53" s="38"/>
      <c r="CJR53" s="38"/>
      <c r="CJS53" s="38"/>
      <c r="CJT53" s="38"/>
      <c r="CJU53" s="38"/>
      <c r="CJV53" s="38"/>
      <c r="CJW53" s="38"/>
      <c r="CJX53" s="38"/>
      <c r="CJY53" s="38"/>
      <c r="CJZ53" s="38"/>
      <c r="CKA53" s="38"/>
      <c r="CKB53" s="38"/>
      <c r="CKC53" s="38"/>
      <c r="CKD53" s="38"/>
      <c r="CKE53" s="38"/>
      <c r="CKF53" s="38"/>
      <c r="CKG53" s="38"/>
      <c r="CKH53" s="38"/>
      <c r="CKI53" s="38"/>
      <c r="CKJ53" s="38"/>
      <c r="CKK53" s="38"/>
      <c r="CKL53" s="38"/>
      <c r="CKM53" s="38"/>
      <c r="CKN53" s="38"/>
      <c r="CKO53" s="38"/>
      <c r="CKP53" s="38"/>
      <c r="CKQ53" s="38"/>
      <c r="CKR53" s="38"/>
      <c r="CKS53" s="38"/>
      <c r="CKT53" s="38"/>
      <c r="CKU53" s="38"/>
      <c r="CKV53" s="38"/>
      <c r="CKW53" s="38"/>
      <c r="CKX53" s="38"/>
      <c r="CKY53" s="38"/>
      <c r="CKZ53" s="38"/>
      <c r="CLA53" s="38"/>
      <c r="CLB53" s="38"/>
      <c r="CLC53" s="38"/>
      <c r="CLD53" s="38"/>
      <c r="CLE53" s="38"/>
      <c r="CLF53" s="38"/>
      <c r="CLG53" s="38"/>
      <c r="CLH53" s="38"/>
      <c r="CLI53" s="38"/>
      <c r="CLJ53" s="38"/>
      <c r="CLK53" s="38"/>
      <c r="CLL53" s="38"/>
      <c r="CLM53" s="38"/>
      <c r="CLN53" s="38"/>
      <c r="CLO53" s="38"/>
      <c r="CLP53" s="38"/>
      <c r="CLQ53" s="38"/>
      <c r="CLR53" s="38"/>
      <c r="CLS53" s="38"/>
      <c r="CLT53" s="38"/>
      <c r="CLU53" s="38"/>
      <c r="CLV53" s="38"/>
      <c r="CLW53" s="38"/>
      <c r="CLX53" s="38"/>
      <c r="CLY53" s="38"/>
      <c r="CLZ53" s="38"/>
      <c r="CMA53" s="38"/>
      <c r="CMB53" s="38"/>
      <c r="CMC53" s="38"/>
      <c r="CMD53" s="38"/>
      <c r="CME53" s="38"/>
      <c r="CMF53" s="38"/>
      <c r="CMG53" s="38"/>
      <c r="CMH53" s="38"/>
      <c r="CMI53" s="38"/>
      <c r="CMJ53" s="38"/>
      <c r="CMK53" s="38"/>
      <c r="CML53" s="38"/>
      <c r="CMM53" s="38"/>
      <c r="CMN53" s="38"/>
      <c r="CMO53" s="38"/>
      <c r="CMP53" s="38"/>
      <c r="CMQ53" s="38"/>
      <c r="CMR53" s="38"/>
      <c r="CMS53" s="38"/>
      <c r="CMT53" s="38"/>
      <c r="CMU53" s="38"/>
      <c r="CMV53" s="38"/>
      <c r="CMW53" s="38"/>
      <c r="CMX53" s="38"/>
      <c r="CMY53" s="38"/>
      <c r="CMZ53" s="38"/>
      <c r="CNA53" s="38"/>
      <c r="CNB53" s="38"/>
      <c r="CNC53" s="38"/>
      <c r="CND53" s="38"/>
      <c r="CNE53" s="38"/>
      <c r="CNF53" s="38"/>
      <c r="CNG53" s="38"/>
      <c r="CNH53" s="38"/>
      <c r="CNI53" s="38"/>
      <c r="CNJ53" s="38"/>
      <c r="CNK53" s="38"/>
      <c r="CNL53" s="38"/>
      <c r="CNM53" s="38"/>
      <c r="CNN53" s="38"/>
      <c r="CNO53" s="38"/>
      <c r="CNP53" s="38"/>
      <c r="CNQ53" s="38"/>
      <c r="CNR53" s="38"/>
      <c r="CNS53" s="38"/>
      <c r="CNT53" s="38"/>
      <c r="CNU53" s="38"/>
      <c r="CNV53" s="38"/>
      <c r="CNW53" s="38"/>
      <c r="CNX53" s="38"/>
      <c r="CNY53" s="38"/>
      <c r="CNZ53" s="38"/>
      <c r="COA53" s="38"/>
      <c r="COB53" s="38"/>
      <c r="COC53" s="38"/>
      <c r="COD53" s="38"/>
      <c r="COE53" s="38"/>
      <c r="COF53" s="38"/>
      <c r="COG53" s="38"/>
      <c r="COH53" s="38"/>
      <c r="COI53" s="38"/>
      <c r="COJ53" s="38"/>
      <c r="COK53" s="38"/>
      <c r="COL53" s="38"/>
      <c r="COM53" s="38"/>
      <c r="CON53" s="38"/>
      <c r="COO53" s="38"/>
      <c r="COP53" s="38"/>
      <c r="COQ53" s="38"/>
      <c r="COR53" s="38"/>
      <c r="COS53" s="38"/>
      <c r="COT53" s="38"/>
      <c r="COU53" s="38"/>
      <c r="COV53" s="38"/>
      <c r="COW53" s="38"/>
      <c r="COX53" s="38"/>
      <c r="COY53" s="38"/>
      <c r="COZ53" s="38"/>
      <c r="CPA53" s="38"/>
      <c r="CPB53" s="38"/>
      <c r="CPC53" s="38"/>
      <c r="CPD53" s="38"/>
      <c r="CPE53" s="38"/>
      <c r="CPF53" s="38"/>
      <c r="CPG53" s="38"/>
      <c r="CPH53" s="38"/>
      <c r="CPI53" s="38"/>
      <c r="CPJ53" s="38"/>
      <c r="CPK53" s="38"/>
      <c r="CPL53" s="38"/>
      <c r="CPM53" s="38"/>
      <c r="CPN53" s="38"/>
      <c r="CPO53" s="38"/>
      <c r="CPP53" s="38"/>
      <c r="CPQ53" s="38"/>
      <c r="CPR53" s="38"/>
      <c r="CPS53" s="38"/>
      <c r="CPT53" s="38"/>
      <c r="CPU53" s="38"/>
      <c r="CPV53" s="38"/>
      <c r="CPW53" s="38"/>
      <c r="CPX53" s="38"/>
      <c r="CPY53" s="38"/>
      <c r="CPZ53" s="38"/>
      <c r="CQA53" s="38"/>
      <c r="CQB53" s="38"/>
      <c r="CQC53" s="38"/>
      <c r="CQD53" s="38"/>
      <c r="CQE53" s="38"/>
      <c r="CQF53" s="38"/>
      <c r="CQG53" s="38"/>
      <c r="CQH53" s="38"/>
      <c r="CQI53" s="38"/>
      <c r="CQJ53" s="38"/>
      <c r="CQK53" s="38"/>
      <c r="CQL53" s="38"/>
      <c r="CQM53" s="38"/>
      <c r="CQN53" s="38"/>
      <c r="CQO53" s="38"/>
      <c r="CQP53" s="38"/>
      <c r="CQQ53" s="38"/>
      <c r="CQR53" s="38"/>
      <c r="CQS53" s="38"/>
      <c r="CQT53" s="38"/>
      <c r="CQU53" s="38"/>
      <c r="CQV53" s="38"/>
      <c r="CQW53" s="38"/>
      <c r="CQX53" s="38"/>
      <c r="CQY53" s="38"/>
      <c r="CQZ53" s="38"/>
      <c r="CRA53" s="38"/>
      <c r="CRB53" s="38"/>
      <c r="CRC53" s="38"/>
      <c r="CRD53" s="38"/>
      <c r="CRE53" s="38"/>
      <c r="CRF53" s="38"/>
      <c r="CRG53" s="38"/>
      <c r="CRH53" s="38"/>
      <c r="CRI53" s="38"/>
      <c r="CRJ53" s="38"/>
      <c r="CRK53" s="38"/>
      <c r="CRL53" s="38"/>
      <c r="CRM53" s="38"/>
      <c r="CRN53" s="38"/>
      <c r="CRO53" s="38"/>
      <c r="CRP53" s="38"/>
      <c r="CRQ53" s="38"/>
      <c r="CRR53" s="38"/>
      <c r="CRS53" s="38"/>
      <c r="CRT53" s="38"/>
      <c r="CRU53" s="38"/>
      <c r="CRV53" s="38"/>
      <c r="CRW53" s="38"/>
      <c r="CRX53" s="38"/>
      <c r="CRY53" s="38"/>
      <c r="CRZ53" s="38"/>
      <c r="CSA53" s="38"/>
      <c r="CSB53" s="38"/>
      <c r="CSC53" s="38"/>
      <c r="CSD53" s="38"/>
      <c r="CSE53" s="38"/>
      <c r="CSF53" s="38"/>
      <c r="CSG53" s="38"/>
      <c r="CSH53" s="38"/>
      <c r="CSI53" s="38"/>
      <c r="CSJ53" s="38"/>
      <c r="CSK53" s="38"/>
      <c r="CSL53" s="38"/>
      <c r="CSM53" s="38"/>
      <c r="CSN53" s="38"/>
      <c r="CSO53" s="38"/>
      <c r="CSP53" s="38"/>
      <c r="CSQ53" s="38"/>
      <c r="CSR53" s="38"/>
      <c r="CSS53" s="38"/>
      <c r="CST53" s="38"/>
      <c r="CSU53" s="38"/>
      <c r="CSV53" s="38"/>
      <c r="CSW53" s="38"/>
      <c r="CSX53" s="38"/>
      <c r="CSY53" s="38"/>
      <c r="CSZ53" s="38"/>
      <c r="CTA53" s="38"/>
      <c r="CTB53" s="38"/>
      <c r="CTC53" s="38"/>
      <c r="CTD53" s="38"/>
      <c r="CTE53" s="38"/>
      <c r="CTF53" s="38"/>
      <c r="CTG53" s="38"/>
      <c r="CTH53" s="38"/>
      <c r="CTI53" s="38"/>
      <c r="CTJ53" s="38"/>
      <c r="CTK53" s="38"/>
      <c r="CTL53" s="38"/>
      <c r="CTM53" s="38"/>
      <c r="CTN53" s="38"/>
      <c r="CTO53" s="38"/>
      <c r="CTP53" s="38"/>
      <c r="CTQ53" s="38"/>
      <c r="CTR53" s="38"/>
      <c r="CTS53" s="38"/>
      <c r="CTT53" s="38"/>
      <c r="CTU53" s="38"/>
      <c r="CTV53" s="38"/>
      <c r="CTW53" s="38"/>
      <c r="CTX53" s="38"/>
      <c r="CTY53" s="38"/>
      <c r="CTZ53" s="38"/>
      <c r="CUA53" s="38"/>
      <c r="CUB53" s="38"/>
      <c r="CUC53" s="38"/>
      <c r="CUD53" s="38"/>
      <c r="CUE53" s="38"/>
      <c r="CUF53" s="38"/>
      <c r="CUG53" s="38"/>
      <c r="CUH53" s="38"/>
      <c r="CUI53" s="38"/>
      <c r="CUJ53" s="38"/>
      <c r="CUK53" s="38"/>
      <c r="CUL53" s="38"/>
      <c r="CUM53" s="38"/>
      <c r="CUN53" s="38"/>
      <c r="CUO53" s="38"/>
      <c r="CUP53" s="38"/>
      <c r="CUQ53" s="38"/>
      <c r="CUR53" s="38"/>
      <c r="CUS53" s="38"/>
      <c r="CUT53" s="38"/>
      <c r="CUU53" s="38"/>
      <c r="CUV53" s="38"/>
      <c r="CUW53" s="38"/>
      <c r="CUX53" s="38"/>
      <c r="CUY53" s="38"/>
      <c r="CUZ53" s="38"/>
      <c r="CVA53" s="38"/>
      <c r="CVB53" s="38"/>
      <c r="CVC53" s="38"/>
      <c r="CVD53" s="38"/>
      <c r="CVE53" s="38"/>
      <c r="CVF53" s="38"/>
      <c r="CVG53" s="38"/>
      <c r="CVH53" s="38"/>
      <c r="CVI53" s="38"/>
      <c r="CVJ53" s="38"/>
      <c r="CVK53" s="38"/>
      <c r="CVL53" s="38"/>
      <c r="CVM53" s="38"/>
      <c r="CVN53" s="38"/>
      <c r="CVO53" s="38"/>
      <c r="CVP53" s="38"/>
      <c r="CVQ53" s="38"/>
      <c r="CVR53" s="38"/>
      <c r="CVS53" s="38"/>
      <c r="CVT53" s="38"/>
      <c r="CVU53" s="38"/>
      <c r="CVV53" s="38"/>
      <c r="CVW53" s="38"/>
      <c r="CVX53" s="38"/>
      <c r="CVY53" s="38"/>
      <c r="CVZ53" s="38"/>
      <c r="CWA53" s="38"/>
      <c r="CWB53" s="38"/>
      <c r="CWC53" s="38"/>
      <c r="CWD53" s="38"/>
      <c r="CWE53" s="38"/>
      <c r="CWF53" s="38"/>
      <c r="CWG53" s="38"/>
      <c r="CWH53" s="38"/>
      <c r="CWI53" s="38"/>
      <c r="CWJ53" s="38"/>
      <c r="CWK53" s="38"/>
      <c r="CWL53" s="38"/>
      <c r="CWM53" s="38"/>
      <c r="CWN53" s="38"/>
      <c r="CWO53" s="38"/>
      <c r="CWP53" s="38"/>
      <c r="CWQ53" s="38"/>
      <c r="CWR53" s="38"/>
      <c r="CWS53" s="38"/>
      <c r="CWT53" s="38"/>
      <c r="CWU53" s="38"/>
      <c r="CWV53" s="38"/>
      <c r="CWW53" s="38"/>
      <c r="CWX53" s="38"/>
      <c r="CWY53" s="38"/>
      <c r="CWZ53" s="38"/>
      <c r="CXA53" s="38"/>
      <c r="CXB53" s="38"/>
      <c r="CXC53" s="38"/>
      <c r="CXD53" s="38"/>
      <c r="CXE53" s="38"/>
      <c r="CXF53" s="38"/>
      <c r="CXG53" s="38"/>
      <c r="CXH53" s="38"/>
      <c r="CXI53" s="38"/>
      <c r="CXJ53" s="38"/>
      <c r="CXK53" s="38"/>
      <c r="CXL53" s="38"/>
      <c r="CXM53" s="38"/>
      <c r="CXN53" s="38"/>
      <c r="CXO53" s="38"/>
      <c r="CXP53" s="38"/>
      <c r="CXQ53" s="38"/>
      <c r="CXR53" s="38"/>
      <c r="CXS53" s="38"/>
      <c r="CXT53" s="38"/>
      <c r="CXU53" s="38"/>
      <c r="CXV53" s="38"/>
      <c r="CXW53" s="38"/>
      <c r="CXX53" s="38"/>
      <c r="CXY53" s="38"/>
      <c r="CXZ53" s="38"/>
      <c r="CYA53" s="38"/>
      <c r="CYB53" s="38"/>
      <c r="CYC53" s="38"/>
      <c r="CYD53" s="38"/>
      <c r="CYE53" s="38"/>
      <c r="CYF53" s="38"/>
      <c r="CYG53" s="38"/>
      <c r="CYH53" s="38"/>
      <c r="CYI53" s="38"/>
      <c r="CYJ53" s="38"/>
      <c r="CYK53" s="38"/>
      <c r="CYL53" s="38"/>
      <c r="CYM53" s="38"/>
      <c r="CYN53" s="38"/>
      <c r="CYO53" s="38"/>
      <c r="CYP53" s="38"/>
      <c r="CYQ53" s="38"/>
      <c r="CYR53" s="38"/>
      <c r="CYS53" s="38"/>
      <c r="CYT53" s="38"/>
      <c r="CYU53" s="38"/>
      <c r="CYV53" s="38"/>
      <c r="CYW53" s="38"/>
      <c r="CYX53" s="38"/>
      <c r="CYY53" s="38"/>
      <c r="CYZ53" s="38"/>
      <c r="CZA53" s="38"/>
      <c r="CZB53" s="38"/>
      <c r="CZC53" s="38"/>
      <c r="CZD53" s="38"/>
      <c r="CZE53" s="38"/>
      <c r="CZF53" s="38"/>
      <c r="CZG53" s="38"/>
      <c r="CZH53" s="38"/>
      <c r="CZI53" s="38"/>
      <c r="CZJ53" s="38"/>
      <c r="CZK53" s="38"/>
      <c r="CZL53" s="38"/>
      <c r="CZM53" s="38"/>
      <c r="CZN53" s="38"/>
      <c r="CZO53" s="38"/>
      <c r="CZP53" s="38"/>
      <c r="CZQ53" s="38"/>
      <c r="CZR53" s="38"/>
      <c r="CZS53" s="38"/>
      <c r="CZT53" s="38"/>
      <c r="CZU53" s="38"/>
      <c r="CZV53" s="38"/>
      <c r="CZW53" s="38"/>
      <c r="CZX53" s="38"/>
      <c r="CZY53" s="38"/>
      <c r="CZZ53" s="38"/>
      <c r="DAA53" s="38"/>
      <c r="DAB53" s="38"/>
      <c r="DAC53" s="38"/>
      <c r="DAD53" s="38"/>
      <c r="DAE53" s="38"/>
      <c r="DAF53" s="38"/>
      <c r="DAG53" s="38"/>
      <c r="DAH53" s="38"/>
      <c r="DAI53" s="38"/>
      <c r="DAJ53" s="38"/>
      <c r="DAK53" s="38"/>
      <c r="DAL53" s="38"/>
      <c r="DAM53" s="38"/>
      <c r="DAN53" s="38"/>
      <c r="DAO53" s="38"/>
      <c r="DAP53" s="38"/>
      <c r="DAQ53" s="38"/>
      <c r="DAR53" s="38"/>
      <c r="DAS53" s="38"/>
      <c r="DAT53" s="38"/>
      <c r="DAU53" s="38"/>
      <c r="DAV53" s="38"/>
      <c r="DAW53" s="38"/>
      <c r="DAX53" s="38"/>
      <c r="DAY53" s="38"/>
      <c r="DAZ53" s="38"/>
      <c r="DBA53" s="38"/>
      <c r="DBB53" s="38"/>
      <c r="DBC53" s="38"/>
      <c r="DBD53" s="38"/>
      <c r="DBE53" s="38"/>
      <c r="DBF53" s="38"/>
      <c r="DBG53" s="38"/>
      <c r="DBH53" s="38"/>
      <c r="DBI53" s="38"/>
      <c r="DBJ53" s="38"/>
      <c r="DBK53" s="38"/>
      <c r="DBL53" s="38"/>
      <c r="DBM53" s="38"/>
      <c r="DBN53" s="38"/>
      <c r="DBO53" s="38"/>
      <c r="DBP53" s="38"/>
      <c r="DBQ53" s="38"/>
      <c r="DBR53" s="38"/>
      <c r="DBS53" s="38"/>
      <c r="DBT53" s="38"/>
      <c r="DBU53" s="38"/>
      <c r="DBV53" s="38"/>
      <c r="DBW53" s="38"/>
      <c r="DBX53" s="38"/>
      <c r="DBY53" s="38"/>
      <c r="DBZ53" s="38"/>
      <c r="DCA53" s="38"/>
      <c r="DCB53" s="38"/>
      <c r="DCC53" s="38"/>
      <c r="DCD53" s="38"/>
      <c r="DCE53" s="38"/>
      <c r="DCF53" s="38"/>
      <c r="DCG53" s="38"/>
      <c r="DCH53" s="38"/>
      <c r="DCI53" s="38"/>
      <c r="DCJ53" s="38"/>
      <c r="DCK53" s="38"/>
      <c r="DCL53" s="38"/>
      <c r="DCM53" s="38"/>
      <c r="DCN53" s="38"/>
      <c r="DCO53" s="38"/>
      <c r="DCP53" s="38"/>
      <c r="DCQ53" s="38"/>
      <c r="DCR53" s="38"/>
      <c r="DCS53" s="38"/>
      <c r="DCT53" s="38"/>
      <c r="DCU53" s="38"/>
      <c r="DCV53" s="38"/>
      <c r="DCW53" s="38"/>
      <c r="DCX53" s="38"/>
      <c r="DCY53" s="38"/>
      <c r="DCZ53" s="38"/>
      <c r="DDA53" s="38"/>
      <c r="DDB53" s="38"/>
      <c r="DDC53" s="38"/>
      <c r="DDD53" s="38"/>
      <c r="DDE53" s="38"/>
      <c r="DDF53" s="38"/>
      <c r="DDG53" s="38"/>
      <c r="DDH53" s="38"/>
      <c r="DDI53" s="38"/>
      <c r="DDJ53" s="38"/>
      <c r="DDK53" s="38"/>
      <c r="DDL53" s="38"/>
      <c r="DDM53" s="38"/>
      <c r="DDN53" s="38"/>
      <c r="DDO53" s="38"/>
      <c r="DDP53" s="38"/>
      <c r="DDQ53" s="38"/>
      <c r="DDR53" s="38"/>
      <c r="DDS53" s="38"/>
      <c r="DDT53" s="38"/>
      <c r="DDU53" s="38"/>
      <c r="DDV53" s="38"/>
      <c r="DDW53" s="38"/>
      <c r="DDX53" s="38"/>
      <c r="DDY53" s="38"/>
      <c r="DDZ53" s="38"/>
      <c r="DEA53" s="38"/>
      <c r="DEB53" s="38"/>
      <c r="DEC53" s="38"/>
      <c r="DED53" s="38"/>
      <c r="DEE53" s="38"/>
      <c r="DEF53" s="38"/>
      <c r="DEG53" s="38"/>
      <c r="DEH53" s="38"/>
      <c r="DEI53" s="38"/>
      <c r="DEJ53" s="38"/>
      <c r="DEK53" s="38"/>
      <c r="DEL53" s="38"/>
      <c r="DEM53" s="38"/>
      <c r="DEN53" s="38"/>
      <c r="DEO53" s="38"/>
      <c r="DEP53" s="38"/>
      <c r="DEQ53" s="38"/>
      <c r="DER53" s="38"/>
      <c r="DES53" s="38"/>
      <c r="DET53" s="38"/>
      <c r="DEU53" s="38"/>
      <c r="DEV53" s="38"/>
      <c r="DEW53" s="38"/>
      <c r="DEX53" s="38"/>
      <c r="DEY53" s="38"/>
      <c r="DEZ53" s="38"/>
      <c r="DFA53" s="38"/>
      <c r="DFB53" s="38"/>
      <c r="DFC53" s="38"/>
      <c r="DFD53" s="38"/>
      <c r="DFE53" s="38"/>
      <c r="DFF53" s="38"/>
      <c r="DFG53" s="38"/>
      <c r="DFH53" s="38"/>
      <c r="DFI53" s="38"/>
      <c r="DFJ53" s="38"/>
      <c r="DFK53" s="38"/>
      <c r="DFL53" s="38"/>
      <c r="DFM53" s="38"/>
      <c r="DFN53" s="38"/>
      <c r="DFO53" s="38"/>
      <c r="DFP53" s="38"/>
      <c r="DFQ53" s="38"/>
      <c r="DFR53" s="38"/>
      <c r="DFS53" s="38"/>
      <c r="DFT53" s="38"/>
      <c r="DFU53" s="38"/>
      <c r="DFV53" s="38"/>
      <c r="DFW53" s="38"/>
      <c r="DFX53" s="38"/>
      <c r="DFY53" s="38"/>
      <c r="DFZ53" s="38"/>
      <c r="DGA53" s="38"/>
      <c r="DGB53" s="38"/>
      <c r="DGC53" s="38"/>
      <c r="DGD53" s="38"/>
      <c r="DGE53" s="38"/>
      <c r="DGF53" s="38"/>
      <c r="DGG53" s="38"/>
      <c r="DGH53" s="38"/>
      <c r="DGI53" s="38"/>
      <c r="DGJ53" s="38"/>
      <c r="DGK53" s="38"/>
      <c r="DGL53" s="38"/>
      <c r="DGM53" s="38"/>
      <c r="DGN53" s="38"/>
      <c r="DGO53" s="38"/>
      <c r="DGP53" s="38"/>
      <c r="DGQ53" s="38"/>
      <c r="DGR53" s="38"/>
      <c r="DGS53" s="38"/>
      <c r="DGT53" s="38"/>
      <c r="DGU53" s="38"/>
      <c r="DGV53" s="38"/>
      <c r="DGW53" s="38"/>
      <c r="DGX53" s="38"/>
      <c r="DGY53" s="38"/>
      <c r="DGZ53" s="38"/>
      <c r="DHA53" s="38"/>
      <c r="DHB53" s="38"/>
      <c r="DHC53" s="38"/>
      <c r="DHD53" s="38"/>
      <c r="DHE53" s="38"/>
      <c r="DHF53" s="38"/>
      <c r="DHG53" s="38"/>
      <c r="DHH53" s="38"/>
      <c r="DHI53" s="38"/>
      <c r="DHJ53" s="38"/>
      <c r="DHK53" s="38"/>
      <c r="DHL53" s="38"/>
      <c r="DHM53" s="38"/>
      <c r="DHN53" s="38"/>
      <c r="DHO53" s="38"/>
      <c r="DHP53" s="38"/>
      <c r="DHQ53" s="38"/>
      <c r="DHR53" s="38"/>
      <c r="DHS53" s="38"/>
      <c r="DHT53" s="38"/>
      <c r="DHU53" s="38"/>
      <c r="DHV53" s="38"/>
      <c r="DHW53" s="38"/>
      <c r="DHX53" s="38"/>
      <c r="DHY53" s="38"/>
      <c r="DHZ53" s="38"/>
      <c r="DIA53" s="38"/>
      <c r="DIB53" s="38"/>
      <c r="DIC53" s="38"/>
      <c r="DID53" s="38"/>
      <c r="DIE53" s="38"/>
      <c r="DIF53" s="38"/>
      <c r="DIG53" s="38"/>
      <c r="DIH53" s="38"/>
      <c r="DII53" s="38"/>
      <c r="DIJ53" s="38"/>
      <c r="DIK53" s="38"/>
      <c r="DIL53" s="38"/>
      <c r="DIM53" s="38"/>
      <c r="DIN53" s="38"/>
      <c r="DIO53" s="38"/>
      <c r="DIP53" s="38"/>
      <c r="DIQ53" s="38"/>
      <c r="DIR53" s="38"/>
      <c r="DIS53" s="38"/>
      <c r="DIT53" s="38"/>
      <c r="DIU53" s="38"/>
      <c r="DIV53" s="38"/>
      <c r="DIW53" s="38"/>
      <c r="DIX53" s="38"/>
      <c r="DIY53" s="38"/>
      <c r="DIZ53" s="38"/>
      <c r="DJA53" s="38"/>
      <c r="DJB53" s="38"/>
      <c r="DJC53" s="38"/>
      <c r="DJD53" s="38"/>
      <c r="DJE53" s="38"/>
      <c r="DJF53" s="38"/>
      <c r="DJG53" s="38"/>
      <c r="DJH53" s="38"/>
      <c r="DJI53" s="38"/>
      <c r="DJJ53" s="38"/>
      <c r="DJK53" s="38"/>
      <c r="DJL53" s="38"/>
      <c r="DJM53" s="38"/>
      <c r="DJN53" s="38"/>
      <c r="DJO53" s="38"/>
      <c r="DJP53" s="38"/>
      <c r="DJQ53" s="38"/>
      <c r="DJR53" s="38"/>
      <c r="DJS53" s="38"/>
      <c r="DJT53" s="38"/>
      <c r="DJU53" s="38"/>
      <c r="DJV53" s="38"/>
      <c r="DJW53" s="38"/>
      <c r="DJX53" s="38"/>
      <c r="DJY53" s="38"/>
      <c r="DJZ53" s="38"/>
      <c r="DKA53" s="38"/>
      <c r="DKB53" s="38"/>
      <c r="DKC53" s="38"/>
      <c r="DKD53" s="38"/>
      <c r="DKE53" s="38"/>
      <c r="DKF53" s="38"/>
      <c r="DKG53" s="38"/>
      <c r="DKH53" s="38"/>
      <c r="DKI53" s="38"/>
      <c r="DKJ53" s="38"/>
      <c r="DKK53" s="38"/>
      <c r="DKL53" s="38"/>
      <c r="DKM53" s="38"/>
      <c r="DKN53" s="38"/>
      <c r="DKO53" s="38"/>
      <c r="DKP53" s="38"/>
      <c r="DKQ53" s="38"/>
      <c r="DKR53" s="38"/>
      <c r="DKS53" s="38"/>
      <c r="DKT53" s="38"/>
      <c r="DKU53" s="38"/>
      <c r="DKV53" s="38"/>
      <c r="DKW53" s="38"/>
      <c r="DKX53" s="38"/>
      <c r="DKY53" s="38"/>
      <c r="DKZ53" s="38"/>
      <c r="DLA53" s="38"/>
      <c r="DLB53" s="38"/>
      <c r="DLC53" s="38"/>
      <c r="DLD53" s="38"/>
      <c r="DLE53" s="38"/>
      <c r="DLF53" s="38"/>
      <c r="DLG53" s="38"/>
      <c r="DLH53" s="38"/>
      <c r="DLI53" s="38"/>
      <c r="DLJ53" s="38"/>
      <c r="DLK53" s="38"/>
      <c r="DLL53" s="38"/>
      <c r="DLM53" s="38"/>
      <c r="DLN53" s="38"/>
      <c r="DLO53" s="38"/>
      <c r="DLP53" s="38"/>
      <c r="DLQ53" s="38"/>
      <c r="DLR53" s="38"/>
      <c r="DLS53" s="38"/>
      <c r="DLT53" s="38"/>
      <c r="DLU53" s="38"/>
      <c r="DLV53" s="38"/>
      <c r="DLW53" s="38"/>
      <c r="DLX53" s="38"/>
      <c r="DLY53" s="38"/>
      <c r="DLZ53" s="38"/>
      <c r="DMA53" s="38"/>
      <c r="DMB53" s="38"/>
      <c r="DMC53" s="38"/>
      <c r="DMD53" s="38"/>
      <c r="DME53" s="38"/>
      <c r="DMF53" s="38"/>
      <c r="DMG53" s="38"/>
      <c r="DMH53" s="38"/>
      <c r="DMI53" s="38"/>
      <c r="DMJ53" s="38"/>
      <c r="DMK53" s="38"/>
      <c r="DML53" s="38"/>
      <c r="DMM53" s="38"/>
      <c r="DMN53" s="38"/>
      <c r="DMO53" s="38"/>
      <c r="DMP53" s="38"/>
      <c r="DMQ53" s="38"/>
      <c r="DMR53" s="38"/>
      <c r="DMS53" s="38"/>
      <c r="DMT53" s="38"/>
      <c r="DMU53" s="38"/>
      <c r="DMV53" s="38"/>
      <c r="DMW53" s="38"/>
      <c r="DMX53" s="38"/>
      <c r="DMY53" s="38"/>
      <c r="DMZ53" s="38"/>
      <c r="DNA53" s="38"/>
      <c r="DNB53" s="38"/>
      <c r="DNC53" s="38"/>
      <c r="DND53" s="38"/>
      <c r="DNE53" s="38"/>
      <c r="DNF53" s="38"/>
      <c r="DNG53" s="38"/>
      <c r="DNH53" s="38"/>
      <c r="DNI53" s="38"/>
      <c r="DNJ53" s="38"/>
      <c r="DNK53" s="38"/>
      <c r="DNL53" s="38"/>
      <c r="DNM53" s="38"/>
      <c r="DNN53" s="38"/>
      <c r="DNO53" s="38"/>
      <c r="DNP53" s="38"/>
      <c r="DNQ53" s="38"/>
      <c r="DNR53" s="38"/>
      <c r="DNS53" s="38"/>
      <c r="DNT53" s="38"/>
      <c r="DNU53" s="38"/>
      <c r="DNV53" s="38"/>
      <c r="DNW53" s="38"/>
      <c r="DNX53" s="38"/>
      <c r="DNY53" s="38"/>
      <c r="DNZ53" s="38"/>
      <c r="DOA53" s="38"/>
      <c r="DOB53" s="38"/>
      <c r="DOC53" s="38"/>
      <c r="DOD53" s="38"/>
      <c r="DOE53" s="38"/>
      <c r="DOF53" s="38"/>
      <c r="DOG53" s="38"/>
      <c r="DOH53" s="38"/>
      <c r="DOI53" s="38"/>
      <c r="DOJ53" s="38"/>
      <c r="DOK53" s="38"/>
      <c r="DOL53" s="38"/>
      <c r="DOM53" s="38"/>
      <c r="DON53" s="38"/>
      <c r="DOO53" s="38"/>
      <c r="DOP53" s="38"/>
      <c r="DOQ53" s="38"/>
      <c r="DOR53" s="38"/>
      <c r="DOS53" s="38"/>
      <c r="DOT53" s="38"/>
      <c r="DOU53" s="38"/>
      <c r="DOV53" s="38"/>
      <c r="DOW53" s="38"/>
      <c r="DOX53" s="38"/>
      <c r="DOY53" s="38"/>
      <c r="DOZ53" s="38"/>
      <c r="DPA53" s="38"/>
      <c r="DPB53" s="38"/>
      <c r="DPC53" s="38"/>
      <c r="DPD53" s="38"/>
      <c r="DPE53" s="38"/>
      <c r="DPF53" s="38"/>
      <c r="DPG53" s="38"/>
      <c r="DPH53" s="38"/>
      <c r="DPI53" s="38"/>
      <c r="DPJ53" s="38"/>
      <c r="DPK53" s="38"/>
      <c r="DPL53" s="38"/>
      <c r="DPM53" s="38"/>
      <c r="DPN53" s="38"/>
      <c r="DPO53" s="38"/>
      <c r="DPP53" s="38"/>
      <c r="DPQ53" s="38"/>
      <c r="DPR53" s="38"/>
      <c r="DPS53" s="38"/>
      <c r="DPT53" s="38"/>
      <c r="DPU53" s="38"/>
      <c r="DPV53" s="38"/>
      <c r="DPW53" s="38"/>
      <c r="DPX53" s="38"/>
      <c r="DPY53" s="38"/>
      <c r="DPZ53" s="38"/>
      <c r="DQA53" s="38"/>
      <c r="DQB53" s="38"/>
      <c r="DQC53" s="38"/>
      <c r="DQD53" s="38"/>
      <c r="DQE53" s="38"/>
      <c r="DQF53" s="38"/>
      <c r="DQG53" s="38"/>
      <c r="DQH53" s="38"/>
      <c r="DQI53" s="38"/>
      <c r="DQJ53" s="38"/>
      <c r="DQK53" s="38"/>
      <c r="DQL53" s="38"/>
      <c r="DQM53" s="38"/>
      <c r="DQN53" s="38"/>
      <c r="DQO53" s="38"/>
      <c r="DQP53" s="38"/>
      <c r="DQQ53" s="38"/>
      <c r="DQR53" s="38"/>
      <c r="DQS53" s="38"/>
      <c r="DQT53" s="38"/>
      <c r="DQU53" s="38"/>
      <c r="DQV53" s="38"/>
      <c r="DQW53" s="38"/>
      <c r="DQX53" s="38"/>
      <c r="DQY53" s="38"/>
      <c r="DQZ53" s="38"/>
      <c r="DRA53" s="38"/>
      <c r="DRB53" s="38"/>
      <c r="DRC53" s="38"/>
      <c r="DRD53" s="38"/>
      <c r="DRE53" s="38"/>
      <c r="DRF53" s="38"/>
      <c r="DRG53" s="38"/>
      <c r="DRH53" s="38"/>
      <c r="DRI53" s="38"/>
      <c r="DRJ53" s="38"/>
      <c r="DRK53" s="38"/>
      <c r="DRL53" s="38"/>
      <c r="DRM53" s="38"/>
      <c r="DRN53" s="38"/>
      <c r="DRO53" s="38"/>
      <c r="DRP53" s="38"/>
      <c r="DRQ53" s="38"/>
      <c r="DRR53" s="38"/>
      <c r="DRS53" s="38"/>
      <c r="DRT53" s="38"/>
      <c r="DRU53" s="38"/>
      <c r="DRV53" s="38"/>
      <c r="DRW53" s="38"/>
      <c r="DRX53" s="38"/>
      <c r="DRY53" s="38"/>
      <c r="DRZ53" s="38"/>
      <c r="DSA53" s="38"/>
      <c r="DSB53" s="38"/>
      <c r="DSC53" s="38"/>
      <c r="DSD53" s="38"/>
      <c r="DSE53" s="38"/>
      <c r="DSF53" s="38"/>
      <c r="DSG53" s="38"/>
      <c r="DSH53" s="38"/>
      <c r="DSI53" s="38"/>
      <c r="DSJ53" s="38"/>
      <c r="DSK53" s="38"/>
      <c r="DSL53" s="38"/>
      <c r="DSM53" s="38"/>
      <c r="DSN53" s="38"/>
      <c r="DSO53" s="38"/>
      <c r="DSP53" s="38"/>
      <c r="DSQ53" s="38"/>
      <c r="DSR53" s="38"/>
      <c r="DSS53" s="38"/>
      <c r="DST53" s="38"/>
      <c r="DSU53" s="38"/>
      <c r="DSV53" s="38"/>
      <c r="DSW53" s="38"/>
      <c r="DSX53" s="38"/>
      <c r="DSY53" s="38"/>
      <c r="DSZ53" s="38"/>
      <c r="DTA53" s="38"/>
      <c r="DTB53" s="38"/>
      <c r="DTC53" s="38"/>
      <c r="DTD53" s="38"/>
      <c r="DTE53" s="38"/>
      <c r="DTF53" s="38"/>
      <c r="DTG53" s="38"/>
      <c r="DTH53" s="38"/>
      <c r="DTI53" s="38"/>
      <c r="DTJ53" s="38"/>
      <c r="DTK53" s="38"/>
      <c r="DTL53" s="38"/>
      <c r="DTM53" s="38"/>
      <c r="DTN53" s="38"/>
      <c r="DTO53" s="38"/>
      <c r="DTP53" s="38"/>
      <c r="DTQ53" s="38"/>
      <c r="DTR53" s="38"/>
      <c r="DTS53" s="38"/>
      <c r="DTT53" s="38"/>
      <c r="DTU53" s="38"/>
      <c r="DTV53" s="38"/>
      <c r="DTW53" s="38"/>
      <c r="DTX53" s="38"/>
      <c r="DTY53" s="38"/>
      <c r="DTZ53" s="38"/>
      <c r="DUA53" s="38"/>
      <c r="DUB53" s="38"/>
      <c r="DUC53" s="38"/>
      <c r="DUD53" s="38"/>
      <c r="DUE53" s="38"/>
      <c r="DUF53" s="38"/>
      <c r="DUG53" s="38"/>
      <c r="DUH53" s="38"/>
      <c r="DUI53" s="38"/>
      <c r="DUJ53" s="38"/>
      <c r="DUK53" s="38"/>
      <c r="DUL53" s="38"/>
      <c r="DUM53" s="38"/>
      <c r="DUN53" s="38"/>
      <c r="DUO53" s="38"/>
      <c r="DUP53" s="38"/>
      <c r="DUQ53" s="38"/>
      <c r="DUR53" s="38"/>
      <c r="DUS53" s="38"/>
      <c r="DUT53" s="38"/>
      <c r="DUU53" s="38"/>
      <c r="DUV53" s="38"/>
      <c r="DUW53" s="38"/>
      <c r="DUX53" s="38"/>
      <c r="DUY53" s="38"/>
      <c r="DUZ53" s="38"/>
      <c r="DVA53" s="38"/>
      <c r="DVB53" s="38"/>
      <c r="DVC53" s="38"/>
      <c r="DVD53" s="38"/>
      <c r="DVE53" s="38"/>
      <c r="DVF53" s="38"/>
      <c r="DVG53" s="38"/>
      <c r="DVH53" s="38"/>
      <c r="DVI53" s="38"/>
      <c r="DVJ53" s="38"/>
      <c r="DVK53" s="38"/>
      <c r="DVL53" s="38"/>
      <c r="DVM53" s="38"/>
      <c r="DVN53" s="38"/>
      <c r="DVO53" s="38"/>
      <c r="DVP53" s="38"/>
      <c r="DVQ53" s="38"/>
      <c r="DVR53" s="38"/>
      <c r="DVS53" s="38"/>
      <c r="DVT53" s="38"/>
      <c r="DVU53" s="38"/>
      <c r="DVV53" s="38"/>
      <c r="DVW53" s="38"/>
      <c r="DVX53" s="38"/>
      <c r="DVY53" s="38"/>
      <c r="DVZ53" s="38"/>
      <c r="DWA53" s="38"/>
      <c r="DWB53" s="38"/>
      <c r="DWC53" s="38"/>
      <c r="DWD53" s="38"/>
      <c r="DWE53" s="38"/>
      <c r="DWF53" s="38"/>
      <c r="DWG53" s="38"/>
      <c r="DWH53" s="38"/>
      <c r="DWI53" s="38"/>
      <c r="DWJ53" s="38"/>
      <c r="DWK53" s="38"/>
      <c r="DWL53" s="38"/>
      <c r="DWM53" s="38"/>
      <c r="DWN53" s="38"/>
      <c r="DWO53" s="38"/>
      <c r="DWP53" s="38"/>
      <c r="DWQ53" s="38"/>
      <c r="DWR53" s="38"/>
      <c r="DWS53" s="38"/>
      <c r="DWT53" s="38"/>
      <c r="DWU53" s="38"/>
      <c r="DWV53" s="38"/>
      <c r="DWW53" s="38"/>
      <c r="DWX53" s="38"/>
      <c r="DWY53" s="38"/>
      <c r="DWZ53" s="38"/>
      <c r="DXA53" s="38"/>
      <c r="DXB53" s="38"/>
      <c r="DXC53" s="38"/>
      <c r="DXD53" s="38"/>
      <c r="DXE53" s="38"/>
      <c r="DXF53" s="38"/>
      <c r="DXG53" s="38"/>
      <c r="DXH53" s="38"/>
      <c r="DXI53" s="38"/>
      <c r="DXJ53" s="38"/>
      <c r="DXK53" s="38"/>
      <c r="DXL53" s="38"/>
      <c r="DXM53" s="38"/>
      <c r="DXN53" s="38"/>
      <c r="DXO53" s="38"/>
      <c r="DXP53" s="38"/>
      <c r="DXQ53" s="38"/>
      <c r="DXR53" s="38"/>
      <c r="DXS53" s="38"/>
      <c r="DXT53" s="38"/>
      <c r="DXU53" s="38"/>
      <c r="DXV53" s="38"/>
      <c r="DXW53" s="38"/>
      <c r="DXX53" s="38"/>
      <c r="DXY53" s="38"/>
      <c r="DXZ53" s="38"/>
      <c r="DYA53" s="38"/>
      <c r="DYB53" s="38"/>
      <c r="DYC53" s="38"/>
      <c r="DYD53" s="38"/>
      <c r="DYE53" s="38"/>
      <c r="DYF53" s="38"/>
      <c r="DYG53" s="38"/>
      <c r="DYH53" s="38"/>
      <c r="DYI53" s="38"/>
      <c r="DYJ53" s="38"/>
      <c r="DYK53" s="38"/>
      <c r="DYL53" s="38"/>
      <c r="DYM53" s="38"/>
      <c r="DYN53" s="38"/>
      <c r="DYO53" s="38"/>
      <c r="DYP53" s="38"/>
      <c r="DYQ53" s="38"/>
      <c r="DYR53" s="38"/>
      <c r="DYS53" s="38"/>
      <c r="DYT53" s="38"/>
      <c r="DYU53" s="38"/>
      <c r="DYV53" s="38"/>
      <c r="DYW53" s="38"/>
      <c r="DYX53" s="38"/>
      <c r="DYY53" s="38"/>
      <c r="DYZ53" s="38"/>
      <c r="DZA53" s="38"/>
      <c r="DZB53" s="38"/>
      <c r="DZC53" s="38"/>
      <c r="DZD53" s="38"/>
      <c r="DZE53" s="38"/>
      <c r="DZF53" s="38"/>
      <c r="DZG53" s="38"/>
      <c r="DZH53" s="38"/>
      <c r="DZI53" s="38"/>
      <c r="DZJ53" s="38"/>
      <c r="DZK53" s="38"/>
      <c r="DZL53" s="38"/>
      <c r="DZM53" s="38"/>
      <c r="DZN53" s="38"/>
      <c r="DZO53" s="38"/>
      <c r="DZP53" s="38"/>
      <c r="DZQ53" s="38"/>
      <c r="DZR53" s="38"/>
      <c r="DZS53" s="38"/>
      <c r="DZT53" s="38"/>
      <c r="DZU53" s="38"/>
      <c r="DZV53" s="38"/>
      <c r="DZW53" s="38"/>
      <c r="DZX53" s="38"/>
      <c r="DZY53" s="38"/>
      <c r="DZZ53" s="38"/>
      <c r="EAA53" s="38"/>
      <c r="EAB53" s="38"/>
      <c r="EAC53" s="38"/>
      <c r="EAD53" s="38"/>
      <c r="EAE53" s="38"/>
      <c r="EAF53" s="38"/>
      <c r="EAG53" s="38"/>
      <c r="EAH53" s="38"/>
      <c r="EAI53" s="38"/>
      <c r="EAJ53" s="38"/>
      <c r="EAK53" s="38"/>
      <c r="EAL53" s="38"/>
      <c r="EAM53" s="38"/>
      <c r="EAN53" s="38"/>
      <c r="EAO53" s="38"/>
      <c r="EAP53" s="38"/>
      <c r="EAQ53" s="38"/>
      <c r="EAR53" s="38"/>
      <c r="EAS53" s="38"/>
      <c r="EAT53" s="38"/>
      <c r="EAU53" s="38"/>
      <c r="EAV53" s="38"/>
      <c r="EAW53" s="38"/>
      <c r="EAX53" s="38"/>
      <c r="EAY53" s="38"/>
      <c r="EAZ53" s="38"/>
      <c r="EBA53" s="38"/>
      <c r="EBB53" s="38"/>
      <c r="EBC53" s="38"/>
      <c r="EBD53" s="38"/>
      <c r="EBE53" s="38"/>
      <c r="EBF53" s="38"/>
      <c r="EBG53" s="38"/>
      <c r="EBH53" s="38"/>
      <c r="EBI53" s="38"/>
      <c r="EBJ53" s="38"/>
      <c r="EBK53" s="38"/>
      <c r="EBL53" s="38"/>
      <c r="EBM53" s="38"/>
      <c r="EBN53" s="38"/>
      <c r="EBO53" s="38"/>
      <c r="EBP53" s="38"/>
      <c r="EBQ53" s="38"/>
      <c r="EBR53" s="38"/>
      <c r="EBS53" s="38"/>
      <c r="EBT53" s="38"/>
      <c r="EBU53" s="38"/>
      <c r="EBV53" s="38"/>
      <c r="EBW53" s="38"/>
      <c r="EBX53" s="38"/>
      <c r="EBY53" s="38"/>
      <c r="EBZ53" s="38"/>
      <c r="ECA53" s="38"/>
      <c r="ECB53" s="38"/>
      <c r="ECC53" s="38"/>
      <c r="ECD53" s="38"/>
      <c r="ECE53" s="38"/>
      <c r="ECF53" s="38"/>
      <c r="ECG53" s="38"/>
      <c r="ECH53" s="38"/>
      <c r="ECI53" s="38"/>
      <c r="ECJ53" s="38"/>
      <c r="ECK53" s="38"/>
      <c r="ECL53" s="38"/>
      <c r="ECM53" s="38"/>
      <c r="ECN53" s="38"/>
      <c r="ECO53" s="38"/>
      <c r="ECP53" s="38"/>
      <c r="ECQ53" s="38"/>
      <c r="ECR53" s="38"/>
      <c r="ECS53" s="38"/>
      <c r="ECT53" s="38"/>
      <c r="ECU53" s="38"/>
      <c r="ECV53" s="38"/>
      <c r="ECW53" s="38"/>
      <c r="ECX53" s="38"/>
      <c r="ECY53" s="38"/>
      <c r="ECZ53" s="38"/>
      <c r="EDA53" s="38"/>
      <c r="EDB53" s="38"/>
      <c r="EDC53" s="38"/>
      <c r="EDD53" s="38"/>
      <c r="EDE53" s="38"/>
      <c r="EDF53" s="38"/>
      <c r="EDG53" s="38"/>
      <c r="EDH53" s="38"/>
      <c r="EDI53" s="38"/>
      <c r="EDJ53" s="38"/>
      <c r="EDK53" s="38"/>
      <c r="EDL53" s="38"/>
      <c r="EDM53" s="38"/>
      <c r="EDN53" s="38"/>
      <c r="EDO53" s="38"/>
      <c r="EDP53" s="38"/>
      <c r="EDQ53" s="38"/>
      <c r="EDR53" s="38"/>
      <c r="EDS53" s="38"/>
      <c r="EDT53" s="38"/>
      <c r="EDU53" s="38"/>
      <c r="EDV53" s="38"/>
      <c r="EDW53" s="38"/>
      <c r="EDX53" s="38"/>
      <c r="EDY53" s="38"/>
      <c r="EDZ53" s="38"/>
      <c r="EEA53" s="38"/>
      <c r="EEB53" s="38"/>
      <c r="EEC53" s="38"/>
      <c r="EED53" s="38"/>
      <c r="EEE53" s="38"/>
      <c r="EEF53" s="38"/>
      <c r="EEG53" s="38"/>
      <c r="EEH53" s="38"/>
      <c r="EEI53" s="38"/>
      <c r="EEJ53" s="38"/>
      <c r="EEK53" s="38"/>
      <c r="EEL53" s="38"/>
      <c r="EEM53" s="38"/>
      <c r="EEN53" s="38"/>
      <c r="EEO53" s="38"/>
      <c r="EEP53" s="38"/>
      <c r="EEQ53" s="38"/>
      <c r="EER53" s="38"/>
      <c r="EES53" s="38"/>
      <c r="EET53" s="38"/>
      <c r="EEU53" s="38"/>
      <c r="EEV53" s="38"/>
      <c r="EEW53" s="38"/>
      <c r="EEX53" s="38"/>
      <c r="EEY53" s="38"/>
      <c r="EEZ53" s="38"/>
      <c r="EFA53" s="38"/>
      <c r="EFB53" s="38"/>
      <c r="EFC53" s="38"/>
      <c r="EFD53" s="38"/>
      <c r="EFE53" s="38"/>
      <c r="EFF53" s="38"/>
      <c r="EFG53" s="38"/>
      <c r="EFH53" s="38"/>
      <c r="EFI53" s="38"/>
      <c r="EFJ53" s="38"/>
      <c r="EFK53" s="38"/>
      <c r="EFL53" s="38"/>
      <c r="EFM53" s="38"/>
      <c r="EFN53" s="38"/>
      <c r="EFO53" s="38"/>
      <c r="EFP53" s="38"/>
      <c r="EFQ53" s="38"/>
      <c r="EFR53" s="38"/>
      <c r="EFS53" s="38"/>
      <c r="EFT53" s="38"/>
      <c r="EFU53" s="38"/>
      <c r="EFV53" s="38"/>
      <c r="EFW53" s="38"/>
      <c r="EFX53" s="38"/>
      <c r="EFY53" s="38"/>
      <c r="EFZ53" s="38"/>
      <c r="EGA53" s="38"/>
      <c r="EGB53" s="38"/>
      <c r="EGC53" s="38"/>
      <c r="EGD53" s="38"/>
      <c r="EGE53" s="38"/>
      <c r="EGF53" s="38"/>
      <c r="EGG53" s="38"/>
      <c r="EGH53" s="38"/>
      <c r="EGI53" s="38"/>
      <c r="EGJ53" s="38"/>
      <c r="EGK53" s="38"/>
      <c r="EGL53" s="38"/>
      <c r="EGM53" s="38"/>
      <c r="EGN53" s="38"/>
      <c r="EGO53" s="38"/>
      <c r="EGP53" s="38"/>
      <c r="EGQ53" s="38"/>
      <c r="EGR53" s="38"/>
      <c r="EGS53" s="38"/>
      <c r="EGT53" s="38"/>
      <c r="EGU53" s="38"/>
      <c r="EGV53" s="38"/>
      <c r="EGW53" s="38"/>
      <c r="EGX53" s="38"/>
      <c r="EGY53" s="38"/>
      <c r="EGZ53" s="38"/>
      <c r="EHA53" s="38"/>
      <c r="EHB53" s="38"/>
      <c r="EHC53" s="38"/>
      <c r="EHD53" s="38"/>
      <c r="EHE53" s="38"/>
      <c r="EHF53" s="38"/>
      <c r="EHG53" s="38"/>
      <c r="EHH53" s="38"/>
      <c r="EHI53" s="38"/>
      <c r="EHJ53" s="38"/>
      <c r="EHK53" s="38"/>
      <c r="EHL53" s="38"/>
      <c r="EHM53" s="38"/>
      <c r="EHN53" s="38"/>
      <c r="EHO53" s="38"/>
      <c r="EHP53" s="38"/>
      <c r="EHQ53" s="38"/>
      <c r="EHR53" s="38"/>
      <c r="EHS53" s="38"/>
      <c r="EHT53" s="38"/>
      <c r="EHU53" s="38"/>
      <c r="EHV53" s="38"/>
      <c r="EHW53" s="38"/>
      <c r="EHX53" s="38"/>
      <c r="EHY53" s="38"/>
      <c r="EHZ53" s="38"/>
      <c r="EIA53" s="38"/>
      <c r="EIB53" s="38"/>
      <c r="EIC53" s="38"/>
      <c r="EID53" s="38"/>
      <c r="EIE53" s="38"/>
      <c r="EIF53" s="38"/>
      <c r="EIG53" s="38"/>
      <c r="EIH53" s="38"/>
      <c r="EII53" s="38"/>
      <c r="EIJ53" s="38"/>
      <c r="EIK53" s="38"/>
      <c r="EIL53" s="38"/>
      <c r="EIM53" s="38"/>
      <c r="EIN53" s="38"/>
      <c r="EIO53" s="38"/>
      <c r="EIP53" s="38"/>
      <c r="EIQ53" s="38"/>
      <c r="EIR53" s="38"/>
      <c r="EIS53" s="38"/>
      <c r="EIT53" s="38"/>
      <c r="EIU53" s="38"/>
      <c r="EIV53" s="38"/>
      <c r="EIW53" s="38"/>
      <c r="EIX53" s="38"/>
      <c r="EIY53" s="38"/>
      <c r="EIZ53" s="38"/>
      <c r="EJA53" s="38"/>
      <c r="EJB53" s="38"/>
      <c r="EJC53" s="38"/>
      <c r="EJD53" s="38"/>
      <c r="EJE53" s="38"/>
      <c r="EJF53" s="38"/>
      <c r="EJG53" s="38"/>
      <c r="EJH53" s="38"/>
      <c r="EJI53" s="38"/>
      <c r="EJJ53" s="38"/>
      <c r="EJK53" s="38"/>
      <c r="EJL53" s="38"/>
      <c r="EJM53" s="38"/>
      <c r="EJN53" s="38"/>
      <c r="EJO53" s="38"/>
      <c r="EJP53" s="38"/>
      <c r="EJQ53" s="38"/>
      <c r="EJR53" s="38"/>
      <c r="EJS53" s="38"/>
      <c r="EJT53" s="38"/>
      <c r="EJU53" s="38"/>
      <c r="EJV53" s="38"/>
      <c r="EJW53" s="38"/>
      <c r="EJX53" s="38"/>
      <c r="EJY53" s="38"/>
      <c r="EJZ53" s="38"/>
      <c r="EKA53" s="38"/>
      <c r="EKB53" s="38"/>
      <c r="EKC53" s="38"/>
      <c r="EKD53" s="38"/>
      <c r="EKE53" s="38"/>
      <c r="EKF53" s="38"/>
      <c r="EKG53" s="38"/>
      <c r="EKH53" s="38"/>
      <c r="EKI53" s="38"/>
      <c r="EKJ53" s="38"/>
      <c r="EKK53" s="38"/>
      <c r="EKL53" s="38"/>
      <c r="EKM53" s="38"/>
      <c r="EKN53" s="38"/>
      <c r="EKO53" s="38"/>
      <c r="EKP53" s="38"/>
      <c r="EKQ53" s="38"/>
      <c r="EKR53" s="38"/>
      <c r="EKS53" s="38"/>
      <c r="EKT53" s="38"/>
      <c r="EKU53" s="38"/>
      <c r="EKV53" s="38"/>
      <c r="EKW53" s="38"/>
      <c r="EKX53" s="38"/>
      <c r="EKY53" s="38"/>
      <c r="EKZ53" s="38"/>
      <c r="ELA53" s="38"/>
      <c r="ELB53" s="38"/>
      <c r="ELC53" s="38"/>
      <c r="ELD53" s="38"/>
      <c r="ELE53" s="38"/>
      <c r="ELF53" s="38"/>
      <c r="ELG53" s="38"/>
      <c r="ELH53" s="38"/>
      <c r="ELI53" s="38"/>
      <c r="ELJ53" s="38"/>
      <c r="ELK53" s="38"/>
      <c r="ELL53" s="38"/>
      <c r="ELM53" s="38"/>
      <c r="ELN53" s="38"/>
      <c r="ELO53" s="38"/>
      <c r="ELP53" s="38"/>
      <c r="ELQ53" s="38"/>
      <c r="ELR53" s="38"/>
      <c r="ELS53" s="38"/>
      <c r="ELT53" s="38"/>
      <c r="ELU53" s="38"/>
      <c r="ELV53" s="38"/>
      <c r="ELW53" s="38"/>
      <c r="ELX53" s="38"/>
      <c r="ELY53" s="38"/>
      <c r="ELZ53" s="38"/>
      <c r="EMA53" s="38"/>
      <c r="EMB53" s="38"/>
      <c r="EMC53" s="38"/>
      <c r="EMD53" s="38"/>
      <c r="EME53" s="38"/>
      <c r="EMF53" s="38"/>
      <c r="EMG53" s="38"/>
      <c r="EMH53" s="38"/>
      <c r="EMI53" s="38"/>
      <c r="EMJ53" s="38"/>
      <c r="EMK53" s="38"/>
      <c r="EML53" s="38"/>
      <c r="EMM53" s="38"/>
      <c r="EMN53" s="38"/>
      <c r="EMO53" s="38"/>
      <c r="EMP53" s="38"/>
      <c r="EMQ53" s="38"/>
      <c r="EMR53" s="38"/>
      <c r="EMS53" s="38"/>
      <c r="EMT53" s="38"/>
      <c r="EMU53" s="38"/>
      <c r="EMV53" s="38"/>
      <c r="EMW53" s="38"/>
      <c r="EMX53" s="38"/>
      <c r="EMY53" s="38"/>
      <c r="EMZ53" s="38"/>
      <c r="ENA53" s="38"/>
      <c r="ENB53" s="38"/>
      <c r="ENC53" s="38"/>
      <c r="END53" s="38"/>
      <c r="ENE53" s="38"/>
      <c r="ENF53" s="38"/>
      <c r="ENG53" s="38"/>
      <c r="ENH53" s="38"/>
      <c r="ENI53" s="38"/>
      <c r="ENJ53" s="38"/>
      <c r="ENK53" s="38"/>
      <c r="ENL53" s="38"/>
      <c r="ENM53" s="38"/>
      <c r="ENN53" s="38"/>
      <c r="ENO53" s="38"/>
      <c r="ENP53" s="38"/>
      <c r="ENQ53" s="38"/>
      <c r="ENR53" s="38"/>
      <c r="ENS53" s="38"/>
      <c r="ENT53" s="38"/>
      <c r="ENU53" s="38"/>
      <c r="ENV53" s="38"/>
      <c r="ENW53" s="38"/>
      <c r="ENX53" s="38"/>
      <c r="ENY53" s="38"/>
      <c r="ENZ53" s="38"/>
      <c r="EOA53" s="38"/>
      <c r="EOB53" s="38"/>
      <c r="EOC53" s="38"/>
      <c r="EOD53" s="38"/>
      <c r="EOE53" s="38"/>
      <c r="EOF53" s="38"/>
      <c r="EOG53" s="38"/>
      <c r="EOH53" s="38"/>
      <c r="EOI53" s="38"/>
      <c r="EOJ53" s="38"/>
      <c r="EOK53" s="38"/>
      <c r="EOL53" s="38"/>
      <c r="EOM53" s="38"/>
      <c r="EON53" s="38"/>
      <c r="EOO53" s="38"/>
      <c r="EOP53" s="38"/>
      <c r="EOQ53" s="38"/>
      <c r="EOR53" s="38"/>
      <c r="EOS53" s="38"/>
      <c r="EOT53" s="38"/>
      <c r="EOU53" s="38"/>
      <c r="EOV53" s="38"/>
      <c r="EOW53" s="38"/>
      <c r="EOX53" s="38"/>
      <c r="EOY53" s="38"/>
      <c r="EOZ53" s="38"/>
      <c r="EPA53" s="38"/>
      <c r="EPB53" s="38"/>
      <c r="EPC53" s="38"/>
      <c r="EPD53" s="38"/>
      <c r="EPE53" s="38"/>
      <c r="EPF53" s="38"/>
      <c r="EPG53" s="38"/>
      <c r="EPH53" s="38"/>
      <c r="EPI53" s="38"/>
      <c r="EPJ53" s="38"/>
      <c r="EPK53" s="38"/>
      <c r="EPL53" s="38"/>
      <c r="EPM53" s="38"/>
      <c r="EPN53" s="38"/>
      <c r="EPO53" s="38"/>
      <c r="EPP53" s="38"/>
      <c r="EPQ53" s="38"/>
      <c r="EPR53" s="38"/>
      <c r="EPS53" s="38"/>
      <c r="EPT53" s="38"/>
      <c r="EPU53" s="38"/>
      <c r="EPV53" s="38"/>
      <c r="EPW53" s="38"/>
      <c r="EPX53" s="38"/>
      <c r="EPY53" s="38"/>
      <c r="EPZ53" s="38"/>
      <c r="EQA53" s="38"/>
      <c r="EQB53" s="38"/>
      <c r="EQC53" s="38"/>
      <c r="EQD53" s="38"/>
      <c r="EQE53" s="38"/>
      <c r="EQF53" s="38"/>
      <c r="EQG53" s="38"/>
      <c r="EQH53" s="38"/>
      <c r="EQI53" s="38"/>
      <c r="EQJ53" s="38"/>
      <c r="EQK53" s="38"/>
      <c r="EQL53" s="38"/>
      <c r="EQM53" s="38"/>
      <c r="EQN53" s="38"/>
      <c r="EQO53" s="38"/>
      <c r="EQP53" s="38"/>
      <c r="EQQ53" s="38"/>
      <c r="EQR53" s="38"/>
      <c r="EQS53" s="38"/>
      <c r="EQT53" s="38"/>
      <c r="EQU53" s="38"/>
      <c r="EQV53" s="38"/>
      <c r="EQW53" s="38"/>
      <c r="EQX53" s="38"/>
      <c r="EQY53" s="38"/>
      <c r="EQZ53" s="38"/>
      <c r="ERA53" s="38"/>
      <c r="ERB53" s="38"/>
      <c r="ERC53" s="38"/>
      <c r="ERD53" s="38"/>
      <c r="ERE53" s="38"/>
      <c r="ERF53" s="38"/>
      <c r="ERG53" s="38"/>
      <c r="ERH53" s="38"/>
      <c r="ERI53" s="38"/>
      <c r="ERJ53" s="38"/>
      <c r="ERK53" s="38"/>
      <c r="ERL53" s="38"/>
      <c r="ERM53" s="38"/>
      <c r="ERN53" s="38"/>
      <c r="ERO53" s="38"/>
      <c r="ERP53" s="38"/>
      <c r="ERQ53" s="38"/>
      <c r="ERR53" s="38"/>
      <c r="ERS53" s="38"/>
      <c r="ERT53" s="38"/>
      <c r="ERU53" s="38"/>
      <c r="ERV53" s="38"/>
      <c r="ERW53" s="38"/>
      <c r="ERX53" s="38"/>
      <c r="ERY53" s="38"/>
      <c r="ERZ53" s="38"/>
      <c r="ESA53" s="38"/>
      <c r="ESB53" s="38"/>
      <c r="ESC53" s="38"/>
      <c r="ESD53" s="38"/>
      <c r="ESE53" s="38"/>
      <c r="ESF53" s="38"/>
      <c r="ESG53" s="38"/>
      <c r="ESH53" s="38"/>
      <c r="ESI53" s="38"/>
      <c r="ESJ53" s="38"/>
      <c r="ESK53" s="38"/>
      <c r="ESL53" s="38"/>
      <c r="ESM53" s="38"/>
      <c r="ESN53" s="38"/>
      <c r="ESO53" s="38"/>
      <c r="ESP53" s="38"/>
      <c r="ESQ53" s="38"/>
      <c r="ESR53" s="38"/>
      <c r="ESS53" s="38"/>
      <c r="EST53" s="38"/>
      <c r="ESU53" s="38"/>
      <c r="ESV53" s="38"/>
      <c r="ESW53" s="38"/>
      <c r="ESX53" s="38"/>
      <c r="ESY53" s="38"/>
      <c r="ESZ53" s="38"/>
      <c r="ETA53" s="38"/>
      <c r="ETB53" s="38"/>
      <c r="ETC53" s="38"/>
      <c r="ETD53" s="38"/>
      <c r="ETE53" s="38"/>
      <c r="ETF53" s="38"/>
      <c r="ETG53" s="38"/>
      <c r="ETH53" s="38"/>
      <c r="ETI53" s="38"/>
      <c r="ETJ53" s="38"/>
      <c r="ETK53" s="38"/>
      <c r="ETL53" s="38"/>
      <c r="ETM53" s="38"/>
      <c r="ETN53" s="38"/>
      <c r="ETO53" s="38"/>
      <c r="ETP53" s="38"/>
      <c r="ETQ53" s="38"/>
      <c r="ETR53" s="38"/>
      <c r="ETS53" s="38"/>
      <c r="ETT53" s="38"/>
      <c r="ETU53" s="38"/>
      <c r="ETV53" s="38"/>
      <c r="ETW53" s="38"/>
      <c r="ETX53" s="38"/>
      <c r="ETY53" s="38"/>
      <c r="ETZ53" s="38"/>
      <c r="EUA53" s="38"/>
      <c r="EUB53" s="38"/>
      <c r="EUC53" s="38"/>
      <c r="EUD53" s="38"/>
      <c r="EUE53" s="38"/>
      <c r="EUF53" s="38"/>
      <c r="EUG53" s="38"/>
      <c r="EUH53" s="38"/>
      <c r="EUI53" s="38"/>
      <c r="EUJ53" s="38"/>
      <c r="EUK53" s="38"/>
      <c r="EUL53" s="38"/>
      <c r="EUM53" s="38"/>
      <c r="EUN53" s="38"/>
      <c r="EUO53" s="38"/>
      <c r="EUP53" s="38"/>
      <c r="EUQ53" s="38"/>
      <c r="EUR53" s="38"/>
      <c r="EUS53" s="38"/>
      <c r="EUT53" s="38"/>
      <c r="EUU53" s="38"/>
      <c r="EUV53" s="38"/>
      <c r="EUW53" s="38"/>
      <c r="EUX53" s="38"/>
      <c r="EUY53" s="38"/>
      <c r="EUZ53" s="38"/>
      <c r="EVA53" s="38"/>
      <c r="EVB53" s="38"/>
      <c r="EVC53" s="38"/>
      <c r="EVD53" s="38"/>
      <c r="EVE53" s="38"/>
      <c r="EVF53" s="38"/>
      <c r="EVG53" s="38"/>
      <c r="EVH53" s="38"/>
      <c r="EVI53" s="38"/>
      <c r="EVJ53" s="38"/>
      <c r="EVK53" s="38"/>
      <c r="EVL53" s="38"/>
      <c r="EVM53" s="38"/>
      <c r="EVN53" s="38"/>
      <c r="EVO53" s="38"/>
      <c r="EVP53" s="38"/>
      <c r="EVQ53" s="38"/>
      <c r="EVR53" s="38"/>
      <c r="EVS53" s="38"/>
      <c r="EVT53" s="38"/>
      <c r="EVU53" s="38"/>
      <c r="EVV53" s="38"/>
      <c r="EVW53" s="38"/>
      <c r="EVX53" s="38"/>
      <c r="EVY53" s="38"/>
      <c r="EVZ53" s="38"/>
      <c r="EWA53" s="38"/>
      <c r="EWB53" s="38"/>
      <c r="EWC53" s="38"/>
      <c r="EWD53" s="38"/>
      <c r="EWE53" s="38"/>
      <c r="EWF53" s="38"/>
      <c r="EWG53" s="38"/>
      <c r="EWH53" s="38"/>
      <c r="EWI53" s="38"/>
      <c r="EWJ53" s="38"/>
      <c r="EWK53" s="38"/>
      <c r="EWL53" s="38"/>
      <c r="EWM53" s="38"/>
      <c r="EWN53" s="38"/>
      <c r="EWO53" s="38"/>
      <c r="EWP53" s="38"/>
      <c r="EWQ53" s="38"/>
      <c r="EWR53" s="38"/>
      <c r="EWS53" s="38"/>
      <c r="EWT53" s="38"/>
      <c r="EWU53" s="38"/>
      <c r="EWV53" s="38"/>
      <c r="EWW53" s="38"/>
      <c r="EWX53" s="38"/>
      <c r="EWY53" s="38"/>
      <c r="EWZ53" s="38"/>
      <c r="EXA53" s="38"/>
      <c r="EXB53" s="38"/>
      <c r="EXC53" s="38"/>
      <c r="EXD53" s="38"/>
      <c r="EXE53" s="38"/>
      <c r="EXF53" s="38"/>
      <c r="EXG53" s="38"/>
      <c r="EXH53" s="38"/>
      <c r="EXI53" s="38"/>
      <c r="EXJ53" s="38"/>
      <c r="EXK53" s="38"/>
      <c r="EXL53" s="38"/>
      <c r="EXM53" s="38"/>
      <c r="EXN53" s="38"/>
      <c r="EXO53" s="38"/>
      <c r="EXP53" s="38"/>
      <c r="EXQ53" s="38"/>
      <c r="EXR53" s="38"/>
      <c r="EXS53" s="38"/>
      <c r="EXT53" s="38"/>
      <c r="EXU53" s="38"/>
      <c r="EXV53" s="38"/>
      <c r="EXW53" s="38"/>
      <c r="EXX53" s="38"/>
      <c r="EXY53" s="38"/>
      <c r="EXZ53" s="38"/>
      <c r="EYA53" s="38"/>
      <c r="EYB53" s="38"/>
      <c r="EYC53" s="38"/>
      <c r="EYD53" s="38"/>
      <c r="EYE53" s="38"/>
      <c r="EYF53" s="38"/>
      <c r="EYG53" s="38"/>
      <c r="EYH53" s="38"/>
      <c r="EYI53" s="38"/>
      <c r="EYJ53" s="38"/>
      <c r="EYK53" s="38"/>
      <c r="EYL53" s="38"/>
      <c r="EYM53" s="38"/>
      <c r="EYN53" s="38"/>
      <c r="EYO53" s="38"/>
      <c r="EYP53" s="38"/>
      <c r="EYQ53" s="38"/>
      <c r="EYR53" s="38"/>
      <c r="EYS53" s="38"/>
      <c r="EYT53" s="38"/>
      <c r="EYU53" s="38"/>
      <c r="EYV53" s="38"/>
      <c r="EYW53" s="38"/>
      <c r="EYX53" s="38"/>
      <c r="EYY53" s="38"/>
      <c r="EYZ53" s="38"/>
      <c r="EZA53" s="38"/>
      <c r="EZB53" s="38"/>
      <c r="EZC53" s="38"/>
      <c r="EZD53" s="38"/>
      <c r="EZE53" s="38"/>
      <c r="EZF53" s="38"/>
      <c r="EZG53" s="38"/>
      <c r="EZH53" s="38"/>
      <c r="EZI53" s="38"/>
      <c r="EZJ53" s="38"/>
      <c r="EZK53" s="38"/>
      <c r="EZL53" s="38"/>
      <c r="EZM53" s="38"/>
      <c r="EZN53" s="38"/>
      <c r="EZO53" s="38"/>
      <c r="EZP53" s="38"/>
      <c r="EZQ53" s="38"/>
      <c r="EZR53" s="38"/>
      <c r="EZS53" s="38"/>
      <c r="EZT53" s="38"/>
      <c r="EZU53" s="38"/>
      <c r="EZV53" s="38"/>
      <c r="EZW53" s="38"/>
      <c r="EZX53" s="38"/>
      <c r="EZY53" s="38"/>
      <c r="EZZ53" s="38"/>
      <c r="FAA53" s="38"/>
      <c r="FAB53" s="38"/>
      <c r="FAC53" s="38"/>
      <c r="FAD53" s="38"/>
      <c r="FAE53" s="38"/>
      <c r="FAF53" s="38"/>
      <c r="FAG53" s="38"/>
      <c r="FAH53" s="38"/>
      <c r="FAI53" s="38"/>
      <c r="FAJ53" s="38"/>
      <c r="FAK53" s="38"/>
      <c r="FAL53" s="38"/>
      <c r="FAM53" s="38"/>
      <c r="FAN53" s="38"/>
      <c r="FAO53" s="38"/>
      <c r="FAP53" s="38"/>
      <c r="FAQ53" s="38"/>
      <c r="FAR53" s="38"/>
      <c r="FAS53" s="38"/>
      <c r="FAT53" s="38"/>
      <c r="FAU53" s="38"/>
      <c r="FAV53" s="38"/>
      <c r="FAW53" s="38"/>
      <c r="FAX53" s="38"/>
      <c r="FAY53" s="38"/>
      <c r="FAZ53" s="38"/>
      <c r="FBA53" s="38"/>
      <c r="FBB53" s="38"/>
      <c r="FBC53" s="38"/>
      <c r="FBD53" s="38"/>
      <c r="FBE53" s="38"/>
      <c r="FBF53" s="38"/>
      <c r="FBG53" s="38"/>
      <c r="FBH53" s="38"/>
      <c r="FBI53" s="38"/>
      <c r="FBJ53" s="38"/>
      <c r="FBK53" s="38"/>
      <c r="FBL53" s="38"/>
      <c r="FBM53" s="38"/>
      <c r="FBN53" s="38"/>
      <c r="FBO53" s="38"/>
      <c r="FBP53" s="38"/>
      <c r="FBQ53" s="38"/>
      <c r="FBR53" s="38"/>
      <c r="FBS53" s="38"/>
      <c r="FBT53" s="38"/>
      <c r="FBU53" s="38"/>
      <c r="FBV53" s="38"/>
      <c r="FBW53" s="38"/>
      <c r="FBX53" s="38"/>
      <c r="FBY53" s="38"/>
      <c r="FBZ53" s="38"/>
      <c r="FCA53" s="38"/>
      <c r="FCB53" s="38"/>
      <c r="FCC53" s="38"/>
      <c r="FCD53" s="38"/>
      <c r="FCE53" s="38"/>
      <c r="FCF53" s="38"/>
      <c r="FCG53" s="38"/>
      <c r="FCH53" s="38"/>
      <c r="FCI53" s="38"/>
      <c r="FCJ53" s="38"/>
      <c r="FCK53" s="38"/>
      <c r="FCL53" s="38"/>
      <c r="FCM53" s="38"/>
      <c r="FCN53" s="38"/>
      <c r="FCO53" s="38"/>
      <c r="FCP53" s="38"/>
      <c r="FCQ53" s="38"/>
      <c r="FCR53" s="38"/>
      <c r="FCS53" s="38"/>
      <c r="FCT53" s="38"/>
      <c r="FCU53" s="38"/>
      <c r="FCV53" s="38"/>
      <c r="FCW53" s="38"/>
      <c r="FCX53" s="38"/>
      <c r="FCY53" s="38"/>
      <c r="FCZ53" s="38"/>
      <c r="FDA53" s="38"/>
      <c r="FDB53" s="38"/>
      <c r="FDC53" s="38"/>
      <c r="FDD53" s="38"/>
      <c r="FDE53" s="38"/>
      <c r="FDF53" s="38"/>
      <c r="FDG53" s="38"/>
      <c r="FDH53" s="38"/>
      <c r="FDI53" s="38"/>
      <c r="FDJ53" s="38"/>
      <c r="FDK53" s="38"/>
      <c r="FDL53" s="38"/>
      <c r="FDM53" s="38"/>
      <c r="FDN53" s="38"/>
      <c r="FDO53" s="38"/>
      <c r="FDP53" s="38"/>
      <c r="FDQ53" s="38"/>
      <c r="FDR53" s="38"/>
      <c r="FDS53" s="38"/>
      <c r="FDT53" s="38"/>
      <c r="FDU53" s="38"/>
      <c r="FDV53" s="38"/>
      <c r="FDW53" s="38"/>
      <c r="FDX53" s="38"/>
      <c r="FDY53" s="38"/>
      <c r="FDZ53" s="38"/>
      <c r="FEA53" s="38"/>
      <c r="FEB53" s="38"/>
      <c r="FEC53" s="38"/>
      <c r="FED53" s="38"/>
      <c r="FEE53" s="38"/>
      <c r="FEF53" s="38"/>
      <c r="FEG53" s="38"/>
      <c r="FEH53" s="38"/>
      <c r="FEI53" s="38"/>
      <c r="FEJ53" s="38"/>
      <c r="FEK53" s="38"/>
      <c r="FEL53" s="38"/>
      <c r="FEM53" s="38"/>
      <c r="FEN53" s="38"/>
      <c r="FEO53" s="38"/>
      <c r="FEP53" s="38"/>
      <c r="FEQ53" s="38"/>
      <c r="FER53" s="38"/>
      <c r="FES53" s="38"/>
      <c r="FET53" s="38"/>
      <c r="FEU53" s="38"/>
      <c r="FEV53" s="38"/>
      <c r="FEW53" s="38"/>
      <c r="FEX53" s="38"/>
      <c r="FEY53" s="38"/>
      <c r="FEZ53" s="38"/>
      <c r="FFA53" s="38"/>
      <c r="FFB53" s="38"/>
      <c r="FFC53" s="38"/>
      <c r="FFD53" s="38"/>
      <c r="FFE53" s="38"/>
      <c r="FFF53" s="38"/>
      <c r="FFG53" s="38"/>
      <c r="FFH53" s="38"/>
      <c r="FFI53" s="38"/>
      <c r="FFJ53" s="38"/>
      <c r="FFK53" s="38"/>
      <c r="FFL53" s="38"/>
      <c r="FFM53" s="38"/>
      <c r="FFN53" s="38"/>
      <c r="FFO53" s="38"/>
      <c r="FFP53" s="38"/>
      <c r="FFQ53" s="38"/>
      <c r="FFR53" s="38"/>
      <c r="FFS53" s="38"/>
      <c r="FFT53" s="38"/>
      <c r="FFU53" s="38"/>
      <c r="FFV53" s="38"/>
      <c r="FFW53" s="38"/>
      <c r="FFX53" s="38"/>
      <c r="FFY53" s="38"/>
      <c r="FFZ53" s="38"/>
      <c r="FGA53" s="38"/>
      <c r="FGB53" s="38"/>
      <c r="FGC53" s="38"/>
      <c r="FGD53" s="38"/>
      <c r="FGE53" s="38"/>
      <c r="FGF53" s="38"/>
      <c r="FGG53" s="38"/>
      <c r="FGH53" s="38"/>
      <c r="FGI53" s="38"/>
      <c r="FGJ53" s="38"/>
      <c r="FGK53" s="38"/>
      <c r="FGL53" s="38"/>
      <c r="FGM53" s="38"/>
      <c r="FGN53" s="38"/>
      <c r="FGO53" s="38"/>
      <c r="FGP53" s="38"/>
      <c r="FGQ53" s="38"/>
      <c r="FGR53" s="38"/>
      <c r="FGS53" s="38"/>
      <c r="FGT53" s="38"/>
      <c r="FGU53" s="38"/>
      <c r="FGV53" s="38"/>
      <c r="FGW53" s="38"/>
      <c r="FGX53" s="38"/>
      <c r="FGY53" s="38"/>
      <c r="FGZ53" s="38"/>
      <c r="FHA53" s="38"/>
      <c r="FHB53" s="38"/>
      <c r="FHC53" s="38"/>
      <c r="FHD53" s="38"/>
      <c r="FHE53" s="38"/>
      <c r="FHF53" s="38"/>
      <c r="FHG53" s="38"/>
      <c r="FHH53" s="38"/>
      <c r="FHI53" s="38"/>
      <c r="FHJ53" s="38"/>
      <c r="FHK53" s="38"/>
      <c r="FHL53" s="38"/>
      <c r="FHM53" s="38"/>
      <c r="FHN53" s="38"/>
      <c r="FHO53" s="38"/>
      <c r="FHP53" s="38"/>
      <c r="FHQ53" s="38"/>
      <c r="FHR53" s="38"/>
      <c r="FHS53" s="38"/>
      <c r="FHT53" s="38"/>
      <c r="FHU53" s="38"/>
      <c r="FHV53" s="38"/>
      <c r="FHW53" s="38"/>
      <c r="FHX53" s="38"/>
      <c r="FHY53" s="38"/>
      <c r="FHZ53" s="38"/>
      <c r="FIA53" s="38"/>
      <c r="FIB53" s="38"/>
      <c r="FIC53" s="38"/>
      <c r="FID53" s="38"/>
      <c r="FIE53" s="38"/>
      <c r="FIF53" s="38"/>
      <c r="FIG53" s="38"/>
      <c r="FIH53" s="38"/>
      <c r="FII53" s="38"/>
      <c r="FIJ53" s="38"/>
      <c r="FIK53" s="38"/>
      <c r="FIL53" s="38"/>
      <c r="FIM53" s="38"/>
      <c r="FIN53" s="38"/>
      <c r="FIO53" s="38"/>
      <c r="FIP53" s="38"/>
      <c r="FIQ53" s="38"/>
      <c r="FIR53" s="38"/>
      <c r="FIS53" s="38"/>
      <c r="FIT53" s="38"/>
      <c r="FIU53" s="38"/>
      <c r="FIV53" s="38"/>
      <c r="FIW53" s="38"/>
      <c r="FIX53" s="38"/>
      <c r="FIY53" s="38"/>
      <c r="FIZ53" s="38"/>
      <c r="FJA53" s="38"/>
      <c r="FJB53" s="38"/>
      <c r="FJC53" s="38"/>
      <c r="FJD53" s="38"/>
      <c r="FJE53" s="38"/>
      <c r="FJF53" s="38"/>
      <c r="FJG53" s="38"/>
      <c r="FJH53" s="38"/>
      <c r="FJI53" s="38"/>
      <c r="FJJ53" s="38"/>
      <c r="FJK53" s="38"/>
      <c r="FJL53" s="38"/>
      <c r="FJM53" s="38"/>
      <c r="FJN53" s="38"/>
      <c r="FJO53" s="38"/>
      <c r="FJP53" s="38"/>
      <c r="FJQ53" s="38"/>
      <c r="FJR53" s="38"/>
      <c r="FJS53" s="38"/>
      <c r="FJT53" s="38"/>
      <c r="FJU53" s="38"/>
      <c r="FJV53" s="38"/>
      <c r="FJW53" s="38"/>
      <c r="FJX53" s="38"/>
      <c r="FJY53" s="38"/>
      <c r="FJZ53" s="38"/>
      <c r="FKA53" s="38"/>
      <c r="FKB53" s="38"/>
      <c r="FKC53" s="38"/>
      <c r="FKD53" s="38"/>
      <c r="FKE53" s="38"/>
      <c r="FKF53" s="38"/>
      <c r="FKG53" s="38"/>
      <c r="FKH53" s="38"/>
      <c r="FKI53" s="38"/>
      <c r="FKJ53" s="38"/>
      <c r="FKK53" s="38"/>
      <c r="FKL53" s="38"/>
      <c r="FKM53" s="38"/>
      <c r="FKN53" s="38"/>
      <c r="FKO53" s="38"/>
      <c r="FKP53" s="38"/>
      <c r="FKQ53" s="38"/>
      <c r="FKR53" s="38"/>
      <c r="FKS53" s="38"/>
      <c r="FKT53" s="38"/>
      <c r="FKU53" s="38"/>
      <c r="FKV53" s="38"/>
      <c r="FKW53" s="38"/>
      <c r="FKX53" s="38"/>
      <c r="FKY53" s="38"/>
      <c r="FKZ53" s="38"/>
      <c r="FLA53" s="38"/>
      <c r="FLB53" s="38"/>
      <c r="FLC53" s="38"/>
      <c r="FLD53" s="38"/>
      <c r="FLE53" s="38"/>
      <c r="FLF53" s="38"/>
      <c r="FLG53" s="38"/>
      <c r="FLH53" s="38"/>
      <c r="FLI53" s="38"/>
      <c r="FLJ53" s="38"/>
      <c r="FLK53" s="38"/>
      <c r="FLL53" s="38"/>
      <c r="FLM53" s="38"/>
      <c r="FLN53" s="38"/>
      <c r="FLO53" s="38"/>
      <c r="FLP53" s="38"/>
      <c r="FLQ53" s="38"/>
      <c r="FLR53" s="38"/>
      <c r="FLS53" s="38"/>
      <c r="FLT53" s="38"/>
      <c r="FLU53" s="38"/>
      <c r="FLV53" s="38"/>
      <c r="FLW53" s="38"/>
      <c r="FLX53" s="38"/>
      <c r="FLY53" s="38"/>
      <c r="FLZ53" s="38"/>
      <c r="FMA53" s="38"/>
      <c r="FMB53" s="38"/>
      <c r="FMC53" s="38"/>
      <c r="FMD53" s="38"/>
      <c r="FME53" s="38"/>
      <c r="FMF53" s="38"/>
      <c r="FMG53" s="38"/>
      <c r="FMH53" s="38"/>
      <c r="FMI53" s="38"/>
      <c r="FMJ53" s="38"/>
      <c r="FMK53" s="38"/>
      <c r="FML53" s="38"/>
      <c r="FMM53" s="38"/>
      <c r="FMN53" s="38"/>
      <c r="FMO53" s="38"/>
      <c r="FMP53" s="38"/>
      <c r="FMQ53" s="38"/>
      <c r="FMR53" s="38"/>
      <c r="FMS53" s="38"/>
      <c r="FMT53" s="38"/>
      <c r="FMU53" s="38"/>
      <c r="FMV53" s="38"/>
      <c r="FMW53" s="38"/>
      <c r="FMX53" s="38"/>
      <c r="FMY53" s="38"/>
      <c r="FMZ53" s="38"/>
      <c r="FNA53" s="38"/>
      <c r="FNB53" s="38"/>
      <c r="FNC53" s="38"/>
      <c r="FND53" s="38"/>
      <c r="FNE53" s="38"/>
      <c r="FNF53" s="38"/>
      <c r="FNG53" s="38"/>
      <c r="FNH53" s="38"/>
      <c r="FNI53" s="38"/>
      <c r="FNJ53" s="38"/>
      <c r="FNK53" s="38"/>
      <c r="FNL53" s="38"/>
      <c r="FNM53" s="38"/>
      <c r="FNN53" s="38"/>
      <c r="FNO53" s="38"/>
      <c r="FNP53" s="38"/>
      <c r="FNQ53" s="38"/>
      <c r="FNR53" s="38"/>
      <c r="FNS53" s="38"/>
      <c r="FNT53" s="38"/>
      <c r="FNU53" s="38"/>
      <c r="FNV53" s="38"/>
      <c r="FNW53" s="38"/>
      <c r="FNX53" s="38"/>
      <c r="FNY53" s="38"/>
      <c r="FNZ53" s="38"/>
      <c r="FOA53" s="38"/>
      <c r="FOB53" s="38"/>
      <c r="FOC53" s="38"/>
      <c r="FOD53" s="38"/>
      <c r="FOE53" s="38"/>
      <c r="FOF53" s="38"/>
      <c r="FOG53" s="38"/>
      <c r="FOH53" s="38"/>
      <c r="FOI53" s="38"/>
      <c r="FOJ53" s="38"/>
      <c r="FOK53" s="38"/>
      <c r="FOL53" s="38"/>
      <c r="FOM53" s="38"/>
      <c r="FON53" s="38"/>
      <c r="FOO53" s="38"/>
      <c r="FOP53" s="38"/>
      <c r="FOQ53" s="38"/>
      <c r="FOR53" s="38"/>
      <c r="FOS53" s="38"/>
      <c r="FOT53" s="38"/>
      <c r="FOU53" s="38"/>
      <c r="FOV53" s="38"/>
      <c r="FOW53" s="38"/>
      <c r="FOX53" s="38"/>
      <c r="FOY53" s="38"/>
      <c r="FOZ53" s="38"/>
      <c r="FPA53" s="38"/>
      <c r="FPB53" s="38"/>
      <c r="FPC53" s="38"/>
      <c r="FPD53" s="38"/>
      <c r="FPE53" s="38"/>
      <c r="FPF53" s="38"/>
      <c r="FPG53" s="38"/>
      <c r="FPH53" s="38"/>
      <c r="FPI53" s="38"/>
      <c r="FPJ53" s="38"/>
      <c r="FPK53" s="38"/>
      <c r="FPL53" s="38"/>
      <c r="FPM53" s="38"/>
      <c r="FPN53" s="38"/>
      <c r="FPO53" s="38"/>
      <c r="FPP53" s="38"/>
      <c r="FPQ53" s="38"/>
      <c r="FPR53" s="38"/>
      <c r="FPS53" s="38"/>
      <c r="FPT53" s="38"/>
      <c r="FPU53" s="38"/>
      <c r="FPV53" s="38"/>
      <c r="FPW53" s="38"/>
      <c r="FPX53" s="38"/>
      <c r="FPY53" s="38"/>
      <c r="FPZ53" s="38"/>
      <c r="FQA53" s="38"/>
      <c r="FQB53" s="38"/>
      <c r="FQC53" s="38"/>
      <c r="FQD53" s="38"/>
      <c r="FQE53" s="38"/>
      <c r="FQF53" s="38"/>
      <c r="FQG53" s="38"/>
      <c r="FQH53" s="38"/>
      <c r="FQI53" s="38"/>
      <c r="FQJ53" s="38"/>
      <c r="FQK53" s="38"/>
      <c r="FQL53" s="38"/>
      <c r="FQM53" s="38"/>
      <c r="FQN53" s="38"/>
      <c r="FQO53" s="38"/>
      <c r="FQP53" s="38"/>
      <c r="FQQ53" s="38"/>
      <c r="FQR53" s="38"/>
      <c r="FQS53" s="38"/>
      <c r="FQT53" s="38"/>
      <c r="FQU53" s="38"/>
      <c r="FQV53" s="38"/>
      <c r="FQW53" s="38"/>
      <c r="FQX53" s="38"/>
      <c r="FQY53" s="38"/>
      <c r="FQZ53" s="38"/>
      <c r="FRA53" s="38"/>
      <c r="FRB53" s="38"/>
      <c r="FRC53" s="38"/>
      <c r="FRD53" s="38"/>
      <c r="FRE53" s="38"/>
      <c r="FRF53" s="38"/>
      <c r="FRG53" s="38"/>
      <c r="FRH53" s="38"/>
      <c r="FRI53" s="38"/>
      <c r="FRJ53" s="38"/>
      <c r="FRK53" s="38"/>
      <c r="FRL53" s="38"/>
      <c r="FRM53" s="38"/>
      <c r="FRN53" s="38"/>
      <c r="FRO53" s="38"/>
      <c r="FRP53" s="38"/>
      <c r="FRQ53" s="38"/>
      <c r="FRR53" s="38"/>
      <c r="FRS53" s="38"/>
      <c r="FRT53" s="38"/>
      <c r="FRU53" s="38"/>
      <c r="FRV53" s="38"/>
      <c r="FRW53" s="38"/>
      <c r="FRX53" s="38"/>
      <c r="FRY53" s="38"/>
      <c r="FRZ53" s="38"/>
      <c r="FSA53" s="38"/>
      <c r="FSB53" s="38"/>
      <c r="FSC53" s="38"/>
      <c r="FSD53" s="38"/>
      <c r="FSE53" s="38"/>
      <c r="FSF53" s="38"/>
      <c r="FSG53" s="38"/>
      <c r="FSH53" s="38"/>
      <c r="FSI53" s="38"/>
      <c r="FSJ53" s="38"/>
      <c r="FSK53" s="38"/>
      <c r="FSL53" s="38"/>
      <c r="FSM53" s="38"/>
      <c r="FSN53" s="38"/>
      <c r="FSO53" s="38"/>
      <c r="FSP53" s="38"/>
      <c r="FSQ53" s="38"/>
      <c r="FSR53" s="38"/>
      <c r="FSS53" s="38"/>
      <c r="FST53" s="38"/>
      <c r="FSU53" s="38"/>
      <c r="FSV53" s="38"/>
      <c r="FSW53" s="38"/>
      <c r="FSX53" s="38"/>
      <c r="FSY53" s="38"/>
      <c r="FSZ53" s="38"/>
      <c r="FTA53" s="38"/>
      <c r="FTB53" s="38"/>
      <c r="FTC53" s="38"/>
      <c r="FTD53" s="38"/>
      <c r="FTE53" s="38"/>
      <c r="FTF53" s="38"/>
      <c r="FTG53" s="38"/>
      <c r="FTH53" s="38"/>
      <c r="FTI53" s="38"/>
      <c r="FTJ53" s="38"/>
      <c r="FTK53" s="38"/>
      <c r="FTL53" s="38"/>
      <c r="FTM53" s="38"/>
      <c r="FTN53" s="38"/>
      <c r="FTO53" s="38"/>
      <c r="FTP53" s="38"/>
      <c r="FTQ53" s="38"/>
      <c r="FTR53" s="38"/>
      <c r="FTS53" s="38"/>
      <c r="FTT53" s="38"/>
      <c r="FTU53" s="38"/>
      <c r="FTV53" s="38"/>
      <c r="FTW53" s="38"/>
      <c r="FTX53" s="38"/>
      <c r="FTY53" s="38"/>
      <c r="FTZ53" s="38"/>
      <c r="FUA53" s="38"/>
      <c r="FUB53" s="38"/>
      <c r="FUC53" s="38"/>
      <c r="FUD53" s="38"/>
      <c r="FUE53" s="38"/>
      <c r="FUF53" s="38"/>
      <c r="FUG53" s="38"/>
      <c r="FUH53" s="38"/>
      <c r="FUI53" s="38"/>
      <c r="FUJ53" s="38"/>
      <c r="FUK53" s="38"/>
      <c r="FUL53" s="38"/>
      <c r="FUM53" s="38"/>
      <c r="FUN53" s="38"/>
      <c r="FUO53" s="38"/>
      <c r="FUP53" s="38"/>
      <c r="FUQ53" s="38"/>
      <c r="FUR53" s="38"/>
      <c r="FUS53" s="38"/>
      <c r="FUT53" s="38"/>
      <c r="FUU53" s="38"/>
      <c r="FUV53" s="38"/>
      <c r="FUW53" s="38"/>
      <c r="FUX53" s="38"/>
      <c r="FUY53" s="38"/>
      <c r="FUZ53" s="38"/>
      <c r="FVA53" s="38"/>
      <c r="FVB53" s="38"/>
      <c r="FVC53" s="38"/>
      <c r="FVD53" s="38"/>
      <c r="FVE53" s="38"/>
      <c r="FVF53" s="38"/>
      <c r="FVG53" s="38"/>
      <c r="FVH53" s="38"/>
      <c r="FVI53" s="38"/>
      <c r="FVJ53" s="38"/>
      <c r="FVK53" s="38"/>
      <c r="FVL53" s="38"/>
      <c r="FVM53" s="38"/>
      <c r="FVN53" s="38"/>
      <c r="FVO53" s="38"/>
      <c r="FVP53" s="38"/>
      <c r="FVQ53" s="38"/>
      <c r="FVR53" s="38"/>
      <c r="FVS53" s="38"/>
      <c r="FVT53" s="38"/>
      <c r="FVU53" s="38"/>
      <c r="FVV53" s="38"/>
      <c r="FVW53" s="38"/>
      <c r="FVX53" s="38"/>
      <c r="FVY53" s="38"/>
      <c r="FVZ53" s="38"/>
      <c r="FWA53" s="38"/>
      <c r="FWB53" s="38"/>
      <c r="FWC53" s="38"/>
      <c r="FWD53" s="38"/>
      <c r="FWE53" s="38"/>
      <c r="FWF53" s="38"/>
      <c r="FWG53" s="38"/>
      <c r="FWH53" s="38"/>
      <c r="FWI53" s="38"/>
      <c r="FWJ53" s="38"/>
      <c r="FWK53" s="38"/>
      <c r="FWL53" s="38"/>
      <c r="FWM53" s="38"/>
      <c r="FWN53" s="38"/>
      <c r="FWO53" s="38"/>
      <c r="FWP53" s="38"/>
      <c r="FWQ53" s="38"/>
      <c r="FWR53" s="38"/>
      <c r="FWS53" s="38"/>
      <c r="FWT53" s="38"/>
      <c r="FWU53" s="38"/>
      <c r="FWV53" s="38"/>
      <c r="FWW53" s="38"/>
      <c r="FWX53" s="38"/>
      <c r="FWY53" s="38"/>
      <c r="FWZ53" s="38"/>
      <c r="FXA53" s="38"/>
      <c r="FXB53" s="38"/>
      <c r="FXC53" s="38"/>
      <c r="FXD53" s="38"/>
      <c r="FXE53" s="38"/>
      <c r="FXF53" s="38"/>
      <c r="FXG53" s="38"/>
      <c r="FXH53" s="38"/>
      <c r="FXI53" s="38"/>
      <c r="FXJ53" s="38"/>
      <c r="FXK53" s="38"/>
      <c r="FXL53" s="38"/>
      <c r="FXM53" s="38"/>
      <c r="FXN53" s="38"/>
      <c r="FXO53" s="38"/>
      <c r="FXP53" s="38"/>
      <c r="FXQ53" s="38"/>
      <c r="FXR53" s="38"/>
      <c r="FXS53" s="38"/>
      <c r="FXT53" s="38"/>
      <c r="FXU53" s="38"/>
      <c r="FXV53" s="38"/>
      <c r="FXW53" s="38"/>
      <c r="FXX53" s="38"/>
      <c r="FXY53" s="38"/>
      <c r="FXZ53" s="38"/>
      <c r="FYA53" s="38"/>
      <c r="FYB53" s="38"/>
      <c r="FYC53" s="38"/>
      <c r="FYD53" s="38"/>
      <c r="FYE53" s="38"/>
      <c r="FYF53" s="38"/>
      <c r="FYG53" s="38"/>
      <c r="FYH53" s="38"/>
      <c r="FYI53" s="38"/>
      <c r="FYJ53" s="38"/>
      <c r="FYK53" s="38"/>
      <c r="FYL53" s="38"/>
      <c r="FYM53" s="38"/>
      <c r="FYN53" s="38"/>
      <c r="FYO53" s="38"/>
      <c r="FYP53" s="38"/>
      <c r="FYQ53" s="38"/>
      <c r="FYR53" s="38"/>
      <c r="FYS53" s="38"/>
      <c r="FYT53" s="38"/>
      <c r="FYU53" s="38"/>
      <c r="FYV53" s="38"/>
      <c r="FYW53" s="38"/>
      <c r="FYX53" s="38"/>
      <c r="FYY53" s="38"/>
      <c r="FYZ53" s="38"/>
      <c r="FZA53" s="38"/>
      <c r="FZB53" s="38"/>
      <c r="FZC53" s="38"/>
      <c r="FZD53" s="38"/>
      <c r="FZE53" s="38"/>
      <c r="FZF53" s="38"/>
      <c r="FZG53" s="38"/>
      <c r="FZH53" s="38"/>
      <c r="FZI53" s="38"/>
      <c r="FZJ53" s="38"/>
      <c r="FZK53" s="38"/>
      <c r="FZL53" s="38"/>
      <c r="FZM53" s="38"/>
      <c r="FZN53" s="38"/>
      <c r="FZO53" s="38"/>
      <c r="FZP53" s="38"/>
      <c r="FZQ53" s="38"/>
      <c r="FZR53" s="38"/>
      <c r="FZS53" s="38"/>
      <c r="FZT53" s="38"/>
      <c r="FZU53" s="38"/>
      <c r="FZV53" s="38"/>
      <c r="FZW53" s="38"/>
      <c r="FZX53" s="38"/>
      <c r="FZY53" s="38"/>
      <c r="FZZ53" s="38"/>
      <c r="GAA53" s="38"/>
      <c r="GAB53" s="38"/>
      <c r="GAC53" s="38"/>
      <c r="GAD53" s="38"/>
      <c r="GAE53" s="38"/>
      <c r="GAF53" s="38"/>
      <c r="GAG53" s="38"/>
      <c r="GAH53" s="38"/>
      <c r="GAI53" s="38"/>
      <c r="GAJ53" s="38"/>
      <c r="GAK53" s="38"/>
      <c r="GAL53" s="38"/>
      <c r="GAM53" s="38"/>
      <c r="GAN53" s="38"/>
      <c r="GAO53" s="38"/>
      <c r="GAP53" s="38"/>
      <c r="GAQ53" s="38"/>
      <c r="GAR53" s="38"/>
      <c r="GAS53" s="38"/>
      <c r="GAT53" s="38"/>
      <c r="GAU53" s="38"/>
      <c r="GAV53" s="38"/>
      <c r="GAW53" s="38"/>
      <c r="GAX53" s="38"/>
      <c r="GAY53" s="38"/>
      <c r="GAZ53" s="38"/>
      <c r="GBA53" s="38"/>
      <c r="GBB53" s="38"/>
      <c r="GBC53" s="38"/>
      <c r="GBD53" s="38"/>
      <c r="GBE53" s="38"/>
      <c r="GBF53" s="38"/>
      <c r="GBG53" s="38"/>
      <c r="GBH53" s="38"/>
      <c r="GBI53" s="38"/>
      <c r="GBJ53" s="38"/>
      <c r="GBK53" s="38"/>
      <c r="GBL53" s="38"/>
      <c r="GBM53" s="38"/>
      <c r="GBN53" s="38"/>
      <c r="GBO53" s="38"/>
      <c r="GBP53" s="38"/>
      <c r="GBQ53" s="38"/>
      <c r="GBR53" s="38"/>
      <c r="GBS53" s="38"/>
      <c r="GBT53" s="38"/>
      <c r="GBU53" s="38"/>
      <c r="GBV53" s="38"/>
      <c r="GBW53" s="38"/>
      <c r="GBX53" s="38"/>
      <c r="GBY53" s="38"/>
      <c r="GBZ53" s="38"/>
      <c r="GCA53" s="38"/>
      <c r="GCB53" s="38"/>
      <c r="GCC53" s="38"/>
      <c r="GCD53" s="38"/>
      <c r="GCE53" s="38"/>
      <c r="GCF53" s="38"/>
      <c r="GCG53" s="38"/>
      <c r="GCH53" s="38"/>
      <c r="GCI53" s="38"/>
      <c r="GCJ53" s="38"/>
      <c r="GCK53" s="38"/>
      <c r="GCL53" s="38"/>
      <c r="GCM53" s="38"/>
      <c r="GCN53" s="38"/>
      <c r="GCO53" s="38"/>
      <c r="GCP53" s="38"/>
      <c r="GCQ53" s="38"/>
      <c r="GCR53" s="38"/>
      <c r="GCS53" s="38"/>
      <c r="GCT53" s="38"/>
      <c r="GCU53" s="38"/>
      <c r="GCV53" s="38"/>
      <c r="GCW53" s="38"/>
      <c r="GCX53" s="38"/>
      <c r="GCY53" s="38"/>
      <c r="GCZ53" s="38"/>
      <c r="GDA53" s="38"/>
      <c r="GDB53" s="38"/>
      <c r="GDC53" s="38"/>
      <c r="GDD53" s="38"/>
      <c r="GDE53" s="38"/>
      <c r="GDF53" s="38"/>
      <c r="GDG53" s="38"/>
      <c r="GDH53" s="38"/>
      <c r="GDI53" s="38"/>
      <c r="GDJ53" s="38"/>
      <c r="GDK53" s="38"/>
      <c r="GDL53" s="38"/>
      <c r="GDM53" s="38"/>
      <c r="GDN53" s="38"/>
      <c r="GDO53" s="38"/>
      <c r="GDP53" s="38"/>
      <c r="GDQ53" s="38"/>
      <c r="GDR53" s="38"/>
      <c r="GDS53" s="38"/>
      <c r="GDT53" s="38"/>
      <c r="GDU53" s="38"/>
      <c r="GDV53" s="38"/>
      <c r="GDW53" s="38"/>
      <c r="GDX53" s="38"/>
      <c r="GDY53" s="38"/>
      <c r="GDZ53" s="38"/>
      <c r="GEA53" s="38"/>
      <c r="GEB53" s="38"/>
      <c r="GEC53" s="38"/>
      <c r="GED53" s="38"/>
      <c r="GEE53" s="38"/>
      <c r="GEF53" s="38"/>
      <c r="GEG53" s="38"/>
      <c r="GEH53" s="38"/>
      <c r="GEI53" s="38"/>
      <c r="GEJ53" s="38"/>
      <c r="GEK53" s="38"/>
      <c r="GEL53" s="38"/>
      <c r="GEM53" s="38"/>
      <c r="GEN53" s="38"/>
      <c r="GEO53" s="38"/>
      <c r="GEP53" s="38"/>
      <c r="GEQ53" s="38"/>
      <c r="GER53" s="38"/>
      <c r="GES53" s="38"/>
      <c r="GET53" s="38"/>
      <c r="GEU53" s="38"/>
      <c r="GEV53" s="38"/>
      <c r="GEW53" s="38"/>
      <c r="GEX53" s="38"/>
      <c r="GEY53" s="38"/>
      <c r="GEZ53" s="38"/>
      <c r="GFA53" s="38"/>
      <c r="GFB53" s="38"/>
      <c r="GFC53" s="38"/>
      <c r="GFD53" s="38"/>
      <c r="GFE53" s="38"/>
      <c r="GFF53" s="38"/>
      <c r="GFG53" s="38"/>
      <c r="GFH53" s="38"/>
      <c r="GFI53" s="38"/>
      <c r="GFJ53" s="38"/>
      <c r="GFK53" s="38"/>
      <c r="GFL53" s="38"/>
      <c r="GFM53" s="38"/>
      <c r="GFN53" s="38"/>
      <c r="GFO53" s="38"/>
      <c r="GFP53" s="38"/>
      <c r="GFQ53" s="38"/>
      <c r="GFR53" s="38"/>
      <c r="GFS53" s="38"/>
      <c r="GFT53" s="38"/>
      <c r="GFU53" s="38"/>
      <c r="GFV53" s="38"/>
      <c r="GFW53" s="38"/>
      <c r="GFX53" s="38"/>
      <c r="GFY53" s="38"/>
      <c r="GFZ53" s="38"/>
      <c r="GGA53" s="38"/>
      <c r="GGB53" s="38"/>
      <c r="GGC53" s="38"/>
      <c r="GGD53" s="38"/>
      <c r="GGE53" s="38"/>
      <c r="GGF53" s="38"/>
      <c r="GGG53" s="38"/>
      <c r="GGH53" s="38"/>
      <c r="GGI53" s="38"/>
      <c r="GGJ53" s="38"/>
      <c r="GGK53" s="38"/>
      <c r="GGL53" s="38"/>
      <c r="GGM53" s="38"/>
      <c r="GGN53" s="38"/>
      <c r="GGO53" s="38"/>
      <c r="GGP53" s="38"/>
      <c r="GGQ53" s="38"/>
      <c r="GGR53" s="38"/>
      <c r="GGS53" s="38"/>
      <c r="GGT53" s="38"/>
      <c r="GGU53" s="38"/>
      <c r="GGV53" s="38"/>
      <c r="GGW53" s="38"/>
      <c r="GGX53" s="38"/>
      <c r="GGY53" s="38"/>
      <c r="GGZ53" s="38"/>
      <c r="GHA53" s="38"/>
      <c r="GHB53" s="38"/>
      <c r="GHC53" s="38"/>
      <c r="GHD53" s="38"/>
      <c r="GHE53" s="38"/>
      <c r="GHF53" s="38"/>
      <c r="GHG53" s="38"/>
      <c r="GHH53" s="38"/>
      <c r="GHI53" s="38"/>
      <c r="GHJ53" s="38"/>
      <c r="GHK53" s="38"/>
      <c r="GHL53" s="38"/>
      <c r="GHM53" s="38"/>
      <c r="GHN53" s="38"/>
      <c r="GHO53" s="38"/>
      <c r="GHP53" s="38"/>
      <c r="GHQ53" s="38"/>
      <c r="GHR53" s="38"/>
      <c r="GHS53" s="38"/>
      <c r="GHT53" s="38"/>
      <c r="GHU53" s="38"/>
      <c r="GHV53" s="38"/>
      <c r="GHW53" s="38"/>
      <c r="GHX53" s="38"/>
      <c r="GHY53" s="38"/>
      <c r="GHZ53" s="38"/>
      <c r="GIA53" s="38"/>
      <c r="GIB53" s="38"/>
      <c r="GIC53" s="38"/>
      <c r="GID53" s="38"/>
      <c r="GIE53" s="38"/>
      <c r="GIF53" s="38"/>
      <c r="GIG53" s="38"/>
      <c r="GIH53" s="38"/>
      <c r="GII53" s="38"/>
      <c r="GIJ53" s="38"/>
      <c r="GIK53" s="38"/>
      <c r="GIL53" s="38"/>
      <c r="GIM53" s="38"/>
      <c r="GIN53" s="38"/>
      <c r="GIO53" s="38"/>
      <c r="GIP53" s="38"/>
      <c r="GIQ53" s="38"/>
      <c r="GIR53" s="38"/>
      <c r="GIS53" s="38"/>
      <c r="GIT53" s="38"/>
      <c r="GIU53" s="38"/>
      <c r="GIV53" s="38"/>
      <c r="GIW53" s="38"/>
      <c r="GIX53" s="38"/>
      <c r="GIY53" s="38"/>
      <c r="GIZ53" s="38"/>
      <c r="GJA53" s="38"/>
      <c r="GJB53" s="38"/>
      <c r="GJC53" s="38"/>
      <c r="GJD53" s="38"/>
      <c r="GJE53" s="38"/>
      <c r="GJF53" s="38"/>
      <c r="GJG53" s="38"/>
      <c r="GJH53" s="38"/>
      <c r="GJI53" s="38"/>
      <c r="GJJ53" s="38"/>
      <c r="GJK53" s="38"/>
      <c r="GJL53" s="38"/>
      <c r="GJM53" s="38"/>
      <c r="GJN53" s="38"/>
      <c r="GJO53" s="38"/>
      <c r="GJP53" s="38"/>
      <c r="GJQ53" s="38"/>
      <c r="GJR53" s="38"/>
      <c r="GJS53" s="38"/>
      <c r="GJT53" s="38"/>
      <c r="GJU53" s="38"/>
      <c r="GJV53" s="38"/>
      <c r="GJW53" s="38"/>
      <c r="GJX53" s="38"/>
      <c r="GJY53" s="38"/>
      <c r="GJZ53" s="38"/>
      <c r="GKA53" s="38"/>
      <c r="GKB53" s="38"/>
      <c r="GKC53" s="38"/>
      <c r="GKD53" s="38"/>
      <c r="GKE53" s="38"/>
      <c r="GKF53" s="38"/>
      <c r="GKG53" s="38"/>
      <c r="GKH53" s="38"/>
      <c r="GKI53" s="38"/>
      <c r="GKJ53" s="38"/>
      <c r="GKK53" s="38"/>
      <c r="GKL53" s="38"/>
      <c r="GKM53" s="38"/>
      <c r="GKN53" s="38"/>
      <c r="GKO53" s="38"/>
      <c r="GKP53" s="38"/>
      <c r="GKQ53" s="38"/>
      <c r="GKR53" s="38"/>
      <c r="GKS53" s="38"/>
      <c r="GKT53" s="38"/>
      <c r="GKU53" s="38"/>
      <c r="GKV53" s="38"/>
      <c r="GKW53" s="38"/>
      <c r="GKX53" s="38"/>
      <c r="GKY53" s="38"/>
      <c r="GKZ53" s="38"/>
      <c r="GLA53" s="38"/>
      <c r="GLB53" s="38"/>
      <c r="GLC53" s="38"/>
      <c r="GLD53" s="38"/>
      <c r="GLE53" s="38"/>
      <c r="GLF53" s="38"/>
      <c r="GLG53" s="38"/>
      <c r="GLH53" s="38"/>
      <c r="GLI53" s="38"/>
      <c r="GLJ53" s="38"/>
      <c r="GLK53" s="38"/>
      <c r="GLL53" s="38"/>
      <c r="GLM53" s="38"/>
      <c r="GLN53" s="38"/>
      <c r="GLO53" s="38"/>
      <c r="GLP53" s="38"/>
      <c r="GLQ53" s="38"/>
      <c r="GLR53" s="38"/>
      <c r="GLS53" s="38"/>
      <c r="GLT53" s="38"/>
      <c r="GLU53" s="38"/>
      <c r="GLV53" s="38"/>
      <c r="GLW53" s="38"/>
      <c r="GLX53" s="38"/>
      <c r="GLY53" s="38"/>
      <c r="GLZ53" s="38"/>
      <c r="GMA53" s="38"/>
      <c r="GMB53" s="38"/>
      <c r="GMC53" s="38"/>
      <c r="GMD53" s="38"/>
      <c r="GME53" s="38"/>
      <c r="GMF53" s="38"/>
      <c r="GMG53" s="38"/>
      <c r="GMH53" s="38"/>
      <c r="GMI53" s="38"/>
      <c r="GMJ53" s="38"/>
      <c r="GMK53" s="38"/>
      <c r="GML53" s="38"/>
      <c r="GMM53" s="38"/>
      <c r="GMN53" s="38"/>
      <c r="GMO53" s="38"/>
      <c r="GMP53" s="38"/>
      <c r="GMQ53" s="38"/>
      <c r="GMR53" s="38"/>
      <c r="GMS53" s="38"/>
      <c r="GMT53" s="38"/>
      <c r="GMU53" s="38"/>
      <c r="GMV53" s="38"/>
      <c r="GMW53" s="38"/>
      <c r="GMX53" s="38"/>
      <c r="GMY53" s="38"/>
      <c r="GMZ53" s="38"/>
      <c r="GNA53" s="38"/>
      <c r="GNB53" s="38"/>
      <c r="GNC53" s="38"/>
      <c r="GND53" s="38"/>
      <c r="GNE53" s="38"/>
      <c r="GNF53" s="38"/>
      <c r="GNG53" s="38"/>
      <c r="GNH53" s="38"/>
      <c r="GNI53" s="38"/>
      <c r="GNJ53" s="38"/>
      <c r="GNK53" s="38"/>
      <c r="GNL53" s="38"/>
      <c r="GNM53" s="38"/>
      <c r="GNN53" s="38"/>
      <c r="GNO53" s="38"/>
      <c r="GNP53" s="38"/>
      <c r="GNQ53" s="38"/>
      <c r="GNR53" s="38"/>
      <c r="GNS53" s="38"/>
      <c r="GNT53" s="38"/>
      <c r="GNU53" s="38"/>
      <c r="GNV53" s="38"/>
      <c r="GNW53" s="38"/>
      <c r="GNX53" s="38"/>
      <c r="GNY53" s="38"/>
      <c r="GNZ53" s="38"/>
      <c r="GOA53" s="38"/>
      <c r="GOB53" s="38"/>
      <c r="GOC53" s="38"/>
      <c r="GOD53" s="38"/>
      <c r="GOE53" s="38"/>
      <c r="GOF53" s="38"/>
      <c r="GOG53" s="38"/>
      <c r="GOH53" s="38"/>
      <c r="GOI53" s="38"/>
      <c r="GOJ53" s="38"/>
      <c r="GOK53" s="38"/>
      <c r="GOL53" s="38"/>
      <c r="GOM53" s="38"/>
      <c r="GON53" s="38"/>
      <c r="GOO53" s="38"/>
      <c r="GOP53" s="38"/>
      <c r="GOQ53" s="38"/>
      <c r="GOR53" s="38"/>
      <c r="GOS53" s="38"/>
      <c r="GOT53" s="38"/>
      <c r="GOU53" s="38"/>
      <c r="GOV53" s="38"/>
      <c r="GOW53" s="38"/>
      <c r="GOX53" s="38"/>
      <c r="GOY53" s="38"/>
      <c r="GOZ53" s="38"/>
      <c r="GPA53" s="38"/>
      <c r="GPB53" s="38"/>
      <c r="GPC53" s="38"/>
      <c r="GPD53" s="38"/>
      <c r="GPE53" s="38"/>
      <c r="GPF53" s="38"/>
      <c r="GPG53" s="38"/>
      <c r="GPH53" s="38"/>
      <c r="GPI53" s="38"/>
      <c r="GPJ53" s="38"/>
      <c r="GPK53" s="38"/>
      <c r="GPL53" s="38"/>
      <c r="GPM53" s="38"/>
      <c r="GPN53" s="38"/>
      <c r="GPO53" s="38"/>
      <c r="GPP53" s="38"/>
      <c r="GPQ53" s="38"/>
      <c r="GPR53" s="38"/>
      <c r="GPS53" s="38"/>
      <c r="GPT53" s="38"/>
      <c r="GPU53" s="38"/>
      <c r="GPV53" s="38"/>
      <c r="GPW53" s="38"/>
      <c r="GPX53" s="38"/>
      <c r="GPY53" s="38"/>
      <c r="GPZ53" s="38"/>
      <c r="GQA53" s="38"/>
      <c r="GQB53" s="38"/>
      <c r="GQC53" s="38"/>
      <c r="GQD53" s="38"/>
      <c r="GQE53" s="38"/>
      <c r="GQF53" s="38"/>
      <c r="GQG53" s="38"/>
      <c r="GQH53" s="38"/>
      <c r="GQI53" s="38"/>
      <c r="GQJ53" s="38"/>
      <c r="GQK53" s="38"/>
      <c r="GQL53" s="38"/>
      <c r="GQM53" s="38"/>
      <c r="GQN53" s="38"/>
      <c r="GQO53" s="38"/>
      <c r="GQP53" s="38"/>
      <c r="GQQ53" s="38"/>
      <c r="GQR53" s="38"/>
      <c r="GQS53" s="38"/>
      <c r="GQT53" s="38"/>
      <c r="GQU53" s="38"/>
      <c r="GQV53" s="38"/>
      <c r="GQW53" s="38"/>
      <c r="GQX53" s="38"/>
      <c r="GQY53" s="38"/>
      <c r="GQZ53" s="38"/>
      <c r="GRA53" s="38"/>
      <c r="GRB53" s="38"/>
      <c r="GRC53" s="38"/>
      <c r="GRD53" s="38"/>
      <c r="GRE53" s="38"/>
      <c r="GRF53" s="38"/>
      <c r="GRG53" s="38"/>
      <c r="GRH53" s="38"/>
      <c r="GRI53" s="38"/>
      <c r="GRJ53" s="38"/>
      <c r="GRK53" s="38"/>
      <c r="GRL53" s="38"/>
      <c r="GRM53" s="38"/>
      <c r="GRN53" s="38"/>
      <c r="GRO53" s="38"/>
      <c r="GRP53" s="38"/>
      <c r="GRQ53" s="38"/>
      <c r="GRR53" s="38"/>
      <c r="GRS53" s="38"/>
      <c r="GRT53" s="38"/>
      <c r="GRU53" s="38"/>
      <c r="GRV53" s="38"/>
      <c r="GRW53" s="38"/>
      <c r="GRX53" s="38"/>
      <c r="GRY53" s="38"/>
      <c r="GRZ53" s="38"/>
      <c r="GSA53" s="38"/>
      <c r="GSB53" s="38"/>
      <c r="GSC53" s="38"/>
      <c r="GSD53" s="38"/>
      <c r="GSE53" s="38"/>
      <c r="GSF53" s="38"/>
      <c r="GSG53" s="38"/>
      <c r="GSH53" s="38"/>
      <c r="GSI53" s="38"/>
      <c r="GSJ53" s="38"/>
      <c r="GSK53" s="38"/>
      <c r="GSL53" s="38"/>
      <c r="GSM53" s="38"/>
      <c r="GSN53" s="38"/>
      <c r="GSO53" s="38"/>
      <c r="GSP53" s="38"/>
      <c r="GSQ53" s="38"/>
      <c r="GSR53" s="38"/>
      <c r="GSS53" s="38"/>
      <c r="GST53" s="38"/>
      <c r="GSU53" s="38"/>
      <c r="GSV53" s="38"/>
      <c r="GSW53" s="38"/>
      <c r="GSX53" s="38"/>
      <c r="GSY53" s="38"/>
      <c r="GSZ53" s="38"/>
      <c r="GTA53" s="38"/>
      <c r="GTB53" s="38"/>
      <c r="GTC53" s="38"/>
      <c r="GTD53" s="38"/>
      <c r="GTE53" s="38"/>
      <c r="GTF53" s="38"/>
      <c r="GTG53" s="38"/>
      <c r="GTH53" s="38"/>
      <c r="GTI53" s="38"/>
      <c r="GTJ53" s="38"/>
      <c r="GTK53" s="38"/>
      <c r="GTL53" s="38"/>
      <c r="GTM53" s="38"/>
      <c r="GTN53" s="38"/>
      <c r="GTO53" s="38"/>
      <c r="GTP53" s="38"/>
      <c r="GTQ53" s="38"/>
      <c r="GTR53" s="38"/>
      <c r="GTS53" s="38"/>
      <c r="GTT53" s="38"/>
      <c r="GTU53" s="38"/>
      <c r="GTV53" s="38"/>
      <c r="GTW53" s="38"/>
      <c r="GTX53" s="38"/>
      <c r="GTY53" s="38"/>
      <c r="GTZ53" s="38"/>
      <c r="GUA53" s="38"/>
      <c r="GUB53" s="38"/>
      <c r="GUC53" s="38"/>
      <c r="GUD53" s="38"/>
      <c r="GUE53" s="38"/>
      <c r="GUF53" s="38"/>
      <c r="GUG53" s="38"/>
      <c r="GUH53" s="38"/>
      <c r="GUI53" s="38"/>
      <c r="GUJ53" s="38"/>
      <c r="GUK53" s="38"/>
      <c r="GUL53" s="38"/>
      <c r="GUM53" s="38"/>
      <c r="GUN53" s="38"/>
      <c r="GUO53" s="38"/>
      <c r="GUP53" s="38"/>
      <c r="GUQ53" s="38"/>
      <c r="GUR53" s="38"/>
      <c r="GUS53" s="38"/>
      <c r="GUT53" s="38"/>
      <c r="GUU53" s="38"/>
      <c r="GUV53" s="38"/>
      <c r="GUW53" s="38"/>
      <c r="GUX53" s="38"/>
      <c r="GUY53" s="38"/>
      <c r="GUZ53" s="38"/>
      <c r="GVA53" s="38"/>
      <c r="GVB53" s="38"/>
      <c r="GVC53" s="38"/>
      <c r="GVD53" s="38"/>
      <c r="GVE53" s="38"/>
      <c r="GVF53" s="38"/>
      <c r="GVG53" s="38"/>
      <c r="GVH53" s="38"/>
      <c r="GVI53" s="38"/>
      <c r="GVJ53" s="38"/>
      <c r="GVK53" s="38"/>
      <c r="GVL53" s="38"/>
      <c r="GVM53" s="38"/>
      <c r="GVN53" s="38"/>
      <c r="GVO53" s="38"/>
      <c r="GVP53" s="38"/>
      <c r="GVQ53" s="38"/>
      <c r="GVR53" s="38"/>
      <c r="GVS53" s="38"/>
      <c r="GVT53" s="38"/>
      <c r="GVU53" s="38"/>
      <c r="GVV53" s="38"/>
      <c r="GVW53" s="38"/>
      <c r="GVX53" s="38"/>
      <c r="GVY53" s="38"/>
      <c r="GVZ53" s="38"/>
      <c r="GWA53" s="38"/>
      <c r="GWB53" s="38"/>
      <c r="GWC53" s="38"/>
      <c r="GWD53" s="38"/>
      <c r="GWE53" s="38"/>
      <c r="GWF53" s="38"/>
      <c r="GWG53" s="38"/>
      <c r="GWH53" s="38"/>
      <c r="GWI53" s="38"/>
      <c r="GWJ53" s="38"/>
      <c r="GWK53" s="38"/>
      <c r="GWL53" s="38"/>
      <c r="GWM53" s="38"/>
      <c r="GWN53" s="38"/>
      <c r="GWO53" s="38"/>
      <c r="GWP53" s="38"/>
      <c r="GWQ53" s="38"/>
      <c r="GWR53" s="38"/>
      <c r="GWS53" s="38"/>
      <c r="GWT53" s="38"/>
      <c r="GWU53" s="38"/>
      <c r="GWV53" s="38"/>
      <c r="GWW53" s="38"/>
      <c r="GWX53" s="38"/>
      <c r="GWY53" s="38"/>
      <c r="GWZ53" s="38"/>
      <c r="GXA53" s="38"/>
      <c r="GXB53" s="38"/>
      <c r="GXC53" s="38"/>
      <c r="GXD53" s="38"/>
      <c r="GXE53" s="38"/>
      <c r="GXF53" s="38"/>
      <c r="GXG53" s="38"/>
      <c r="GXH53" s="38"/>
      <c r="GXI53" s="38"/>
      <c r="GXJ53" s="38"/>
      <c r="GXK53" s="38"/>
      <c r="GXL53" s="38"/>
      <c r="GXM53" s="38"/>
      <c r="GXN53" s="38"/>
      <c r="GXO53" s="38"/>
      <c r="GXP53" s="38"/>
      <c r="GXQ53" s="38"/>
      <c r="GXR53" s="38"/>
      <c r="GXS53" s="38"/>
      <c r="GXT53" s="38"/>
      <c r="GXU53" s="38"/>
      <c r="GXV53" s="38"/>
      <c r="GXW53" s="38"/>
      <c r="GXX53" s="38"/>
      <c r="GXY53" s="38"/>
      <c r="GXZ53" s="38"/>
      <c r="GYA53" s="38"/>
      <c r="GYB53" s="38"/>
      <c r="GYC53" s="38"/>
      <c r="GYD53" s="38"/>
      <c r="GYE53" s="38"/>
      <c r="GYF53" s="38"/>
      <c r="GYG53" s="38"/>
      <c r="GYH53" s="38"/>
      <c r="GYI53" s="38"/>
      <c r="GYJ53" s="38"/>
      <c r="GYK53" s="38"/>
      <c r="GYL53" s="38"/>
      <c r="GYM53" s="38"/>
      <c r="GYN53" s="38"/>
      <c r="GYO53" s="38"/>
      <c r="GYP53" s="38"/>
      <c r="GYQ53" s="38"/>
      <c r="GYR53" s="38"/>
      <c r="GYS53" s="38"/>
      <c r="GYT53" s="38"/>
      <c r="GYU53" s="38"/>
      <c r="GYV53" s="38"/>
      <c r="GYW53" s="38"/>
      <c r="GYX53" s="38"/>
      <c r="GYY53" s="38"/>
      <c r="GYZ53" s="38"/>
      <c r="GZA53" s="38"/>
      <c r="GZB53" s="38"/>
      <c r="GZC53" s="38"/>
      <c r="GZD53" s="38"/>
      <c r="GZE53" s="38"/>
      <c r="GZF53" s="38"/>
      <c r="GZG53" s="38"/>
      <c r="GZH53" s="38"/>
      <c r="GZI53" s="38"/>
      <c r="GZJ53" s="38"/>
      <c r="GZK53" s="38"/>
      <c r="GZL53" s="38"/>
      <c r="GZM53" s="38"/>
      <c r="GZN53" s="38"/>
      <c r="GZO53" s="38"/>
      <c r="GZP53" s="38"/>
      <c r="GZQ53" s="38"/>
      <c r="GZR53" s="38"/>
      <c r="GZS53" s="38"/>
      <c r="GZT53" s="38"/>
      <c r="GZU53" s="38"/>
      <c r="GZV53" s="38"/>
      <c r="GZW53" s="38"/>
      <c r="GZX53" s="38"/>
      <c r="GZY53" s="38"/>
      <c r="GZZ53" s="38"/>
      <c r="HAA53" s="38"/>
      <c r="HAB53" s="38"/>
      <c r="HAC53" s="38"/>
      <c r="HAD53" s="38"/>
      <c r="HAE53" s="38"/>
      <c r="HAF53" s="38"/>
      <c r="HAG53" s="38"/>
      <c r="HAH53" s="38"/>
      <c r="HAI53" s="38"/>
      <c r="HAJ53" s="38"/>
      <c r="HAK53" s="38"/>
      <c r="HAL53" s="38"/>
      <c r="HAM53" s="38"/>
      <c r="HAN53" s="38"/>
      <c r="HAO53" s="38"/>
      <c r="HAP53" s="38"/>
      <c r="HAQ53" s="38"/>
      <c r="HAR53" s="38"/>
      <c r="HAS53" s="38"/>
      <c r="HAT53" s="38"/>
      <c r="HAU53" s="38"/>
      <c r="HAV53" s="38"/>
      <c r="HAW53" s="38"/>
      <c r="HAX53" s="38"/>
      <c r="HAY53" s="38"/>
      <c r="HAZ53" s="38"/>
      <c r="HBA53" s="38"/>
      <c r="HBB53" s="38"/>
      <c r="HBC53" s="38"/>
      <c r="HBD53" s="38"/>
      <c r="HBE53" s="38"/>
      <c r="HBF53" s="38"/>
      <c r="HBG53" s="38"/>
      <c r="HBH53" s="38"/>
      <c r="HBI53" s="38"/>
      <c r="HBJ53" s="38"/>
      <c r="HBK53" s="38"/>
      <c r="HBL53" s="38"/>
      <c r="HBM53" s="38"/>
      <c r="HBN53" s="38"/>
      <c r="HBO53" s="38"/>
      <c r="HBP53" s="38"/>
      <c r="HBQ53" s="38"/>
      <c r="HBR53" s="38"/>
      <c r="HBS53" s="38"/>
      <c r="HBT53" s="38"/>
      <c r="HBU53" s="38"/>
      <c r="HBV53" s="38"/>
      <c r="HBW53" s="38"/>
      <c r="HBX53" s="38"/>
      <c r="HBY53" s="38"/>
      <c r="HBZ53" s="38"/>
      <c r="HCA53" s="38"/>
      <c r="HCB53" s="38"/>
      <c r="HCC53" s="38"/>
      <c r="HCD53" s="38"/>
      <c r="HCE53" s="38"/>
      <c r="HCF53" s="38"/>
      <c r="HCG53" s="38"/>
      <c r="HCH53" s="38"/>
      <c r="HCI53" s="38"/>
      <c r="HCJ53" s="38"/>
      <c r="HCK53" s="38"/>
      <c r="HCL53" s="38"/>
      <c r="HCM53" s="38"/>
      <c r="HCN53" s="38"/>
      <c r="HCO53" s="38"/>
      <c r="HCP53" s="38"/>
      <c r="HCQ53" s="38"/>
      <c r="HCR53" s="38"/>
      <c r="HCS53" s="38"/>
      <c r="HCT53" s="38"/>
      <c r="HCU53" s="38"/>
      <c r="HCV53" s="38"/>
      <c r="HCW53" s="38"/>
      <c r="HCX53" s="38"/>
      <c r="HCY53" s="38"/>
      <c r="HCZ53" s="38"/>
      <c r="HDA53" s="38"/>
      <c r="HDB53" s="38"/>
      <c r="HDC53" s="38"/>
      <c r="HDD53" s="38"/>
      <c r="HDE53" s="38"/>
      <c r="HDF53" s="38"/>
      <c r="HDG53" s="38"/>
      <c r="HDH53" s="38"/>
      <c r="HDI53" s="38"/>
      <c r="HDJ53" s="38"/>
      <c r="HDK53" s="38"/>
      <c r="HDL53" s="38"/>
      <c r="HDM53" s="38"/>
      <c r="HDN53" s="38"/>
      <c r="HDO53" s="38"/>
      <c r="HDP53" s="38"/>
      <c r="HDQ53" s="38"/>
      <c r="HDR53" s="38"/>
      <c r="HDS53" s="38"/>
      <c r="HDT53" s="38"/>
      <c r="HDU53" s="38"/>
      <c r="HDV53" s="38"/>
      <c r="HDW53" s="38"/>
      <c r="HDX53" s="38"/>
      <c r="HDY53" s="38"/>
      <c r="HDZ53" s="38"/>
      <c r="HEA53" s="38"/>
      <c r="HEB53" s="38"/>
      <c r="HEC53" s="38"/>
      <c r="HED53" s="38"/>
      <c r="HEE53" s="38"/>
      <c r="HEF53" s="38"/>
      <c r="HEG53" s="38"/>
      <c r="HEH53" s="38"/>
      <c r="HEI53" s="38"/>
      <c r="HEJ53" s="38"/>
      <c r="HEK53" s="38"/>
      <c r="HEL53" s="38"/>
      <c r="HEM53" s="38"/>
      <c r="HEN53" s="38"/>
      <c r="HEO53" s="38"/>
      <c r="HEP53" s="38"/>
      <c r="HEQ53" s="38"/>
      <c r="HER53" s="38"/>
      <c r="HES53" s="38"/>
      <c r="HET53" s="38"/>
      <c r="HEU53" s="38"/>
      <c r="HEV53" s="38"/>
      <c r="HEW53" s="38"/>
      <c r="HEX53" s="38"/>
      <c r="HEY53" s="38"/>
      <c r="HEZ53" s="38"/>
      <c r="HFA53" s="38"/>
      <c r="HFB53" s="38"/>
      <c r="HFC53" s="38"/>
      <c r="HFD53" s="38"/>
      <c r="HFE53" s="38"/>
      <c r="HFF53" s="38"/>
      <c r="HFG53" s="38"/>
      <c r="HFH53" s="38"/>
      <c r="HFI53" s="38"/>
      <c r="HFJ53" s="38"/>
      <c r="HFK53" s="38"/>
      <c r="HFL53" s="38"/>
      <c r="HFM53" s="38"/>
      <c r="HFN53" s="38"/>
      <c r="HFO53" s="38"/>
      <c r="HFP53" s="38"/>
      <c r="HFQ53" s="38"/>
      <c r="HFR53" s="38"/>
      <c r="HFS53" s="38"/>
      <c r="HFT53" s="38"/>
      <c r="HFU53" s="38"/>
      <c r="HFV53" s="38"/>
      <c r="HFW53" s="38"/>
      <c r="HFX53" s="38"/>
      <c r="HFY53" s="38"/>
      <c r="HFZ53" s="38"/>
      <c r="HGA53" s="38"/>
      <c r="HGB53" s="38"/>
      <c r="HGC53" s="38"/>
      <c r="HGD53" s="38"/>
      <c r="HGE53" s="38"/>
      <c r="HGF53" s="38"/>
      <c r="HGG53" s="38"/>
      <c r="HGH53" s="38"/>
      <c r="HGI53" s="38"/>
      <c r="HGJ53" s="38"/>
      <c r="HGK53" s="38"/>
      <c r="HGL53" s="38"/>
      <c r="HGM53" s="38"/>
      <c r="HGN53" s="38"/>
      <c r="HGO53" s="38"/>
      <c r="HGP53" s="38"/>
      <c r="HGQ53" s="38"/>
      <c r="HGR53" s="38"/>
      <c r="HGS53" s="38"/>
      <c r="HGT53" s="38"/>
      <c r="HGU53" s="38"/>
      <c r="HGV53" s="38"/>
      <c r="HGW53" s="38"/>
      <c r="HGX53" s="38"/>
      <c r="HGY53" s="38"/>
      <c r="HGZ53" s="38"/>
      <c r="HHA53" s="38"/>
      <c r="HHB53" s="38"/>
      <c r="HHC53" s="38"/>
      <c r="HHD53" s="38"/>
      <c r="HHE53" s="38"/>
      <c r="HHF53" s="38"/>
      <c r="HHG53" s="38"/>
      <c r="HHH53" s="38"/>
      <c r="HHI53" s="38"/>
      <c r="HHJ53" s="38"/>
      <c r="HHK53" s="38"/>
      <c r="HHL53" s="38"/>
      <c r="HHM53" s="38"/>
      <c r="HHN53" s="38"/>
      <c r="HHO53" s="38"/>
      <c r="HHP53" s="38"/>
      <c r="HHQ53" s="38"/>
      <c r="HHR53" s="38"/>
      <c r="HHS53" s="38"/>
      <c r="HHT53" s="38"/>
      <c r="HHU53" s="38"/>
      <c r="HHV53" s="38"/>
      <c r="HHW53" s="38"/>
      <c r="HHX53" s="38"/>
      <c r="HHY53" s="38"/>
      <c r="HHZ53" s="38"/>
      <c r="HIA53" s="38"/>
      <c r="HIB53" s="38"/>
      <c r="HIC53" s="38"/>
      <c r="HID53" s="38"/>
      <c r="HIE53" s="38"/>
      <c r="HIF53" s="38"/>
      <c r="HIG53" s="38"/>
      <c r="HIH53" s="38"/>
      <c r="HII53" s="38"/>
      <c r="HIJ53" s="38"/>
      <c r="HIK53" s="38"/>
      <c r="HIL53" s="38"/>
      <c r="HIM53" s="38"/>
      <c r="HIN53" s="38"/>
      <c r="HIO53" s="38"/>
      <c r="HIP53" s="38"/>
      <c r="HIQ53" s="38"/>
      <c r="HIR53" s="38"/>
      <c r="HIS53" s="38"/>
      <c r="HIT53" s="38"/>
      <c r="HIU53" s="38"/>
      <c r="HIV53" s="38"/>
      <c r="HIW53" s="38"/>
      <c r="HIX53" s="38"/>
      <c r="HIY53" s="38"/>
      <c r="HIZ53" s="38"/>
      <c r="HJA53" s="38"/>
      <c r="HJB53" s="38"/>
      <c r="HJC53" s="38"/>
      <c r="HJD53" s="38"/>
      <c r="HJE53" s="38"/>
      <c r="HJF53" s="38"/>
      <c r="HJG53" s="38"/>
      <c r="HJH53" s="38"/>
      <c r="HJI53" s="38"/>
      <c r="HJJ53" s="38"/>
      <c r="HJK53" s="38"/>
      <c r="HJL53" s="38"/>
      <c r="HJM53" s="38"/>
      <c r="HJN53" s="38"/>
      <c r="HJO53" s="38"/>
      <c r="HJP53" s="38"/>
      <c r="HJQ53" s="38"/>
      <c r="HJR53" s="38"/>
      <c r="HJS53" s="38"/>
      <c r="HJT53" s="38"/>
      <c r="HJU53" s="38"/>
      <c r="HJV53" s="38"/>
      <c r="HJW53" s="38"/>
      <c r="HJX53" s="38"/>
      <c r="HJY53" s="38"/>
      <c r="HJZ53" s="38"/>
      <c r="HKA53" s="38"/>
      <c r="HKB53" s="38"/>
      <c r="HKC53" s="38"/>
      <c r="HKD53" s="38"/>
      <c r="HKE53" s="38"/>
      <c r="HKF53" s="38"/>
      <c r="HKG53" s="38"/>
      <c r="HKH53" s="38"/>
      <c r="HKI53" s="38"/>
      <c r="HKJ53" s="38"/>
      <c r="HKK53" s="38"/>
      <c r="HKL53" s="38"/>
      <c r="HKM53" s="38"/>
      <c r="HKN53" s="38"/>
      <c r="HKO53" s="38"/>
      <c r="HKP53" s="38"/>
      <c r="HKQ53" s="38"/>
      <c r="HKR53" s="38"/>
      <c r="HKS53" s="38"/>
      <c r="HKT53" s="38"/>
      <c r="HKU53" s="38"/>
      <c r="HKV53" s="38"/>
      <c r="HKW53" s="38"/>
      <c r="HKX53" s="38"/>
      <c r="HKY53" s="38"/>
      <c r="HKZ53" s="38"/>
      <c r="HLA53" s="38"/>
      <c r="HLB53" s="38"/>
      <c r="HLC53" s="38"/>
      <c r="HLD53" s="38"/>
      <c r="HLE53" s="38"/>
      <c r="HLF53" s="38"/>
      <c r="HLG53" s="38"/>
      <c r="HLH53" s="38"/>
      <c r="HLI53" s="38"/>
      <c r="HLJ53" s="38"/>
      <c r="HLK53" s="38"/>
      <c r="HLL53" s="38"/>
      <c r="HLM53" s="38"/>
      <c r="HLN53" s="38"/>
      <c r="HLO53" s="38"/>
      <c r="HLP53" s="38"/>
      <c r="HLQ53" s="38"/>
      <c r="HLR53" s="38"/>
      <c r="HLS53" s="38"/>
      <c r="HLT53" s="38"/>
      <c r="HLU53" s="38"/>
      <c r="HLV53" s="38"/>
      <c r="HLW53" s="38"/>
      <c r="HLX53" s="38"/>
      <c r="HLY53" s="38"/>
      <c r="HLZ53" s="38"/>
      <c r="HMA53" s="38"/>
      <c r="HMB53" s="38"/>
      <c r="HMC53" s="38"/>
      <c r="HMD53" s="38"/>
      <c r="HME53" s="38"/>
      <c r="HMF53" s="38"/>
      <c r="HMG53" s="38"/>
      <c r="HMH53" s="38"/>
      <c r="HMI53" s="38"/>
      <c r="HMJ53" s="38"/>
      <c r="HMK53" s="38"/>
      <c r="HML53" s="38"/>
      <c r="HMM53" s="38"/>
      <c r="HMN53" s="38"/>
      <c r="HMO53" s="38"/>
      <c r="HMP53" s="38"/>
      <c r="HMQ53" s="38"/>
      <c r="HMR53" s="38"/>
      <c r="HMS53" s="38"/>
      <c r="HMT53" s="38"/>
      <c r="HMU53" s="38"/>
      <c r="HMV53" s="38"/>
      <c r="HMW53" s="38"/>
      <c r="HMX53" s="38"/>
      <c r="HMY53" s="38"/>
      <c r="HMZ53" s="38"/>
      <c r="HNA53" s="38"/>
      <c r="HNB53" s="38"/>
      <c r="HNC53" s="38"/>
      <c r="HND53" s="38"/>
      <c r="HNE53" s="38"/>
      <c r="HNF53" s="38"/>
      <c r="HNG53" s="38"/>
      <c r="HNH53" s="38"/>
      <c r="HNI53" s="38"/>
      <c r="HNJ53" s="38"/>
      <c r="HNK53" s="38"/>
      <c r="HNL53" s="38"/>
      <c r="HNM53" s="38"/>
      <c r="HNN53" s="38"/>
      <c r="HNO53" s="38"/>
      <c r="HNP53" s="38"/>
      <c r="HNQ53" s="38"/>
      <c r="HNR53" s="38"/>
      <c r="HNS53" s="38"/>
      <c r="HNT53" s="38"/>
      <c r="HNU53" s="38"/>
      <c r="HNV53" s="38"/>
      <c r="HNW53" s="38"/>
      <c r="HNX53" s="38"/>
      <c r="HNY53" s="38"/>
      <c r="HNZ53" s="38"/>
      <c r="HOA53" s="38"/>
      <c r="HOB53" s="38"/>
      <c r="HOC53" s="38"/>
      <c r="HOD53" s="38"/>
      <c r="HOE53" s="38"/>
      <c r="HOF53" s="38"/>
      <c r="HOG53" s="38"/>
      <c r="HOH53" s="38"/>
      <c r="HOI53" s="38"/>
      <c r="HOJ53" s="38"/>
      <c r="HOK53" s="38"/>
      <c r="HOL53" s="38"/>
      <c r="HOM53" s="38"/>
      <c r="HON53" s="38"/>
      <c r="HOO53" s="38"/>
      <c r="HOP53" s="38"/>
      <c r="HOQ53" s="38"/>
      <c r="HOR53" s="38"/>
      <c r="HOS53" s="38"/>
      <c r="HOT53" s="38"/>
      <c r="HOU53" s="38"/>
      <c r="HOV53" s="38"/>
      <c r="HOW53" s="38"/>
      <c r="HOX53" s="38"/>
      <c r="HOY53" s="38"/>
      <c r="HOZ53" s="38"/>
      <c r="HPA53" s="38"/>
      <c r="HPB53" s="38"/>
      <c r="HPC53" s="38"/>
      <c r="HPD53" s="38"/>
      <c r="HPE53" s="38"/>
      <c r="HPF53" s="38"/>
      <c r="HPG53" s="38"/>
      <c r="HPH53" s="38"/>
      <c r="HPI53" s="38"/>
      <c r="HPJ53" s="38"/>
      <c r="HPK53" s="38"/>
      <c r="HPL53" s="38"/>
      <c r="HPM53" s="38"/>
      <c r="HPN53" s="38"/>
      <c r="HPO53" s="38"/>
      <c r="HPP53" s="38"/>
      <c r="HPQ53" s="38"/>
      <c r="HPR53" s="38"/>
      <c r="HPS53" s="38"/>
      <c r="HPT53" s="38"/>
      <c r="HPU53" s="38"/>
      <c r="HPV53" s="38"/>
      <c r="HPW53" s="38"/>
      <c r="HPX53" s="38"/>
      <c r="HPY53" s="38"/>
      <c r="HPZ53" s="38"/>
      <c r="HQA53" s="38"/>
      <c r="HQB53" s="38"/>
      <c r="HQC53" s="38"/>
      <c r="HQD53" s="38"/>
      <c r="HQE53" s="38"/>
      <c r="HQF53" s="38"/>
      <c r="HQG53" s="38"/>
      <c r="HQH53" s="38"/>
      <c r="HQI53" s="38"/>
      <c r="HQJ53" s="38"/>
      <c r="HQK53" s="38"/>
      <c r="HQL53" s="38"/>
      <c r="HQM53" s="38"/>
      <c r="HQN53" s="38"/>
      <c r="HQO53" s="38"/>
      <c r="HQP53" s="38"/>
      <c r="HQQ53" s="38"/>
      <c r="HQR53" s="38"/>
      <c r="HQS53" s="38"/>
      <c r="HQT53" s="38"/>
      <c r="HQU53" s="38"/>
      <c r="HQV53" s="38"/>
      <c r="HQW53" s="38"/>
      <c r="HQX53" s="38"/>
      <c r="HQY53" s="38"/>
      <c r="HQZ53" s="38"/>
      <c r="HRA53" s="38"/>
      <c r="HRB53" s="38"/>
      <c r="HRC53" s="38"/>
      <c r="HRD53" s="38"/>
      <c r="HRE53" s="38"/>
      <c r="HRF53" s="38"/>
      <c r="HRG53" s="38"/>
      <c r="HRH53" s="38"/>
      <c r="HRI53" s="38"/>
      <c r="HRJ53" s="38"/>
      <c r="HRK53" s="38"/>
      <c r="HRL53" s="38"/>
      <c r="HRM53" s="38"/>
      <c r="HRN53" s="38"/>
      <c r="HRO53" s="38"/>
      <c r="HRP53" s="38"/>
      <c r="HRQ53" s="38"/>
      <c r="HRR53" s="38"/>
      <c r="HRS53" s="38"/>
      <c r="HRT53" s="38"/>
      <c r="HRU53" s="38"/>
      <c r="HRV53" s="38"/>
      <c r="HRW53" s="38"/>
      <c r="HRX53" s="38"/>
      <c r="HRY53" s="38"/>
      <c r="HRZ53" s="38"/>
      <c r="HSA53" s="38"/>
      <c r="HSB53" s="38"/>
      <c r="HSC53" s="38"/>
      <c r="HSD53" s="38"/>
      <c r="HSE53" s="38"/>
      <c r="HSF53" s="38"/>
      <c r="HSG53" s="38"/>
      <c r="HSH53" s="38"/>
      <c r="HSI53" s="38"/>
      <c r="HSJ53" s="38"/>
      <c r="HSK53" s="38"/>
      <c r="HSL53" s="38"/>
      <c r="HSM53" s="38"/>
      <c r="HSN53" s="38"/>
      <c r="HSO53" s="38"/>
      <c r="HSP53" s="38"/>
      <c r="HSQ53" s="38"/>
      <c r="HSR53" s="38"/>
      <c r="HSS53" s="38"/>
      <c r="HST53" s="38"/>
      <c r="HSU53" s="38"/>
      <c r="HSV53" s="38"/>
      <c r="HSW53" s="38"/>
      <c r="HSX53" s="38"/>
      <c r="HSY53" s="38"/>
      <c r="HSZ53" s="38"/>
      <c r="HTA53" s="38"/>
      <c r="HTB53" s="38"/>
      <c r="HTC53" s="38"/>
      <c r="HTD53" s="38"/>
      <c r="HTE53" s="38"/>
      <c r="HTF53" s="38"/>
      <c r="HTG53" s="38"/>
      <c r="HTH53" s="38"/>
      <c r="HTI53" s="38"/>
      <c r="HTJ53" s="38"/>
      <c r="HTK53" s="38"/>
      <c r="HTL53" s="38"/>
      <c r="HTM53" s="38"/>
      <c r="HTN53" s="38"/>
      <c r="HTO53" s="38"/>
      <c r="HTP53" s="38"/>
      <c r="HTQ53" s="38"/>
      <c r="HTR53" s="38"/>
      <c r="HTS53" s="38"/>
      <c r="HTT53" s="38"/>
      <c r="HTU53" s="38"/>
      <c r="HTV53" s="38"/>
      <c r="HTW53" s="38"/>
      <c r="HTX53" s="38"/>
      <c r="HTY53" s="38"/>
      <c r="HTZ53" s="38"/>
      <c r="HUA53" s="38"/>
      <c r="HUB53" s="38"/>
      <c r="HUC53" s="38"/>
      <c r="HUD53" s="38"/>
      <c r="HUE53" s="38"/>
      <c r="HUF53" s="38"/>
      <c r="HUG53" s="38"/>
      <c r="HUH53" s="38"/>
      <c r="HUI53" s="38"/>
      <c r="HUJ53" s="38"/>
      <c r="HUK53" s="38"/>
      <c r="HUL53" s="38"/>
      <c r="HUM53" s="38"/>
      <c r="HUN53" s="38"/>
      <c r="HUO53" s="38"/>
      <c r="HUP53" s="38"/>
      <c r="HUQ53" s="38"/>
      <c r="HUR53" s="38"/>
      <c r="HUS53" s="38"/>
      <c r="HUT53" s="38"/>
      <c r="HUU53" s="38"/>
      <c r="HUV53" s="38"/>
      <c r="HUW53" s="38"/>
      <c r="HUX53" s="38"/>
      <c r="HUY53" s="38"/>
      <c r="HUZ53" s="38"/>
      <c r="HVA53" s="38"/>
      <c r="HVB53" s="38"/>
      <c r="HVC53" s="38"/>
      <c r="HVD53" s="38"/>
      <c r="HVE53" s="38"/>
      <c r="HVF53" s="38"/>
      <c r="HVG53" s="38"/>
      <c r="HVH53" s="38"/>
      <c r="HVI53" s="38"/>
      <c r="HVJ53" s="38"/>
      <c r="HVK53" s="38"/>
      <c r="HVL53" s="38"/>
      <c r="HVM53" s="38"/>
      <c r="HVN53" s="38"/>
      <c r="HVO53" s="38"/>
      <c r="HVP53" s="38"/>
      <c r="HVQ53" s="38"/>
      <c r="HVR53" s="38"/>
      <c r="HVS53" s="38"/>
      <c r="HVT53" s="38"/>
      <c r="HVU53" s="38"/>
      <c r="HVV53" s="38"/>
      <c r="HVW53" s="38"/>
      <c r="HVX53" s="38"/>
      <c r="HVY53" s="38"/>
      <c r="HVZ53" s="38"/>
      <c r="HWA53" s="38"/>
      <c r="HWB53" s="38"/>
      <c r="HWC53" s="38"/>
      <c r="HWD53" s="38"/>
      <c r="HWE53" s="38"/>
      <c r="HWF53" s="38"/>
      <c r="HWG53" s="38"/>
      <c r="HWH53" s="38"/>
      <c r="HWI53" s="38"/>
      <c r="HWJ53" s="38"/>
      <c r="HWK53" s="38"/>
      <c r="HWL53" s="38"/>
      <c r="HWM53" s="38"/>
      <c r="HWN53" s="38"/>
      <c r="HWO53" s="38"/>
      <c r="HWP53" s="38"/>
      <c r="HWQ53" s="38"/>
      <c r="HWR53" s="38"/>
      <c r="HWS53" s="38"/>
      <c r="HWT53" s="38"/>
      <c r="HWU53" s="38"/>
      <c r="HWV53" s="38"/>
      <c r="HWW53" s="38"/>
      <c r="HWX53" s="38"/>
      <c r="HWY53" s="38"/>
      <c r="HWZ53" s="38"/>
      <c r="HXA53" s="38"/>
      <c r="HXB53" s="38"/>
      <c r="HXC53" s="38"/>
      <c r="HXD53" s="38"/>
      <c r="HXE53" s="38"/>
      <c r="HXF53" s="38"/>
      <c r="HXG53" s="38"/>
      <c r="HXH53" s="38"/>
      <c r="HXI53" s="38"/>
      <c r="HXJ53" s="38"/>
      <c r="HXK53" s="38"/>
      <c r="HXL53" s="38"/>
      <c r="HXM53" s="38"/>
      <c r="HXN53" s="38"/>
      <c r="HXO53" s="38"/>
      <c r="HXP53" s="38"/>
      <c r="HXQ53" s="38"/>
      <c r="HXR53" s="38"/>
      <c r="HXS53" s="38"/>
      <c r="HXT53" s="38"/>
      <c r="HXU53" s="38"/>
      <c r="HXV53" s="38"/>
      <c r="HXW53" s="38"/>
      <c r="HXX53" s="38"/>
      <c r="HXY53" s="38"/>
      <c r="HXZ53" s="38"/>
      <c r="HYA53" s="38"/>
      <c r="HYB53" s="38"/>
      <c r="HYC53" s="38"/>
      <c r="HYD53" s="38"/>
      <c r="HYE53" s="38"/>
      <c r="HYF53" s="38"/>
      <c r="HYG53" s="38"/>
      <c r="HYH53" s="38"/>
      <c r="HYI53" s="38"/>
      <c r="HYJ53" s="38"/>
      <c r="HYK53" s="38"/>
      <c r="HYL53" s="38"/>
      <c r="HYM53" s="38"/>
      <c r="HYN53" s="38"/>
      <c r="HYO53" s="38"/>
      <c r="HYP53" s="38"/>
      <c r="HYQ53" s="38"/>
      <c r="HYR53" s="38"/>
      <c r="HYS53" s="38"/>
      <c r="HYT53" s="38"/>
      <c r="HYU53" s="38"/>
      <c r="HYV53" s="38"/>
      <c r="HYW53" s="38"/>
      <c r="HYX53" s="38"/>
      <c r="HYY53" s="38"/>
      <c r="HYZ53" s="38"/>
      <c r="HZA53" s="38"/>
      <c r="HZB53" s="38"/>
      <c r="HZC53" s="38"/>
      <c r="HZD53" s="38"/>
      <c r="HZE53" s="38"/>
      <c r="HZF53" s="38"/>
      <c r="HZG53" s="38"/>
      <c r="HZH53" s="38"/>
      <c r="HZI53" s="38"/>
      <c r="HZJ53" s="38"/>
      <c r="HZK53" s="38"/>
      <c r="HZL53" s="38"/>
      <c r="HZM53" s="38"/>
      <c r="HZN53" s="38"/>
      <c r="HZO53" s="38"/>
      <c r="HZP53" s="38"/>
      <c r="HZQ53" s="38"/>
      <c r="HZR53" s="38"/>
      <c r="HZS53" s="38"/>
      <c r="HZT53" s="38"/>
      <c r="HZU53" s="38"/>
      <c r="HZV53" s="38"/>
      <c r="HZW53" s="38"/>
      <c r="HZX53" s="38"/>
      <c r="HZY53" s="38"/>
      <c r="HZZ53" s="38"/>
      <c r="IAA53" s="38"/>
      <c r="IAB53" s="38"/>
      <c r="IAC53" s="38"/>
      <c r="IAD53" s="38"/>
      <c r="IAE53" s="38"/>
      <c r="IAF53" s="38"/>
      <c r="IAG53" s="38"/>
      <c r="IAH53" s="38"/>
      <c r="IAI53" s="38"/>
      <c r="IAJ53" s="38"/>
      <c r="IAK53" s="38"/>
      <c r="IAL53" s="38"/>
      <c r="IAM53" s="38"/>
      <c r="IAN53" s="38"/>
      <c r="IAO53" s="38"/>
      <c r="IAP53" s="38"/>
      <c r="IAQ53" s="38"/>
      <c r="IAR53" s="38"/>
      <c r="IAS53" s="38"/>
      <c r="IAT53" s="38"/>
      <c r="IAU53" s="38"/>
      <c r="IAV53" s="38"/>
      <c r="IAW53" s="38"/>
      <c r="IAX53" s="38"/>
      <c r="IAY53" s="38"/>
      <c r="IAZ53" s="38"/>
      <c r="IBA53" s="38"/>
      <c r="IBB53" s="38"/>
      <c r="IBC53" s="38"/>
      <c r="IBD53" s="38"/>
      <c r="IBE53" s="38"/>
      <c r="IBF53" s="38"/>
      <c r="IBG53" s="38"/>
      <c r="IBH53" s="38"/>
      <c r="IBI53" s="38"/>
      <c r="IBJ53" s="38"/>
      <c r="IBK53" s="38"/>
      <c r="IBL53" s="38"/>
      <c r="IBM53" s="38"/>
      <c r="IBN53" s="38"/>
      <c r="IBO53" s="38"/>
      <c r="IBP53" s="38"/>
      <c r="IBQ53" s="38"/>
      <c r="IBR53" s="38"/>
      <c r="IBS53" s="38"/>
      <c r="IBT53" s="38"/>
      <c r="IBU53" s="38"/>
      <c r="IBV53" s="38"/>
      <c r="IBW53" s="38"/>
      <c r="IBX53" s="38"/>
      <c r="IBY53" s="38"/>
      <c r="IBZ53" s="38"/>
      <c r="ICA53" s="38"/>
      <c r="ICB53" s="38"/>
      <c r="ICC53" s="38"/>
      <c r="ICD53" s="38"/>
      <c r="ICE53" s="38"/>
      <c r="ICF53" s="38"/>
      <c r="ICG53" s="38"/>
      <c r="ICH53" s="38"/>
      <c r="ICI53" s="38"/>
      <c r="ICJ53" s="38"/>
      <c r="ICK53" s="38"/>
      <c r="ICL53" s="38"/>
      <c r="ICM53" s="38"/>
      <c r="ICN53" s="38"/>
      <c r="ICO53" s="38"/>
      <c r="ICP53" s="38"/>
      <c r="ICQ53" s="38"/>
      <c r="ICR53" s="38"/>
      <c r="ICS53" s="38"/>
      <c r="ICT53" s="38"/>
      <c r="ICU53" s="38"/>
      <c r="ICV53" s="38"/>
      <c r="ICW53" s="38"/>
      <c r="ICX53" s="38"/>
      <c r="ICY53" s="38"/>
      <c r="ICZ53" s="38"/>
      <c r="IDA53" s="38"/>
      <c r="IDB53" s="38"/>
      <c r="IDC53" s="38"/>
      <c r="IDD53" s="38"/>
      <c r="IDE53" s="38"/>
      <c r="IDF53" s="38"/>
      <c r="IDG53" s="38"/>
      <c r="IDH53" s="38"/>
      <c r="IDI53" s="38"/>
      <c r="IDJ53" s="38"/>
      <c r="IDK53" s="38"/>
      <c r="IDL53" s="38"/>
      <c r="IDM53" s="38"/>
      <c r="IDN53" s="38"/>
      <c r="IDO53" s="38"/>
      <c r="IDP53" s="38"/>
      <c r="IDQ53" s="38"/>
      <c r="IDR53" s="38"/>
      <c r="IDS53" s="38"/>
      <c r="IDT53" s="38"/>
      <c r="IDU53" s="38"/>
      <c r="IDV53" s="38"/>
      <c r="IDW53" s="38"/>
      <c r="IDX53" s="38"/>
      <c r="IDY53" s="38"/>
      <c r="IDZ53" s="38"/>
      <c r="IEA53" s="38"/>
      <c r="IEB53" s="38"/>
      <c r="IEC53" s="38"/>
      <c r="IED53" s="38"/>
      <c r="IEE53" s="38"/>
      <c r="IEF53" s="38"/>
      <c r="IEG53" s="38"/>
      <c r="IEH53" s="38"/>
      <c r="IEI53" s="38"/>
      <c r="IEJ53" s="38"/>
      <c r="IEK53" s="38"/>
      <c r="IEL53" s="38"/>
      <c r="IEM53" s="38"/>
      <c r="IEN53" s="38"/>
      <c r="IEO53" s="38"/>
      <c r="IEP53" s="38"/>
      <c r="IEQ53" s="38"/>
      <c r="IER53" s="38"/>
      <c r="IES53" s="38"/>
      <c r="IET53" s="38"/>
      <c r="IEU53" s="38"/>
      <c r="IEV53" s="38"/>
      <c r="IEW53" s="38"/>
      <c r="IEX53" s="38"/>
      <c r="IEY53" s="38"/>
      <c r="IEZ53" s="38"/>
      <c r="IFA53" s="38"/>
      <c r="IFB53" s="38"/>
      <c r="IFC53" s="38"/>
      <c r="IFD53" s="38"/>
      <c r="IFE53" s="38"/>
      <c r="IFF53" s="38"/>
      <c r="IFG53" s="38"/>
      <c r="IFH53" s="38"/>
      <c r="IFI53" s="38"/>
      <c r="IFJ53" s="38"/>
      <c r="IFK53" s="38"/>
      <c r="IFL53" s="38"/>
      <c r="IFM53" s="38"/>
      <c r="IFN53" s="38"/>
      <c r="IFO53" s="38"/>
      <c r="IFP53" s="38"/>
      <c r="IFQ53" s="38"/>
      <c r="IFR53" s="38"/>
      <c r="IFS53" s="38"/>
      <c r="IFT53" s="38"/>
      <c r="IFU53" s="38"/>
      <c r="IFV53" s="38"/>
      <c r="IFW53" s="38"/>
      <c r="IFX53" s="38"/>
      <c r="IFY53" s="38"/>
      <c r="IFZ53" s="38"/>
      <c r="IGA53" s="38"/>
      <c r="IGB53" s="38"/>
      <c r="IGC53" s="38"/>
      <c r="IGD53" s="38"/>
      <c r="IGE53" s="38"/>
      <c r="IGF53" s="38"/>
      <c r="IGG53" s="38"/>
      <c r="IGH53" s="38"/>
      <c r="IGI53" s="38"/>
      <c r="IGJ53" s="38"/>
      <c r="IGK53" s="38"/>
      <c r="IGL53" s="38"/>
      <c r="IGM53" s="38"/>
      <c r="IGN53" s="38"/>
      <c r="IGO53" s="38"/>
      <c r="IGP53" s="38"/>
      <c r="IGQ53" s="38"/>
      <c r="IGR53" s="38"/>
      <c r="IGS53" s="38"/>
      <c r="IGT53" s="38"/>
      <c r="IGU53" s="38"/>
      <c r="IGV53" s="38"/>
      <c r="IGW53" s="38"/>
      <c r="IGX53" s="38"/>
      <c r="IGY53" s="38"/>
      <c r="IGZ53" s="38"/>
      <c r="IHA53" s="38"/>
      <c r="IHB53" s="38"/>
      <c r="IHC53" s="38"/>
      <c r="IHD53" s="38"/>
      <c r="IHE53" s="38"/>
      <c r="IHF53" s="38"/>
      <c r="IHG53" s="38"/>
      <c r="IHH53" s="38"/>
      <c r="IHI53" s="38"/>
      <c r="IHJ53" s="38"/>
      <c r="IHK53" s="38"/>
      <c r="IHL53" s="38"/>
      <c r="IHM53" s="38"/>
      <c r="IHN53" s="38"/>
      <c r="IHO53" s="38"/>
      <c r="IHP53" s="38"/>
      <c r="IHQ53" s="38"/>
      <c r="IHR53" s="38"/>
      <c r="IHS53" s="38"/>
      <c r="IHT53" s="38"/>
      <c r="IHU53" s="38"/>
      <c r="IHV53" s="38"/>
      <c r="IHW53" s="38"/>
      <c r="IHX53" s="38"/>
      <c r="IHY53" s="38"/>
      <c r="IHZ53" s="38"/>
      <c r="IIA53" s="38"/>
      <c r="IIB53" s="38"/>
      <c r="IIC53" s="38"/>
      <c r="IID53" s="38"/>
      <c r="IIE53" s="38"/>
      <c r="IIF53" s="38"/>
      <c r="IIG53" s="38"/>
      <c r="IIH53" s="38"/>
      <c r="III53" s="38"/>
      <c r="IIJ53" s="38"/>
      <c r="IIK53" s="38"/>
      <c r="IIL53" s="38"/>
      <c r="IIM53" s="38"/>
      <c r="IIN53" s="38"/>
      <c r="IIO53" s="38"/>
      <c r="IIP53" s="38"/>
      <c r="IIQ53" s="38"/>
      <c r="IIR53" s="38"/>
      <c r="IIS53" s="38"/>
      <c r="IIT53" s="38"/>
      <c r="IIU53" s="38"/>
      <c r="IIV53" s="38"/>
      <c r="IIW53" s="38"/>
      <c r="IIX53" s="38"/>
      <c r="IIY53" s="38"/>
      <c r="IIZ53" s="38"/>
      <c r="IJA53" s="38"/>
      <c r="IJB53" s="38"/>
      <c r="IJC53" s="38"/>
      <c r="IJD53" s="38"/>
      <c r="IJE53" s="38"/>
      <c r="IJF53" s="38"/>
      <c r="IJG53" s="38"/>
      <c r="IJH53" s="38"/>
      <c r="IJI53" s="38"/>
      <c r="IJJ53" s="38"/>
      <c r="IJK53" s="38"/>
      <c r="IJL53" s="38"/>
      <c r="IJM53" s="38"/>
      <c r="IJN53" s="38"/>
      <c r="IJO53" s="38"/>
      <c r="IJP53" s="38"/>
      <c r="IJQ53" s="38"/>
      <c r="IJR53" s="38"/>
      <c r="IJS53" s="38"/>
      <c r="IJT53" s="38"/>
      <c r="IJU53" s="38"/>
      <c r="IJV53" s="38"/>
      <c r="IJW53" s="38"/>
      <c r="IJX53" s="38"/>
      <c r="IJY53" s="38"/>
      <c r="IJZ53" s="38"/>
      <c r="IKA53" s="38"/>
      <c r="IKB53" s="38"/>
      <c r="IKC53" s="38"/>
      <c r="IKD53" s="38"/>
      <c r="IKE53" s="38"/>
      <c r="IKF53" s="38"/>
      <c r="IKG53" s="38"/>
      <c r="IKH53" s="38"/>
      <c r="IKI53" s="38"/>
      <c r="IKJ53" s="38"/>
      <c r="IKK53" s="38"/>
      <c r="IKL53" s="38"/>
      <c r="IKM53" s="38"/>
      <c r="IKN53" s="38"/>
      <c r="IKO53" s="38"/>
      <c r="IKP53" s="38"/>
      <c r="IKQ53" s="38"/>
      <c r="IKR53" s="38"/>
      <c r="IKS53" s="38"/>
      <c r="IKT53" s="38"/>
      <c r="IKU53" s="38"/>
      <c r="IKV53" s="38"/>
      <c r="IKW53" s="38"/>
      <c r="IKX53" s="38"/>
      <c r="IKY53" s="38"/>
      <c r="IKZ53" s="38"/>
      <c r="ILA53" s="38"/>
      <c r="ILB53" s="38"/>
      <c r="ILC53" s="38"/>
      <c r="ILD53" s="38"/>
      <c r="ILE53" s="38"/>
      <c r="ILF53" s="38"/>
      <c r="ILG53" s="38"/>
      <c r="ILH53" s="38"/>
      <c r="ILI53" s="38"/>
      <c r="ILJ53" s="38"/>
      <c r="ILK53" s="38"/>
      <c r="ILL53" s="38"/>
      <c r="ILM53" s="38"/>
      <c r="ILN53" s="38"/>
      <c r="ILO53" s="38"/>
      <c r="ILP53" s="38"/>
      <c r="ILQ53" s="38"/>
      <c r="ILR53" s="38"/>
      <c r="ILS53" s="38"/>
      <c r="ILT53" s="38"/>
      <c r="ILU53" s="38"/>
      <c r="ILV53" s="38"/>
      <c r="ILW53" s="38"/>
      <c r="ILX53" s="38"/>
      <c r="ILY53" s="38"/>
      <c r="ILZ53" s="38"/>
      <c r="IMA53" s="38"/>
      <c r="IMB53" s="38"/>
      <c r="IMC53" s="38"/>
      <c r="IMD53" s="38"/>
      <c r="IME53" s="38"/>
      <c r="IMF53" s="38"/>
      <c r="IMG53" s="38"/>
      <c r="IMH53" s="38"/>
      <c r="IMI53" s="38"/>
      <c r="IMJ53" s="38"/>
      <c r="IMK53" s="38"/>
      <c r="IML53" s="38"/>
      <c r="IMM53" s="38"/>
      <c r="IMN53" s="38"/>
      <c r="IMO53" s="38"/>
      <c r="IMP53" s="38"/>
      <c r="IMQ53" s="38"/>
      <c r="IMR53" s="38"/>
      <c r="IMS53" s="38"/>
      <c r="IMT53" s="38"/>
      <c r="IMU53" s="38"/>
      <c r="IMV53" s="38"/>
      <c r="IMW53" s="38"/>
      <c r="IMX53" s="38"/>
      <c r="IMY53" s="38"/>
      <c r="IMZ53" s="38"/>
      <c r="INA53" s="38"/>
      <c r="INB53" s="38"/>
      <c r="INC53" s="38"/>
      <c r="IND53" s="38"/>
      <c r="INE53" s="38"/>
      <c r="INF53" s="38"/>
      <c r="ING53" s="38"/>
      <c r="INH53" s="38"/>
      <c r="INI53" s="38"/>
      <c r="INJ53" s="38"/>
      <c r="INK53" s="38"/>
      <c r="INL53" s="38"/>
      <c r="INM53" s="38"/>
      <c r="INN53" s="38"/>
      <c r="INO53" s="38"/>
      <c r="INP53" s="38"/>
      <c r="INQ53" s="38"/>
      <c r="INR53" s="38"/>
      <c r="INS53" s="38"/>
      <c r="INT53" s="38"/>
      <c r="INU53" s="38"/>
      <c r="INV53" s="38"/>
      <c r="INW53" s="38"/>
      <c r="INX53" s="38"/>
      <c r="INY53" s="38"/>
      <c r="INZ53" s="38"/>
      <c r="IOA53" s="38"/>
      <c r="IOB53" s="38"/>
      <c r="IOC53" s="38"/>
      <c r="IOD53" s="38"/>
      <c r="IOE53" s="38"/>
      <c r="IOF53" s="38"/>
      <c r="IOG53" s="38"/>
      <c r="IOH53" s="38"/>
      <c r="IOI53" s="38"/>
      <c r="IOJ53" s="38"/>
      <c r="IOK53" s="38"/>
      <c r="IOL53" s="38"/>
      <c r="IOM53" s="38"/>
      <c r="ION53" s="38"/>
      <c r="IOO53" s="38"/>
      <c r="IOP53" s="38"/>
      <c r="IOQ53" s="38"/>
      <c r="IOR53" s="38"/>
      <c r="IOS53" s="38"/>
      <c r="IOT53" s="38"/>
      <c r="IOU53" s="38"/>
      <c r="IOV53" s="38"/>
      <c r="IOW53" s="38"/>
      <c r="IOX53" s="38"/>
      <c r="IOY53" s="38"/>
      <c r="IOZ53" s="38"/>
      <c r="IPA53" s="38"/>
      <c r="IPB53" s="38"/>
      <c r="IPC53" s="38"/>
      <c r="IPD53" s="38"/>
      <c r="IPE53" s="38"/>
      <c r="IPF53" s="38"/>
      <c r="IPG53" s="38"/>
      <c r="IPH53" s="38"/>
      <c r="IPI53" s="38"/>
      <c r="IPJ53" s="38"/>
      <c r="IPK53" s="38"/>
      <c r="IPL53" s="38"/>
      <c r="IPM53" s="38"/>
      <c r="IPN53" s="38"/>
      <c r="IPO53" s="38"/>
      <c r="IPP53" s="38"/>
      <c r="IPQ53" s="38"/>
      <c r="IPR53" s="38"/>
      <c r="IPS53" s="38"/>
      <c r="IPT53" s="38"/>
      <c r="IPU53" s="38"/>
      <c r="IPV53" s="38"/>
      <c r="IPW53" s="38"/>
      <c r="IPX53" s="38"/>
      <c r="IPY53" s="38"/>
      <c r="IPZ53" s="38"/>
      <c r="IQA53" s="38"/>
      <c r="IQB53" s="38"/>
      <c r="IQC53" s="38"/>
      <c r="IQD53" s="38"/>
      <c r="IQE53" s="38"/>
      <c r="IQF53" s="38"/>
      <c r="IQG53" s="38"/>
      <c r="IQH53" s="38"/>
      <c r="IQI53" s="38"/>
      <c r="IQJ53" s="38"/>
      <c r="IQK53" s="38"/>
      <c r="IQL53" s="38"/>
      <c r="IQM53" s="38"/>
      <c r="IQN53" s="38"/>
      <c r="IQO53" s="38"/>
      <c r="IQP53" s="38"/>
      <c r="IQQ53" s="38"/>
      <c r="IQR53" s="38"/>
      <c r="IQS53" s="38"/>
      <c r="IQT53" s="38"/>
      <c r="IQU53" s="38"/>
      <c r="IQV53" s="38"/>
      <c r="IQW53" s="38"/>
      <c r="IQX53" s="38"/>
      <c r="IQY53" s="38"/>
      <c r="IQZ53" s="38"/>
      <c r="IRA53" s="38"/>
      <c r="IRB53" s="38"/>
      <c r="IRC53" s="38"/>
      <c r="IRD53" s="38"/>
      <c r="IRE53" s="38"/>
      <c r="IRF53" s="38"/>
      <c r="IRG53" s="38"/>
      <c r="IRH53" s="38"/>
      <c r="IRI53" s="38"/>
      <c r="IRJ53" s="38"/>
      <c r="IRK53" s="38"/>
      <c r="IRL53" s="38"/>
      <c r="IRM53" s="38"/>
      <c r="IRN53" s="38"/>
      <c r="IRO53" s="38"/>
      <c r="IRP53" s="38"/>
      <c r="IRQ53" s="38"/>
      <c r="IRR53" s="38"/>
      <c r="IRS53" s="38"/>
      <c r="IRT53" s="38"/>
      <c r="IRU53" s="38"/>
      <c r="IRV53" s="38"/>
      <c r="IRW53" s="38"/>
      <c r="IRX53" s="38"/>
      <c r="IRY53" s="38"/>
      <c r="IRZ53" s="38"/>
      <c r="ISA53" s="38"/>
      <c r="ISB53" s="38"/>
      <c r="ISC53" s="38"/>
      <c r="ISD53" s="38"/>
      <c r="ISE53" s="38"/>
      <c r="ISF53" s="38"/>
      <c r="ISG53" s="38"/>
      <c r="ISH53" s="38"/>
      <c r="ISI53" s="38"/>
      <c r="ISJ53" s="38"/>
      <c r="ISK53" s="38"/>
      <c r="ISL53" s="38"/>
      <c r="ISM53" s="38"/>
      <c r="ISN53" s="38"/>
      <c r="ISO53" s="38"/>
      <c r="ISP53" s="38"/>
      <c r="ISQ53" s="38"/>
      <c r="ISR53" s="38"/>
      <c r="ISS53" s="38"/>
      <c r="IST53" s="38"/>
      <c r="ISU53" s="38"/>
      <c r="ISV53" s="38"/>
      <c r="ISW53" s="38"/>
      <c r="ISX53" s="38"/>
      <c r="ISY53" s="38"/>
      <c r="ISZ53" s="38"/>
      <c r="ITA53" s="38"/>
      <c r="ITB53" s="38"/>
      <c r="ITC53" s="38"/>
      <c r="ITD53" s="38"/>
      <c r="ITE53" s="38"/>
      <c r="ITF53" s="38"/>
      <c r="ITG53" s="38"/>
      <c r="ITH53" s="38"/>
      <c r="ITI53" s="38"/>
      <c r="ITJ53" s="38"/>
      <c r="ITK53" s="38"/>
      <c r="ITL53" s="38"/>
      <c r="ITM53" s="38"/>
      <c r="ITN53" s="38"/>
      <c r="ITO53" s="38"/>
      <c r="ITP53" s="38"/>
      <c r="ITQ53" s="38"/>
      <c r="ITR53" s="38"/>
      <c r="ITS53" s="38"/>
      <c r="ITT53" s="38"/>
      <c r="ITU53" s="38"/>
      <c r="ITV53" s="38"/>
      <c r="ITW53" s="38"/>
      <c r="ITX53" s="38"/>
      <c r="ITY53" s="38"/>
      <c r="ITZ53" s="38"/>
      <c r="IUA53" s="38"/>
      <c r="IUB53" s="38"/>
      <c r="IUC53" s="38"/>
      <c r="IUD53" s="38"/>
      <c r="IUE53" s="38"/>
      <c r="IUF53" s="38"/>
      <c r="IUG53" s="38"/>
      <c r="IUH53" s="38"/>
      <c r="IUI53" s="38"/>
      <c r="IUJ53" s="38"/>
      <c r="IUK53" s="38"/>
      <c r="IUL53" s="38"/>
      <c r="IUM53" s="38"/>
      <c r="IUN53" s="38"/>
      <c r="IUO53" s="38"/>
      <c r="IUP53" s="38"/>
      <c r="IUQ53" s="38"/>
      <c r="IUR53" s="38"/>
      <c r="IUS53" s="38"/>
      <c r="IUT53" s="38"/>
      <c r="IUU53" s="38"/>
      <c r="IUV53" s="38"/>
      <c r="IUW53" s="38"/>
      <c r="IUX53" s="38"/>
      <c r="IUY53" s="38"/>
      <c r="IUZ53" s="38"/>
      <c r="IVA53" s="38"/>
      <c r="IVB53" s="38"/>
      <c r="IVC53" s="38"/>
      <c r="IVD53" s="38"/>
      <c r="IVE53" s="38"/>
      <c r="IVF53" s="38"/>
      <c r="IVG53" s="38"/>
      <c r="IVH53" s="38"/>
      <c r="IVI53" s="38"/>
      <c r="IVJ53" s="38"/>
      <c r="IVK53" s="38"/>
      <c r="IVL53" s="38"/>
      <c r="IVM53" s="38"/>
      <c r="IVN53" s="38"/>
      <c r="IVO53" s="38"/>
      <c r="IVP53" s="38"/>
      <c r="IVQ53" s="38"/>
      <c r="IVR53" s="38"/>
      <c r="IVS53" s="38"/>
      <c r="IVT53" s="38"/>
      <c r="IVU53" s="38"/>
      <c r="IVV53" s="38"/>
      <c r="IVW53" s="38"/>
      <c r="IVX53" s="38"/>
      <c r="IVY53" s="38"/>
      <c r="IVZ53" s="38"/>
      <c r="IWA53" s="38"/>
      <c r="IWB53" s="38"/>
      <c r="IWC53" s="38"/>
      <c r="IWD53" s="38"/>
      <c r="IWE53" s="38"/>
      <c r="IWF53" s="38"/>
      <c r="IWG53" s="38"/>
      <c r="IWH53" s="38"/>
      <c r="IWI53" s="38"/>
      <c r="IWJ53" s="38"/>
      <c r="IWK53" s="38"/>
      <c r="IWL53" s="38"/>
      <c r="IWM53" s="38"/>
      <c r="IWN53" s="38"/>
      <c r="IWO53" s="38"/>
      <c r="IWP53" s="38"/>
      <c r="IWQ53" s="38"/>
      <c r="IWR53" s="38"/>
      <c r="IWS53" s="38"/>
      <c r="IWT53" s="38"/>
      <c r="IWU53" s="38"/>
      <c r="IWV53" s="38"/>
      <c r="IWW53" s="38"/>
      <c r="IWX53" s="38"/>
      <c r="IWY53" s="38"/>
      <c r="IWZ53" s="38"/>
      <c r="IXA53" s="38"/>
      <c r="IXB53" s="38"/>
      <c r="IXC53" s="38"/>
      <c r="IXD53" s="38"/>
      <c r="IXE53" s="38"/>
      <c r="IXF53" s="38"/>
      <c r="IXG53" s="38"/>
      <c r="IXH53" s="38"/>
      <c r="IXI53" s="38"/>
      <c r="IXJ53" s="38"/>
      <c r="IXK53" s="38"/>
      <c r="IXL53" s="38"/>
      <c r="IXM53" s="38"/>
      <c r="IXN53" s="38"/>
      <c r="IXO53" s="38"/>
      <c r="IXP53" s="38"/>
      <c r="IXQ53" s="38"/>
      <c r="IXR53" s="38"/>
      <c r="IXS53" s="38"/>
      <c r="IXT53" s="38"/>
      <c r="IXU53" s="38"/>
      <c r="IXV53" s="38"/>
      <c r="IXW53" s="38"/>
      <c r="IXX53" s="38"/>
      <c r="IXY53" s="38"/>
      <c r="IXZ53" s="38"/>
      <c r="IYA53" s="38"/>
      <c r="IYB53" s="38"/>
      <c r="IYC53" s="38"/>
      <c r="IYD53" s="38"/>
      <c r="IYE53" s="38"/>
      <c r="IYF53" s="38"/>
      <c r="IYG53" s="38"/>
      <c r="IYH53" s="38"/>
      <c r="IYI53" s="38"/>
      <c r="IYJ53" s="38"/>
      <c r="IYK53" s="38"/>
      <c r="IYL53" s="38"/>
      <c r="IYM53" s="38"/>
      <c r="IYN53" s="38"/>
      <c r="IYO53" s="38"/>
      <c r="IYP53" s="38"/>
      <c r="IYQ53" s="38"/>
      <c r="IYR53" s="38"/>
      <c r="IYS53" s="38"/>
      <c r="IYT53" s="38"/>
      <c r="IYU53" s="38"/>
      <c r="IYV53" s="38"/>
      <c r="IYW53" s="38"/>
      <c r="IYX53" s="38"/>
      <c r="IYY53" s="38"/>
      <c r="IYZ53" s="38"/>
      <c r="IZA53" s="38"/>
      <c r="IZB53" s="38"/>
      <c r="IZC53" s="38"/>
      <c r="IZD53" s="38"/>
      <c r="IZE53" s="38"/>
      <c r="IZF53" s="38"/>
      <c r="IZG53" s="38"/>
      <c r="IZH53" s="38"/>
      <c r="IZI53" s="38"/>
      <c r="IZJ53" s="38"/>
      <c r="IZK53" s="38"/>
      <c r="IZL53" s="38"/>
      <c r="IZM53" s="38"/>
      <c r="IZN53" s="38"/>
      <c r="IZO53" s="38"/>
      <c r="IZP53" s="38"/>
      <c r="IZQ53" s="38"/>
      <c r="IZR53" s="38"/>
      <c r="IZS53" s="38"/>
      <c r="IZT53" s="38"/>
      <c r="IZU53" s="38"/>
      <c r="IZV53" s="38"/>
      <c r="IZW53" s="38"/>
      <c r="IZX53" s="38"/>
      <c r="IZY53" s="38"/>
      <c r="IZZ53" s="38"/>
      <c r="JAA53" s="38"/>
      <c r="JAB53" s="38"/>
      <c r="JAC53" s="38"/>
      <c r="JAD53" s="38"/>
      <c r="JAE53" s="38"/>
      <c r="JAF53" s="38"/>
      <c r="JAG53" s="38"/>
      <c r="JAH53" s="38"/>
      <c r="JAI53" s="38"/>
      <c r="JAJ53" s="38"/>
      <c r="JAK53" s="38"/>
      <c r="JAL53" s="38"/>
      <c r="JAM53" s="38"/>
      <c r="JAN53" s="38"/>
      <c r="JAO53" s="38"/>
      <c r="JAP53" s="38"/>
      <c r="JAQ53" s="38"/>
      <c r="JAR53" s="38"/>
      <c r="JAS53" s="38"/>
      <c r="JAT53" s="38"/>
      <c r="JAU53" s="38"/>
      <c r="JAV53" s="38"/>
      <c r="JAW53" s="38"/>
      <c r="JAX53" s="38"/>
      <c r="JAY53" s="38"/>
      <c r="JAZ53" s="38"/>
      <c r="JBA53" s="38"/>
      <c r="JBB53" s="38"/>
      <c r="JBC53" s="38"/>
      <c r="JBD53" s="38"/>
      <c r="JBE53" s="38"/>
      <c r="JBF53" s="38"/>
      <c r="JBG53" s="38"/>
      <c r="JBH53" s="38"/>
      <c r="JBI53" s="38"/>
      <c r="JBJ53" s="38"/>
      <c r="JBK53" s="38"/>
      <c r="JBL53" s="38"/>
      <c r="JBM53" s="38"/>
      <c r="JBN53" s="38"/>
      <c r="JBO53" s="38"/>
      <c r="JBP53" s="38"/>
      <c r="JBQ53" s="38"/>
      <c r="JBR53" s="38"/>
      <c r="JBS53" s="38"/>
      <c r="JBT53" s="38"/>
      <c r="JBU53" s="38"/>
      <c r="JBV53" s="38"/>
      <c r="JBW53" s="38"/>
      <c r="JBX53" s="38"/>
      <c r="JBY53" s="38"/>
      <c r="JBZ53" s="38"/>
      <c r="JCA53" s="38"/>
      <c r="JCB53" s="38"/>
      <c r="JCC53" s="38"/>
      <c r="JCD53" s="38"/>
      <c r="JCE53" s="38"/>
      <c r="JCF53" s="38"/>
      <c r="JCG53" s="38"/>
      <c r="JCH53" s="38"/>
      <c r="JCI53" s="38"/>
      <c r="JCJ53" s="38"/>
      <c r="JCK53" s="38"/>
      <c r="JCL53" s="38"/>
      <c r="JCM53" s="38"/>
      <c r="JCN53" s="38"/>
      <c r="JCO53" s="38"/>
      <c r="JCP53" s="38"/>
      <c r="JCQ53" s="38"/>
      <c r="JCR53" s="38"/>
      <c r="JCS53" s="38"/>
      <c r="JCT53" s="38"/>
      <c r="JCU53" s="38"/>
      <c r="JCV53" s="38"/>
      <c r="JCW53" s="38"/>
      <c r="JCX53" s="38"/>
      <c r="JCY53" s="38"/>
      <c r="JCZ53" s="38"/>
      <c r="JDA53" s="38"/>
      <c r="JDB53" s="38"/>
      <c r="JDC53" s="38"/>
      <c r="JDD53" s="38"/>
      <c r="JDE53" s="38"/>
      <c r="JDF53" s="38"/>
      <c r="JDG53" s="38"/>
      <c r="JDH53" s="38"/>
      <c r="JDI53" s="38"/>
      <c r="JDJ53" s="38"/>
      <c r="JDK53" s="38"/>
      <c r="JDL53" s="38"/>
      <c r="JDM53" s="38"/>
      <c r="JDN53" s="38"/>
      <c r="JDO53" s="38"/>
      <c r="JDP53" s="38"/>
      <c r="JDQ53" s="38"/>
      <c r="JDR53" s="38"/>
      <c r="JDS53" s="38"/>
      <c r="JDT53" s="38"/>
      <c r="JDU53" s="38"/>
      <c r="JDV53" s="38"/>
      <c r="JDW53" s="38"/>
      <c r="JDX53" s="38"/>
      <c r="JDY53" s="38"/>
      <c r="JDZ53" s="38"/>
      <c r="JEA53" s="38"/>
      <c r="JEB53" s="38"/>
      <c r="JEC53" s="38"/>
      <c r="JED53" s="38"/>
      <c r="JEE53" s="38"/>
      <c r="JEF53" s="38"/>
      <c r="JEG53" s="38"/>
      <c r="JEH53" s="38"/>
      <c r="JEI53" s="38"/>
      <c r="JEJ53" s="38"/>
      <c r="JEK53" s="38"/>
      <c r="JEL53" s="38"/>
      <c r="JEM53" s="38"/>
      <c r="JEN53" s="38"/>
      <c r="JEO53" s="38"/>
      <c r="JEP53" s="38"/>
      <c r="JEQ53" s="38"/>
      <c r="JER53" s="38"/>
      <c r="JES53" s="38"/>
      <c r="JET53" s="38"/>
      <c r="JEU53" s="38"/>
      <c r="JEV53" s="38"/>
      <c r="JEW53" s="38"/>
      <c r="JEX53" s="38"/>
      <c r="JEY53" s="38"/>
      <c r="JEZ53" s="38"/>
      <c r="JFA53" s="38"/>
      <c r="JFB53" s="38"/>
      <c r="JFC53" s="38"/>
      <c r="JFD53" s="38"/>
      <c r="JFE53" s="38"/>
      <c r="JFF53" s="38"/>
      <c r="JFG53" s="38"/>
      <c r="JFH53" s="38"/>
      <c r="JFI53" s="38"/>
      <c r="JFJ53" s="38"/>
      <c r="JFK53" s="38"/>
      <c r="JFL53" s="38"/>
      <c r="JFM53" s="38"/>
      <c r="JFN53" s="38"/>
      <c r="JFO53" s="38"/>
      <c r="JFP53" s="38"/>
      <c r="JFQ53" s="38"/>
      <c r="JFR53" s="38"/>
      <c r="JFS53" s="38"/>
      <c r="JFT53" s="38"/>
      <c r="JFU53" s="38"/>
      <c r="JFV53" s="38"/>
      <c r="JFW53" s="38"/>
      <c r="JFX53" s="38"/>
      <c r="JFY53" s="38"/>
      <c r="JFZ53" s="38"/>
      <c r="JGA53" s="38"/>
      <c r="JGB53" s="38"/>
      <c r="JGC53" s="38"/>
      <c r="JGD53" s="38"/>
      <c r="JGE53" s="38"/>
      <c r="JGF53" s="38"/>
      <c r="JGG53" s="38"/>
      <c r="JGH53" s="38"/>
      <c r="JGI53" s="38"/>
      <c r="JGJ53" s="38"/>
      <c r="JGK53" s="38"/>
      <c r="JGL53" s="38"/>
      <c r="JGM53" s="38"/>
      <c r="JGN53" s="38"/>
      <c r="JGO53" s="38"/>
      <c r="JGP53" s="38"/>
      <c r="JGQ53" s="38"/>
      <c r="JGR53" s="38"/>
      <c r="JGS53" s="38"/>
      <c r="JGT53" s="38"/>
      <c r="JGU53" s="38"/>
      <c r="JGV53" s="38"/>
      <c r="JGW53" s="38"/>
      <c r="JGX53" s="38"/>
      <c r="JGY53" s="38"/>
      <c r="JGZ53" s="38"/>
      <c r="JHA53" s="38"/>
      <c r="JHB53" s="38"/>
      <c r="JHC53" s="38"/>
      <c r="JHD53" s="38"/>
      <c r="JHE53" s="38"/>
      <c r="JHF53" s="38"/>
      <c r="JHG53" s="38"/>
      <c r="JHH53" s="38"/>
      <c r="JHI53" s="38"/>
      <c r="JHJ53" s="38"/>
      <c r="JHK53" s="38"/>
      <c r="JHL53" s="38"/>
      <c r="JHM53" s="38"/>
      <c r="JHN53" s="38"/>
      <c r="JHO53" s="38"/>
      <c r="JHP53" s="38"/>
      <c r="JHQ53" s="38"/>
      <c r="JHR53" s="38"/>
      <c r="JHS53" s="38"/>
      <c r="JHT53" s="38"/>
      <c r="JHU53" s="38"/>
      <c r="JHV53" s="38"/>
      <c r="JHW53" s="38"/>
      <c r="JHX53" s="38"/>
      <c r="JHY53" s="38"/>
      <c r="JHZ53" s="38"/>
      <c r="JIA53" s="38"/>
      <c r="JIB53" s="38"/>
      <c r="JIC53" s="38"/>
      <c r="JID53" s="38"/>
      <c r="JIE53" s="38"/>
      <c r="JIF53" s="38"/>
      <c r="JIG53" s="38"/>
      <c r="JIH53" s="38"/>
      <c r="JII53" s="38"/>
      <c r="JIJ53" s="38"/>
      <c r="JIK53" s="38"/>
      <c r="JIL53" s="38"/>
      <c r="JIM53" s="38"/>
      <c r="JIN53" s="38"/>
      <c r="JIO53" s="38"/>
      <c r="JIP53" s="38"/>
      <c r="JIQ53" s="38"/>
      <c r="JIR53" s="38"/>
      <c r="JIS53" s="38"/>
      <c r="JIT53" s="38"/>
      <c r="JIU53" s="38"/>
      <c r="JIV53" s="38"/>
      <c r="JIW53" s="38"/>
      <c r="JIX53" s="38"/>
      <c r="JIY53" s="38"/>
      <c r="JIZ53" s="38"/>
      <c r="JJA53" s="38"/>
      <c r="JJB53" s="38"/>
      <c r="JJC53" s="38"/>
      <c r="JJD53" s="38"/>
      <c r="JJE53" s="38"/>
      <c r="JJF53" s="38"/>
      <c r="JJG53" s="38"/>
      <c r="JJH53" s="38"/>
      <c r="JJI53" s="38"/>
      <c r="JJJ53" s="38"/>
      <c r="JJK53" s="38"/>
      <c r="JJL53" s="38"/>
      <c r="JJM53" s="38"/>
      <c r="JJN53" s="38"/>
      <c r="JJO53" s="38"/>
      <c r="JJP53" s="38"/>
      <c r="JJQ53" s="38"/>
      <c r="JJR53" s="38"/>
      <c r="JJS53" s="38"/>
      <c r="JJT53" s="38"/>
      <c r="JJU53" s="38"/>
      <c r="JJV53" s="38"/>
      <c r="JJW53" s="38"/>
      <c r="JJX53" s="38"/>
      <c r="JJY53" s="38"/>
      <c r="JJZ53" s="38"/>
      <c r="JKA53" s="38"/>
      <c r="JKB53" s="38"/>
      <c r="JKC53" s="38"/>
      <c r="JKD53" s="38"/>
      <c r="JKE53" s="38"/>
      <c r="JKF53" s="38"/>
      <c r="JKG53" s="38"/>
      <c r="JKH53" s="38"/>
      <c r="JKI53" s="38"/>
      <c r="JKJ53" s="38"/>
      <c r="JKK53" s="38"/>
      <c r="JKL53" s="38"/>
      <c r="JKM53" s="38"/>
      <c r="JKN53" s="38"/>
      <c r="JKO53" s="38"/>
      <c r="JKP53" s="38"/>
      <c r="JKQ53" s="38"/>
      <c r="JKR53" s="38"/>
      <c r="JKS53" s="38"/>
      <c r="JKT53" s="38"/>
      <c r="JKU53" s="38"/>
      <c r="JKV53" s="38"/>
      <c r="JKW53" s="38"/>
      <c r="JKX53" s="38"/>
      <c r="JKY53" s="38"/>
      <c r="JKZ53" s="38"/>
      <c r="JLA53" s="38"/>
      <c r="JLB53" s="38"/>
      <c r="JLC53" s="38"/>
      <c r="JLD53" s="38"/>
      <c r="JLE53" s="38"/>
      <c r="JLF53" s="38"/>
      <c r="JLG53" s="38"/>
      <c r="JLH53" s="38"/>
      <c r="JLI53" s="38"/>
      <c r="JLJ53" s="38"/>
      <c r="JLK53" s="38"/>
      <c r="JLL53" s="38"/>
      <c r="JLM53" s="38"/>
      <c r="JLN53" s="38"/>
      <c r="JLO53" s="38"/>
      <c r="JLP53" s="38"/>
      <c r="JLQ53" s="38"/>
      <c r="JLR53" s="38"/>
      <c r="JLS53" s="38"/>
      <c r="JLT53" s="38"/>
      <c r="JLU53" s="38"/>
      <c r="JLV53" s="38"/>
      <c r="JLW53" s="38"/>
      <c r="JLX53" s="38"/>
      <c r="JLY53" s="38"/>
      <c r="JLZ53" s="38"/>
      <c r="JMA53" s="38"/>
      <c r="JMB53" s="38"/>
      <c r="JMC53" s="38"/>
      <c r="JMD53" s="38"/>
      <c r="JME53" s="38"/>
      <c r="JMF53" s="38"/>
      <c r="JMG53" s="38"/>
      <c r="JMH53" s="38"/>
      <c r="JMI53" s="38"/>
      <c r="JMJ53" s="38"/>
      <c r="JMK53" s="38"/>
      <c r="JML53" s="38"/>
      <c r="JMM53" s="38"/>
      <c r="JMN53" s="38"/>
      <c r="JMO53" s="38"/>
      <c r="JMP53" s="38"/>
      <c r="JMQ53" s="38"/>
      <c r="JMR53" s="38"/>
      <c r="JMS53" s="38"/>
      <c r="JMT53" s="38"/>
      <c r="JMU53" s="38"/>
      <c r="JMV53" s="38"/>
      <c r="JMW53" s="38"/>
      <c r="JMX53" s="38"/>
      <c r="JMY53" s="38"/>
      <c r="JMZ53" s="38"/>
      <c r="JNA53" s="38"/>
      <c r="JNB53" s="38"/>
      <c r="JNC53" s="38"/>
      <c r="JND53" s="38"/>
      <c r="JNE53" s="38"/>
      <c r="JNF53" s="38"/>
      <c r="JNG53" s="38"/>
      <c r="JNH53" s="38"/>
      <c r="JNI53" s="38"/>
      <c r="JNJ53" s="38"/>
      <c r="JNK53" s="38"/>
      <c r="JNL53" s="38"/>
      <c r="JNM53" s="38"/>
      <c r="JNN53" s="38"/>
      <c r="JNO53" s="38"/>
      <c r="JNP53" s="38"/>
      <c r="JNQ53" s="38"/>
      <c r="JNR53" s="38"/>
      <c r="JNS53" s="38"/>
      <c r="JNT53" s="38"/>
      <c r="JNU53" s="38"/>
      <c r="JNV53" s="38"/>
      <c r="JNW53" s="38"/>
      <c r="JNX53" s="38"/>
      <c r="JNY53" s="38"/>
      <c r="JNZ53" s="38"/>
      <c r="JOA53" s="38"/>
      <c r="JOB53" s="38"/>
      <c r="JOC53" s="38"/>
      <c r="JOD53" s="38"/>
      <c r="JOE53" s="38"/>
      <c r="JOF53" s="38"/>
      <c r="JOG53" s="38"/>
      <c r="JOH53" s="38"/>
      <c r="JOI53" s="38"/>
      <c r="JOJ53" s="38"/>
      <c r="JOK53" s="38"/>
      <c r="JOL53" s="38"/>
      <c r="JOM53" s="38"/>
      <c r="JON53" s="38"/>
      <c r="JOO53" s="38"/>
      <c r="JOP53" s="38"/>
      <c r="JOQ53" s="38"/>
      <c r="JOR53" s="38"/>
      <c r="JOS53" s="38"/>
      <c r="JOT53" s="38"/>
      <c r="JOU53" s="38"/>
      <c r="JOV53" s="38"/>
      <c r="JOW53" s="38"/>
      <c r="JOX53" s="38"/>
      <c r="JOY53" s="38"/>
      <c r="JOZ53" s="38"/>
      <c r="JPA53" s="38"/>
      <c r="JPB53" s="38"/>
      <c r="JPC53" s="38"/>
      <c r="JPD53" s="38"/>
      <c r="JPE53" s="38"/>
      <c r="JPF53" s="38"/>
      <c r="JPG53" s="38"/>
      <c r="JPH53" s="38"/>
      <c r="JPI53" s="38"/>
      <c r="JPJ53" s="38"/>
      <c r="JPK53" s="38"/>
      <c r="JPL53" s="38"/>
      <c r="JPM53" s="38"/>
      <c r="JPN53" s="38"/>
      <c r="JPO53" s="38"/>
      <c r="JPP53" s="38"/>
      <c r="JPQ53" s="38"/>
      <c r="JPR53" s="38"/>
      <c r="JPS53" s="38"/>
      <c r="JPT53" s="38"/>
      <c r="JPU53" s="38"/>
      <c r="JPV53" s="38"/>
      <c r="JPW53" s="38"/>
      <c r="JPX53" s="38"/>
      <c r="JPY53" s="38"/>
      <c r="JPZ53" s="38"/>
      <c r="JQA53" s="38"/>
      <c r="JQB53" s="38"/>
      <c r="JQC53" s="38"/>
      <c r="JQD53" s="38"/>
      <c r="JQE53" s="38"/>
      <c r="JQF53" s="38"/>
      <c r="JQG53" s="38"/>
      <c r="JQH53" s="38"/>
      <c r="JQI53" s="38"/>
      <c r="JQJ53" s="38"/>
      <c r="JQK53" s="38"/>
      <c r="JQL53" s="38"/>
      <c r="JQM53" s="38"/>
      <c r="JQN53" s="38"/>
      <c r="JQO53" s="38"/>
      <c r="JQP53" s="38"/>
      <c r="JQQ53" s="38"/>
      <c r="JQR53" s="38"/>
      <c r="JQS53" s="38"/>
      <c r="JQT53" s="38"/>
      <c r="JQU53" s="38"/>
      <c r="JQV53" s="38"/>
      <c r="JQW53" s="38"/>
      <c r="JQX53" s="38"/>
      <c r="JQY53" s="38"/>
      <c r="JQZ53" s="38"/>
      <c r="JRA53" s="38"/>
      <c r="JRB53" s="38"/>
      <c r="JRC53" s="38"/>
      <c r="JRD53" s="38"/>
      <c r="JRE53" s="38"/>
      <c r="JRF53" s="38"/>
      <c r="JRG53" s="38"/>
      <c r="JRH53" s="38"/>
      <c r="JRI53" s="38"/>
      <c r="JRJ53" s="38"/>
      <c r="JRK53" s="38"/>
      <c r="JRL53" s="38"/>
      <c r="JRM53" s="38"/>
      <c r="JRN53" s="38"/>
      <c r="JRO53" s="38"/>
      <c r="JRP53" s="38"/>
      <c r="JRQ53" s="38"/>
      <c r="JRR53" s="38"/>
      <c r="JRS53" s="38"/>
      <c r="JRT53" s="38"/>
      <c r="JRU53" s="38"/>
      <c r="JRV53" s="38"/>
      <c r="JRW53" s="38"/>
      <c r="JRX53" s="38"/>
      <c r="JRY53" s="38"/>
      <c r="JRZ53" s="38"/>
      <c r="JSA53" s="38"/>
      <c r="JSB53" s="38"/>
      <c r="JSC53" s="38"/>
      <c r="JSD53" s="38"/>
      <c r="JSE53" s="38"/>
      <c r="JSF53" s="38"/>
      <c r="JSG53" s="38"/>
      <c r="JSH53" s="38"/>
      <c r="JSI53" s="38"/>
      <c r="JSJ53" s="38"/>
      <c r="JSK53" s="38"/>
      <c r="JSL53" s="38"/>
      <c r="JSM53" s="38"/>
      <c r="JSN53" s="38"/>
      <c r="JSO53" s="38"/>
      <c r="JSP53" s="38"/>
      <c r="JSQ53" s="38"/>
      <c r="JSR53" s="38"/>
      <c r="JSS53" s="38"/>
      <c r="JST53" s="38"/>
      <c r="JSU53" s="38"/>
      <c r="JSV53" s="38"/>
      <c r="JSW53" s="38"/>
      <c r="JSX53" s="38"/>
      <c r="JSY53" s="38"/>
      <c r="JSZ53" s="38"/>
      <c r="JTA53" s="38"/>
      <c r="JTB53" s="38"/>
      <c r="JTC53" s="38"/>
      <c r="JTD53" s="38"/>
      <c r="JTE53" s="38"/>
      <c r="JTF53" s="38"/>
      <c r="JTG53" s="38"/>
      <c r="JTH53" s="38"/>
      <c r="JTI53" s="38"/>
      <c r="JTJ53" s="38"/>
      <c r="JTK53" s="38"/>
      <c r="JTL53" s="38"/>
      <c r="JTM53" s="38"/>
      <c r="JTN53" s="38"/>
      <c r="JTO53" s="38"/>
      <c r="JTP53" s="38"/>
      <c r="JTQ53" s="38"/>
      <c r="JTR53" s="38"/>
      <c r="JTS53" s="38"/>
      <c r="JTT53" s="38"/>
      <c r="JTU53" s="38"/>
      <c r="JTV53" s="38"/>
      <c r="JTW53" s="38"/>
      <c r="JTX53" s="38"/>
      <c r="JTY53" s="38"/>
      <c r="JTZ53" s="38"/>
      <c r="JUA53" s="38"/>
      <c r="JUB53" s="38"/>
      <c r="JUC53" s="38"/>
      <c r="JUD53" s="38"/>
      <c r="JUE53" s="38"/>
      <c r="JUF53" s="38"/>
      <c r="JUG53" s="38"/>
      <c r="JUH53" s="38"/>
      <c r="JUI53" s="38"/>
      <c r="JUJ53" s="38"/>
      <c r="JUK53" s="38"/>
      <c r="JUL53" s="38"/>
      <c r="JUM53" s="38"/>
      <c r="JUN53" s="38"/>
      <c r="JUO53" s="38"/>
      <c r="JUP53" s="38"/>
      <c r="JUQ53" s="38"/>
      <c r="JUR53" s="38"/>
      <c r="JUS53" s="38"/>
      <c r="JUT53" s="38"/>
      <c r="JUU53" s="38"/>
      <c r="JUV53" s="38"/>
      <c r="JUW53" s="38"/>
      <c r="JUX53" s="38"/>
      <c r="JUY53" s="38"/>
      <c r="JUZ53" s="38"/>
      <c r="JVA53" s="38"/>
      <c r="JVB53" s="38"/>
      <c r="JVC53" s="38"/>
      <c r="JVD53" s="38"/>
      <c r="JVE53" s="38"/>
      <c r="JVF53" s="38"/>
      <c r="JVG53" s="38"/>
      <c r="JVH53" s="38"/>
      <c r="JVI53" s="38"/>
      <c r="JVJ53" s="38"/>
      <c r="JVK53" s="38"/>
      <c r="JVL53" s="38"/>
      <c r="JVM53" s="38"/>
      <c r="JVN53" s="38"/>
      <c r="JVO53" s="38"/>
      <c r="JVP53" s="38"/>
      <c r="JVQ53" s="38"/>
      <c r="JVR53" s="38"/>
      <c r="JVS53" s="38"/>
      <c r="JVT53" s="38"/>
      <c r="JVU53" s="38"/>
      <c r="JVV53" s="38"/>
      <c r="JVW53" s="38"/>
      <c r="JVX53" s="38"/>
      <c r="JVY53" s="38"/>
      <c r="JVZ53" s="38"/>
      <c r="JWA53" s="38"/>
      <c r="JWB53" s="38"/>
      <c r="JWC53" s="38"/>
      <c r="JWD53" s="38"/>
      <c r="JWE53" s="38"/>
      <c r="JWF53" s="38"/>
      <c r="JWG53" s="38"/>
      <c r="JWH53" s="38"/>
      <c r="JWI53" s="38"/>
      <c r="JWJ53" s="38"/>
      <c r="JWK53" s="38"/>
      <c r="JWL53" s="38"/>
      <c r="JWM53" s="38"/>
      <c r="JWN53" s="38"/>
      <c r="JWO53" s="38"/>
      <c r="JWP53" s="38"/>
      <c r="JWQ53" s="38"/>
      <c r="JWR53" s="38"/>
      <c r="JWS53" s="38"/>
      <c r="JWT53" s="38"/>
      <c r="JWU53" s="38"/>
      <c r="JWV53" s="38"/>
      <c r="JWW53" s="38"/>
      <c r="JWX53" s="38"/>
      <c r="JWY53" s="38"/>
      <c r="JWZ53" s="38"/>
      <c r="JXA53" s="38"/>
      <c r="JXB53" s="38"/>
      <c r="JXC53" s="38"/>
      <c r="JXD53" s="38"/>
      <c r="JXE53" s="38"/>
      <c r="JXF53" s="38"/>
      <c r="JXG53" s="38"/>
      <c r="JXH53" s="38"/>
      <c r="JXI53" s="38"/>
      <c r="JXJ53" s="38"/>
      <c r="JXK53" s="38"/>
      <c r="JXL53" s="38"/>
      <c r="JXM53" s="38"/>
      <c r="JXN53" s="38"/>
      <c r="JXO53" s="38"/>
      <c r="JXP53" s="38"/>
      <c r="JXQ53" s="38"/>
      <c r="JXR53" s="38"/>
      <c r="JXS53" s="38"/>
      <c r="JXT53" s="38"/>
      <c r="JXU53" s="38"/>
      <c r="JXV53" s="38"/>
      <c r="JXW53" s="38"/>
      <c r="JXX53" s="38"/>
      <c r="JXY53" s="38"/>
      <c r="JXZ53" s="38"/>
      <c r="JYA53" s="38"/>
      <c r="JYB53" s="38"/>
      <c r="JYC53" s="38"/>
      <c r="JYD53" s="38"/>
      <c r="JYE53" s="38"/>
      <c r="JYF53" s="38"/>
      <c r="JYG53" s="38"/>
      <c r="JYH53" s="38"/>
      <c r="JYI53" s="38"/>
      <c r="JYJ53" s="38"/>
      <c r="JYK53" s="38"/>
      <c r="JYL53" s="38"/>
      <c r="JYM53" s="38"/>
      <c r="JYN53" s="38"/>
      <c r="JYO53" s="38"/>
      <c r="JYP53" s="38"/>
      <c r="JYQ53" s="38"/>
      <c r="JYR53" s="38"/>
      <c r="JYS53" s="38"/>
      <c r="JYT53" s="38"/>
      <c r="JYU53" s="38"/>
      <c r="JYV53" s="38"/>
      <c r="JYW53" s="38"/>
      <c r="JYX53" s="38"/>
      <c r="JYY53" s="38"/>
      <c r="JYZ53" s="38"/>
      <c r="JZA53" s="38"/>
      <c r="JZB53" s="38"/>
      <c r="JZC53" s="38"/>
      <c r="JZD53" s="38"/>
      <c r="JZE53" s="38"/>
      <c r="JZF53" s="38"/>
      <c r="JZG53" s="38"/>
      <c r="JZH53" s="38"/>
      <c r="JZI53" s="38"/>
      <c r="JZJ53" s="38"/>
      <c r="JZK53" s="38"/>
      <c r="JZL53" s="38"/>
      <c r="JZM53" s="38"/>
      <c r="JZN53" s="38"/>
      <c r="JZO53" s="38"/>
      <c r="JZP53" s="38"/>
      <c r="JZQ53" s="38"/>
      <c r="JZR53" s="38"/>
      <c r="JZS53" s="38"/>
      <c r="JZT53" s="38"/>
      <c r="JZU53" s="38"/>
      <c r="JZV53" s="38"/>
      <c r="JZW53" s="38"/>
      <c r="JZX53" s="38"/>
      <c r="JZY53" s="38"/>
      <c r="JZZ53" s="38"/>
      <c r="KAA53" s="38"/>
      <c r="KAB53" s="38"/>
      <c r="KAC53" s="38"/>
      <c r="KAD53" s="38"/>
      <c r="KAE53" s="38"/>
      <c r="KAF53" s="38"/>
      <c r="KAG53" s="38"/>
      <c r="KAH53" s="38"/>
      <c r="KAI53" s="38"/>
      <c r="KAJ53" s="38"/>
      <c r="KAK53" s="38"/>
      <c r="KAL53" s="38"/>
      <c r="KAM53" s="38"/>
      <c r="KAN53" s="38"/>
      <c r="KAO53" s="38"/>
      <c r="KAP53" s="38"/>
      <c r="KAQ53" s="38"/>
      <c r="KAR53" s="38"/>
      <c r="KAS53" s="38"/>
      <c r="KAT53" s="38"/>
      <c r="KAU53" s="38"/>
      <c r="KAV53" s="38"/>
      <c r="KAW53" s="38"/>
      <c r="KAX53" s="38"/>
      <c r="KAY53" s="38"/>
      <c r="KAZ53" s="38"/>
      <c r="KBA53" s="38"/>
      <c r="KBB53" s="38"/>
      <c r="KBC53" s="38"/>
      <c r="KBD53" s="38"/>
      <c r="KBE53" s="38"/>
      <c r="KBF53" s="38"/>
      <c r="KBG53" s="38"/>
      <c r="KBH53" s="38"/>
      <c r="KBI53" s="38"/>
      <c r="KBJ53" s="38"/>
      <c r="KBK53" s="38"/>
      <c r="KBL53" s="38"/>
      <c r="KBM53" s="38"/>
      <c r="KBN53" s="38"/>
      <c r="KBO53" s="38"/>
      <c r="KBP53" s="38"/>
      <c r="KBQ53" s="38"/>
      <c r="KBR53" s="38"/>
      <c r="KBS53" s="38"/>
      <c r="KBT53" s="38"/>
      <c r="KBU53" s="38"/>
      <c r="KBV53" s="38"/>
      <c r="KBW53" s="38"/>
      <c r="KBX53" s="38"/>
      <c r="KBY53" s="38"/>
      <c r="KBZ53" s="38"/>
      <c r="KCA53" s="38"/>
      <c r="KCB53" s="38"/>
      <c r="KCC53" s="38"/>
      <c r="KCD53" s="38"/>
      <c r="KCE53" s="38"/>
      <c r="KCF53" s="38"/>
      <c r="KCG53" s="38"/>
      <c r="KCH53" s="38"/>
      <c r="KCI53" s="38"/>
      <c r="KCJ53" s="38"/>
      <c r="KCK53" s="38"/>
      <c r="KCL53" s="38"/>
      <c r="KCM53" s="38"/>
      <c r="KCN53" s="38"/>
      <c r="KCO53" s="38"/>
      <c r="KCP53" s="38"/>
      <c r="KCQ53" s="38"/>
      <c r="KCR53" s="38"/>
      <c r="KCS53" s="38"/>
      <c r="KCT53" s="38"/>
      <c r="KCU53" s="38"/>
      <c r="KCV53" s="38"/>
      <c r="KCW53" s="38"/>
      <c r="KCX53" s="38"/>
      <c r="KCY53" s="38"/>
      <c r="KCZ53" s="38"/>
      <c r="KDA53" s="38"/>
      <c r="KDB53" s="38"/>
      <c r="KDC53" s="38"/>
      <c r="KDD53" s="38"/>
      <c r="KDE53" s="38"/>
      <c r="KDF53" s="38"/>
      <c r="KDG53" s="38"/>
      <c r="KDH53" s="38"/>
      <c r="KDI53" s="38"/>
      <c r="KDJ53" s="38"/>
      <c r="KDK53" s="38"/>
      <c r="KDL53" s="38"/>
      <c r="KDM53" s="38"/>
      <c r="KDN53" s="38"/>
      <c r="KDO53" s="38"/>
      <c r="KDP53" s="38"/>
      <c r="KDQ53" s="38"/>
      <c r="KDR53" s="38"/>
      <c r="KDS53" s="38"/>
      <c r="KDT53" s="38"/>
      <c r="KDU53" s="38"/>
      <c r="KDV53" s="38"/>
      <c r="KDW53" s="38"/>
      <c r="KDX53" s="38"/>
      <c r="KDY53" s="38"/>
      <c r="KDZ53" s="38"/>
      <c r="KEA53" s="38"/>
      <c r="KEB53" s="38"/>
      <c r="KEC53" s="38"/>
      <c r="KED53" s="38"/>
      <c r="KEE53" s="38"/>
      <c r="KEF53" s="38"/>
      <c r="KEG53" s="38"/>
      <c r="KEH53" s="38"/>
      <c r="KEI53" s="38"/>
      <c r="KEJ53" s="38"/>
      <c r="KEK53" s="38"/>
      <c r="KEL53" s="38"/>
      <c r="KEM53" s="38"/>
      <c r="KEN53" s="38"/>
      <c r="KEO53" s="38"/>
      <c r="KEP53" s="38"/>
      <c r="KEQ53" s="38"/>
      <c r="KER53" s="38"/>
      <c r="KES53" s="38"/>
      <c r="KET53" s="38"/>
      <c r="KEU53" s="38"/>
      <c r="KEV53" s="38"/>
      <c r="KEW53" s="38"/>
      <c r="KEX53" s="38"/>
      <c r="KEY53" s="38"/>
      <c r="KEZ53" s="38"/>
      <c r="KFA53" s="38"/>
      <c r="KFB53" s="38"/>
      <c r="KFC53" s="38"/>
      <c r="KFD53" s="38"/>
      <c r="KFE53" s="38"/>
      <c r="KFF53" s="38"/>
      <c r="KFG53" s="38"/>
      <c r="KFH53" s="38"/>
      <c r="KFI53" s="38"/>
      <c r="KFJ53" s="38"/>
      <c r="KFK53" s="38"/>
      <c r="KFL53" s="38"/>
      <c r="KFM53" s="38"/>
      <c r="KFN53" s="38"/>
      <c r="KFO53" s="38"/>
      <c r="KFP53" s="38"/>
      <c r="KFQ53" s="38"/>
      <c r="KFR53" s="38"/>
      <c r="KFS53" s="38"/>
      <c r="KFT53" s="38"/>
      <c r="KFU53" s="38"/>
      <c r="KFV53" s="38"/>
      <c r="KFW53" s="38"/>
      <c r="KFX53" s="38"/>
      <c r="KFY53" s="38"/>
      <c r="KFZ53" s="38"/>
      <c r="KGA53" s="38"/>
      <c r="KGB53" s="38"/>
      <c r="KGC53" s="38"/>
      <c r="KGD53" s="38"/>
      <c r="KGE53" s="38"/>
      <c r="KGF53" s="38"/>
      <c r="KGG53" s="38"/>
      <c r="KGH53" s="38"/>
      <c r="KGI53" s="38"/>
      <c r="KGJ53" s="38"/>
      <c r="KGK53" s="38"/>
      <c r="KGL53" s="38"/>
      <c r="KGM53" s="38"/>
      <c r="KGN53" s="38"/>
      <c r="KGO53" s="38"/>
      <c r="KGP53" s="38"/>
      <c r="KGQ53" s="38"/>
      <c r="KGR53" s="38"/>
      <c r="KGS53" s="38"/>
      <c r="KGT53" s="38"/>
      <c r="KGU53" s="38"/>
      <c r="KGV53" s="38"/>
      <c r="KGW53" s="38"/>
      <c r="KGX53" s="38"/>
      <c r="KGY53" s="38"/>
      <c r="KGZ53" s="38"/>
      <c r="KHA53" s="38"/>
      <c r="KHB53" s="38"/>
      <c r="KHC53" s="38"/>
      <c r="KHD53" s="38"/>
      <c r="KHE53" s="38"/>
      <c r="KHF53" s="38"/>
      <c r="KHG53" s="38"/>
      <c r="KHH53" s="38"/>
      <c r="KHI53" s="38"/>
      <c r="KHJ53" s="38"/>
      <c r="KHK53" s="38"/>
      <c r="KHL53" s="38"/>
      <c r="KHM53" s="38"/>
      <c r="KHN53" s="38"/>
      <c r="KHO53" s="38"/>
      <c r="KHP53" s="38"/>
      <c r="KHQ53" s="38"/>
      <c r="KHR53" s="38"/>
      <c r="KHS53" s="38"/>
      <c r="KHT53" s="38"/>
      <c r="KHU53" s="38"/>
      <c r="KHV53" s="38"/>
      <c r="KHW53" s="38"/>
      <c r="KHX53" s="38"/>
      <c r="KHY53" s="38"/>
      <c r="KHZ53" s="38"/>
      <c r="KIA53" s="38"/>
      <c r="KIB53" s="38"/>
      <c r="KIC53" s="38"/>
      <c r="KID53" s="38"/>
      <c r="KIE53" s="38"/>
      <c r="KIF53" s="38"/>
      <c r="KIG53" s="38"/>
      <c r="KIH53" s="38"/>
      <c r="KII53" s="38"/>
      <c r="KIJ53" s="38"/>
      <c r="KIK53" s="38"/>
      <c r="KIL53" s="38"/>
      <c r="KIM53" s="38"/>
      <c r="KIN53" s="38"/>
      <c r="KIO53" s="38"/>
      <c r="KIP53" s="38"/>
      <c r="KIQ53" s="38"/>
      <c r="KIR53" s="38"/>
      <c r="KIS53" s="38"/>
      <c r="KIT53" s="38"/>
      <c r="KIU53" s="38"/>
      <c r="KIV53" s="38"/>
      <c r="KIW53" s="38"/>
      <c r="KIX53" s="38"/>
      <c r="KIY53" s="38"/>
      <c r="KIZ53" s="38"/>
      <c r="KJA53" s="38"/>
      <c r="KJB53" s="38"/>
      <c r="KJC53" s="38"/>
      <c r="KJD53" s="38"/>
      <c r="KJE53" s="38"/>
      <c r="KJF53" s="38"/>
      <c r="KJG53" s="38"/>
      <c r="KJH53" s="38"/>
      <c r="KJI53" s="38"/>
      <c r="KJJ53" s="38"/>
      <c r="KJK53" s="38"/>
      <c r="KJL53" s="38"/>
      <c r="KJM53" s="38"/>
      <c r="KJN53" s="38"/>
      <c r="KJO53" s="38"/>
      <c r="KJP53" s="38"/>
      <c r="KJQ53" s="38"/>
      <c r="KJR53" s="38"/>
      <c r="KJS53" s="38"/>
      <c r="KJT53" s="38"/>
      <c r="KJU53" s="38"/>
      <c r="KJV53" s="38"/>
      <c r="KJW53" s="38"/>
      <c r="KJX53" s="38"/>
      <c r="KJY53" s="38"/>
      <c r="KJZ53" s="38"/>
      <c r="KKA53" s="38"/>
      <c r="KKB53" s="38"/>
      <c r="KKC53" s="38"/>
      <c r="KKD53" s="38"/>
      <c r="KKE53" s="38"/>
      <c r="KKF53" s="38"/>
      <c r="KKG53" s="38"/>
      <c r="KKH53" s="38"/>
      <c r="KKI53" s="38"/>
      <c r="KKJ53" s="38"/>
      <c r="KKK53" s="38"/>
      <c r="KKL53" s="38"/>
      <c r="KKM53" s="38"/>
      <c r="KKN53" s="38"/>
      <c r="KKO53" s="38"/>
      <c r="KKP53" s="38"/>
      <c r="KKQ53" s="38"/>
      <c r="KKR53" s="38"/>
      <c r="KKS53" s="38"/>
      <c r="KKT53" s="38"/>
      <c r="KKU53" s="38"/>
      <c r="KKV53" s="38"/>
      <c r="KKW53" s="38"/>
      <c r="KKX53" s="38"/>
      <c r="KKY53" s="38"/>
      <c r="KKZ53" s="38"/>
      <c r="KLA53" s="38"/>
      <c r="KLB53" s="38"/>
      <c r="KLC53" s="38"/>
      <c r="KLD53" s="38"/>
      <c r="KLE53" s="38"/>
      <c r="KLF53" s="38"/>
      <c r="KLG53" s="38"/>
      <c r="KLH53" s="38"/>
      <c r="KLI53" s="38"/>
      <c r="KLJ53" s="38"/>
      <c r="KLK53" s="38"/>
      <c r="KLL53" s="38"/>
      <c r="KLM53" s="38"/>
      <c r="KLN53" s="38"/>
      <c r="KLO53" s="38"/>
      <c r="KLP53" s="38"/>
      <c r="KLQ53" s="38"/>
      <c r="KLR53" s="38"/>
      <c r="KLS53" s="38"/>
      <c r="KLT53" s="38"/>
      <c r="KLU53" s="38"/>
      <c r="KLV53" s="38"/>
      <c r="KLW53" s="38"/>
      <c r="KLX53" s="38"/>
      <c r="KLY53" s="38"/>
      <c r="KLZ53" s="38"/>
      <c r="KMA53" s="38"/>
      <c r="KMB53" s="38"/>
      <c r="KMC53" s="38"/>
      <c r="KMD53" s="38"/>
      <c r="KME53" s="38"/>
      <c r="KMF53" s="38"/>
      <c r="KMG53" s="38"/>
      <c r="KMH53" s="38"/>
      <c r="KMI53" s="38"/>
      <c r="KMJ53" s="38"/>
      <c r="KMK53" s="38"/>
      <c r="KML53" s="38"/>
      <c r="KMM53" s="38"/>
      <c r="KMN53" s="38"/>
      <c r="KMO53" s="38"/>
      <c r="KMP53" s="38"/>
      <c r="KMQ53" s="38"/>
      <c r="KMR53" s="38"/>
      <c r="KMS53" s="38"/>
      <c r="KMT53" s="38"/>
      <c r="KMU53" s="38"/>
      <c r="KMV53" s="38"/>
      <c r="KMW53" s="38"/>
      <c r="KMX53" s="38"/>
      <c r="KMY53" s="38"/>
      <c r="KMZ53" s="38"/>
      <c r="KNA53" s="38"/>
      <c r="KNB53" s="38"/>
      <c r="KNC53" s="38"/>
      <c r="KND53" s="38"/>
      <c r="KNE53" s="38"/>
      <c r="KNF53" s="38"/>
      <c r="KNG53" s="38"/>
      <c r="KNH53" s="38"/>
      <c r="KNI53" s="38"/>
      <c r="KNJ53" s="38"/>
      <c r="KNK53" s="38"/>
      <c r="KNL53" s="38"/>
      <c r="KNM53" s="38"/>
      <c r="KNN53" s="38"/>
      <c r="KNO53" s="38"/>
      <c r="KNP53" s="38"/>
      <c r="KNQ53" s="38"/>
      <c r="KNR53" s="38"/>
      <c r="KNS53" s="38"/>
      <c r="KNT53" s="38"/>
      <c r="KNU53" s="38"/>
      <c r="KNV53" s="38"/>
      <c r="KNW53" s="38"/>
      <c r="KNX53" s="38"/>
      <c r="KNY53" s="38"/>
      <c r="KNZ53" s="38"/>
      <c r="KOA53" s="38"/>
      <c r="KOB53" s="38"/>
      <c r="KOC53" s="38"/>
      <c r="KOD53" s="38"/>
      <c r="KOE53" s="38"/>
      <c r="KOF53" s="38"/>
      <c r="KOG53" s="38"/>
      <c r="KOH53" s="38"/>
      <c r="KOI53" s="38"/>
      <c r="KOJ53" s="38"/>
      <c r="KOK53" s="38"/>
      <c r="KOL53" s="38"/>
      <c r="KOM53" s="38"/>
      <c r="KON53" s="38"/>
      <c r="KOO53" s="38"/>
      <c r="KOP53" s="38"/>
      <c r="KOQ53" s="38"/>
      <c r="KOR53" s="38"/>
      <c r="KOS53" s="38"/>
      <c r="KOT53" s="38"/>
      <c r="KOU53" s="38"/>
      <c r="KOV53" s="38"/>
      <c r="KOW53" s="38"/>
      <c r="KOX53" s="38"/>
      <c r="KOY53" s="38"/>
      <c r="KOZ53" s="38"/>
      <c r="KPA53" s="38"/>
      <c r="KPB53" s="38"/>
      <c r="KPC53" s="38"/>
      <c r="KPD53" s="38"/>
      <c r="KPE53" s="38"/>
      <c r="KPF53" s="38"/>
      <c r="KPG53" s="38"/>
      <c r="KPH53" s="38"/>
      <c r="KPI53" s="38"/>
      <c r="KPJ53" s="38"/>
      <c r="KPK53" s="38"/>
      <c r="KPL53" s="38"/>
      <c r="KPM53" s="38"/>
      <c r="KPN53" s="38"/>
      <c r="KPO53" s="38"/>
      <c r="KPP53" s="38"/>
      <c r="KPQ53" s="38"/>
      <c r="KPR53" s="38"/>
      <c r="KPS53" s="38"/>
      <c r="KPT53" s="38"/>
      <c r="KPU53" s="38"/>
      <c r="KPV53" s="38"/>
      <c r="KPW53" s="38"/>
      <c r="KPX53" s="38"/>
      <c r="KPY53" s="38"/>
      <c r="KPZ53" s="38"/>
      <c r="KQA53" s="38"/>
      <c r="KQB53" s="38"/>
      <c r="KQC53" s="38"/>
      <c r="KQD53" s="38"/>
      <c r="KQE53" s="38"/>
      <c r="KQF53" s="38"/>
      <c r="KQG53" s="38"/>
      <c r="KQH53" s="38"/>
      <c r="KQI53" s="38"/>
      <c r="KQJ53" s="38"/>
      <c r="KQK53" s="38"/>
      <c r="KQL53" s="38"/>
      <c r="KQM53" s="38"/>
      <c r="KQN53" s="38"/>
      <c r="KQO53" s="38"/>
      <c r="KQP53" s="38"/>
      <c r="KQQ53" s="38"/>
      <c r="KQR53" s="38"/>
      <c r="KQS53" s="38"/>
      <c r="KQT53" s="38"/>
      <c r="KQU53" s="38"/>
      <c r="KQV53" s="38"/>
      <c r="KQW53" s="38"/>
      <c r="KQX53" s="38"/>
      <c r="KQY53" s="38"/>
      <c r="KQZ53" s="38"/>
      <c r="KRA53" s="38"/>
      <c r="KRB53" s="38"/>
      <c r="KRC53" s="38"/>
      <c r="KRD53" s="38"/>
      <c r="KRE53" s="38"/>
      <c r="KRF53" s="38"/>
      <c r="KRG53" s="38"/>
      <c r="KRH53" s="38"/>
      <c r="KRI53" s="38"/>
      <c r="KRJ53" s="38"/>
      <c r="KRK53" s="38"/>
      <c r="KRL53" s="38"/>
      <c r="KRM53" s="38"/>
      <c r="KRN53" s="38"/>
      <c r="KRO53" s="38"/>
      <c r="KRP53" s="38"/>
      <c r="KRQ53" s="38"/>
      <c r="KRR53" s="38"/>
      <c r="KRS53" s="38"/>
      <c r="KRT53" s="38"/>
      <c r="KRU53" s="38"/>
      <c r="KRV53" s="38"/>
      <c r="KRW53" s="38"/>
      <c r="KRX53" s="38"/>
      <c r="KRY53" s="38"/>
      <c r="KRZ53" s="38"/>
      <c r="KSA53" s="38"/>
      <c r="KSB53" s="38"/>
      <c r="KSC53" s="38"/>
      <c r="KSD53" s="38"/>
      <c r="KSE53" s="38"/>
      <c r="KSF53" s="38"/>
      <c r="KSG53" s="38"/>
      <c r="KSH53" s="38"/>
      <c r="KSI53" s="38"/>
      <c r="KSJ53" s="38"/>
      <c r="KSK53" s="38"/>
      <c r="KSL53" s="38"/>
      <c r="KSM53" s="38"/>
      <c r="KSN53" s="38"/>
      <c r="KSO53" s="38"/>
      <c r="KSP53" s="38"/>
      <c r="KSQ53" s="38"/>
      <c r="KSR53" s="38"/>
      <c r="KSS53" s="38"/>
      <c r="KST53" s="38"/>
      <c r="KSU53" s="38"/>
      <c r="KSV53" s="38"/>
      <c r="KSW53" s="38"/>
      <c r="KSX53" s="38"/>
      <c r="KSY53" s="38"/>
      <c r="KSZ53" s="38"/>
      <c r="KTA53" s="38"/>
      <c r="KTB53" s="38"/>
      <c r="KTC53" s="38"/>
      <c r="KTD53" s="38"/>
      <c r="KTE53" s="38"/>
      <c r="KTF53" s="38"/>
      <c r="KTG53" s="38"/>
      <c r="KTH53" s="38"/>
      <c r="KTI53" s="38"/>
      <c r="KTJ53" s="38"/>
      <c r="KTK53" s="38"/>
      <c r="KTL53" s="38"/>
      <c r="KTM53" s="38"/>
      <c r="KTN53" s="38"/>
      <c r="KTO53" s="38"/>
      <c r="KTP53" s="38"/>
      <c r="KTQ53" s="38"/>
      <c r="KTR53" s="38"/>
      <c r="KTS53" s="38"/>
      <c r="KTT53" s="38"/>
      <c r="KTU53" s="38"/>
      <c r="KTV53" s="38"/>
      <c r="KTW53" s="38"/>
      <c r="KTX53" s="38"/>
      <c r="KTY53" s="38"/>
      <c r="KTZ53" s="38"/>
      <c r="KUA53" s="38"/>
      <c r="KUB53" s="38"/>
      <c r="KUC53" s="38"/>
      <c r="KUD53" s="38"/>
      <c r="KUE53" s="38"/>
      <c r="KUF53" s="38"/>
      <c r="KUG53" s="38"/>
      <c r="KUH53" s="38"/>
      <c r="KUI53" s="38"/>
      <c r="KUJ53" s="38"/>
      <c r="KUK53" s="38"/>
      <c r="KUL53" s="38"/>
      <c r="KUM53" s="38"/>
      <c r="KUN53" s="38"/>
      <c r="KUO53" s="38"/>
      <c r="KUP53" s="38"/>
      <c r="KUQ53" s="38"/>
      <c r="KUR53" s="38"/>
      <c r="KUS53" s="38"/>
      <c r="KUT53" s="38"/>
      <c r="KUU53" s="38"/>
      <c r="KUV53" s="38"/>
      <c r="KUW53" s="38"/>
      <c r="KUX53" s="38"/>
      <c r="KUY53" s="38"/>
      <c r="KUZ53" s="38"/>
      <c r="KVA53" s="38"/>
      <c r="KVB53" s="38"/>
      <c r="KVC53" s="38"/>
      <c r="KVD53" s="38"/>
      <c r="KVE53" s="38"/>
      <c r="KVF53" s="38"/>
      <c r="KVG53" s="38"/>
      <c r="KVH53" s="38"/>
      <c r="KVI53" s="38"/>
      <c r="KVJ53" s="38"/>
      <c r="KVK53" s="38"/>
      <c r="KVL53" s="38"/>
      <c r="KVM53" s="38"/>
      <c r="KVN53" s="38"/>
      <c r="KVO53" s="38"/>
      <c r="KVP53" s="38"/>
      <c r="KVQ53" s="38"/>
      <c r="KVR53" s="38"/>
      <c r="KVS53" s="38"/>
      <c r="KVT53" s="38"/>
      <c r="KVU53" s="38"/>
      <c r="KVV53" s="38"/>
      <c r="KVW53" s="38"/>
      <c r="KVX53" s="38"/>
      <c r="KVY53" s="38"/>
      <c r="KVZ53" s="38"/>
      <c r="KWA53" s="38"/>
      <c r="KWB53" s="38"/>
      <c r="KWC53" s="38"/>
      <c r="KWD53" s="38"/>
      <c r="KWE53" s="38"/>
      <c r="KWF53" s="38"/>
      <c r="KWG53" s="38"/>
      <c r="KWH53" s="38"/>
      <c r="KWI53" s="38"/>
      <c r="KWJ53" s="38"/>
      <c r="KWK53" s="38"/>
      <c r="KWL53" s="38"/>
      <c r="KWM53" s="38"/>
      <c r="KWN53" s="38"/>
      <c r="KWO53" s="38"/>
      <c r="KWP53" s="38"/>
      <c r="KWQ53" s="38"/>
      <c r="KWR53" s="38"/>
      <c r="KWS53" s="38"/>
      <c r="KWT53" s="38"/>
      <c r="KWU53" s="38"/>
      <c r="KWV53" s="38"/>
      <c r="KWW53" s="38"/>
      <c r="KWX53" s="38"/>
      <c r="KWY53" s="38"/>
      <c r="KWZ53" s="38"/>
      <c r="KXA53" s="38"/>
      <c r="KXB53" s="38"/>
      <c r="KXC53" s="38"/>
      <c r="KXD53" s="38"/>
      <c r="KXE53" s="38"/>
      <c r="KXF53" s="38"/>
      <c r="KXG53" s="38"/>
      <c r="KXH53" s="38"/>
      <c r="KXI53" s="38"/>
      <c r="KXJ53" s="38"/>
      <c r="KXK53" s="38"/>
      <c r="KXL53" s="38"/>
      <c r="KXM53" s="38"/>
      <c r="KXN53" s="38"/>
      <c r="KXO53" s="38"/>
      <c r="KXP53" s="38"/>
      <c r="KXQ53" s="38"/>
      <c r="KXR53" s="38"/>
      <c r="KXS53" s="38"/>
      <c r="KXT53" s="38"/>
      <c r="KXU53" s="38"/>
      <c r="KXV53" s="38"/>
      <c r="KXW53" s="38"/>
      <c r="KXX53" s="38"/>
      <c r="KXY53" s="38"/>
      <c r="KXZ53" s="38"/>
      <c r="KYA53" s="38"/>
      <c r="KYB53" s="38"/>
      <c r="KYC53" s="38"/>
      <c r="KYD53" s="38"/>
      <c r="KYE53" s="38"/>
      <c r="KYF53" s="38"/>
      <c r="KYG53" s="38"/>
      <c r="KYH53" s="38"/>
      <c r="KYI53" s="38"/>
      <c r="KYJ53" s="38"/>
      <c r="KYK53" s="38"/>
      <c r="KYL53" s="38"/>
      <c r="KYM53" s="38"/>
      <c r="KYN53" s="38"/>
      <c r="KYO53" s="38"/>
      <c r="KYP53" s="38"/>
      <c r="KYQ53" s="38"/>
      <c r="KYR53" s="38"/>
      <c r="KYS53" s="38"/>
      <c r="KYT53" s="38"/>
      <c r="KYU53" s="38"/>
      <c r="KYV53" s="38"/>
      <c r="KYW53" s="38"/>
      <c r="KYX53" s="38"/>
      <c r="KYY53" s="38"/>
      <c r="KYZ53" s="38"/>
      <c r="KZA53" s="38"/>
      <c r="KZB53" s="38"/>
      <c r="KZC53" s="38"/>
      <c r="KZD53" s="38"/>
      <c r="KZE53" s="38"/>
      <c r="KZF53" s="38"/>
      <c r="KZG53" s="38"/>
      <c r="KZH53" s="38"/>
      <c r="KZI53" s="38"/>
      <c r="KZJ53" s="38"/>
      <c r="KZK53" s="38"/>
      <c r="KZL53" s="38"/>
      <c r="KZM53" s="38"/>
      <c r="KZN53" s="38"/>
      <c r="KZO53" s="38"/>
      <c r="KZP53" s="38"/>
      <c r="KZQ53" s="38"/>
      <c r="KZR53" s="38"/>
      <c r="KZS53" s="38"/>
      <c r="KZT53" s="38"/>
      <c r="KZU53" s="38"/>
      <c r="KZV53" s="38"/>
      <c r="KZW53" s="38"/>
      <c r="KZX53" s="38"/>
      <c r="KZY53" s="38"/>
      <c r="KZZ53" s="38"/>
      <c r="LAA53" s="38"/>
      <c r="LAB53" s="38"/>
      <c r="LAC53" s="38"/>
      <c r="LAD53" s="38"/>
      <c r="LAE53" s="38"/>
      <c r="LAF53" s="38"/>
      <c r="LAG53" s="38"/>
      <c r="LAH53" s="38"/>
      <c r="LAI53" s="38"/>
      <c r="LAJ53" s="38"/>
      <c r="LAK53" s="38"/>
      <c r="LAL53" s="38"/>
      <c r="LAM53" s="38"/>
      <c r="LAN53" s="38"/>
      <c r="LAO53" s="38"/>
      <c r="LAP53" s="38"/>
      <c r="LAQ53" s="38"/>
      <c r="LAR53" s="38"/>
      <c r="LAS53" s="38"/>
      <c r="LAT53" s="38"/>
      <c r="LAU53" s="38"/>
      <c r="LAV53" s="38"/>
      <c r="LAW53" s="38"/>
      <c r="LAX53" s="38"/>
      <c r="LAY53" s="38"/>
      <c r="LAZ53" s="38"/>
      <c r="LBA53" s="38"/>
      <c r="LBB53" s="38"/>
      <c r="LBC53" s="38"/>
      <c r="LBD53" s="38"/>
      <c r="LBE53" s="38"/>
      <c r="LBF53" s="38"/>
      <c r="LBG53" s="38"/>
      <c r="LBH53" s="38"/>
      <c r="LBI53" s="38"/>
      <c r="LBJ53" s="38"/>
      <c r="LBK53" s="38"/>
      <c r="LBL53" s="38"/>
      <c r="LBM53" s="38"/>
      <c r="LBN53" s="38"/>
      <c r="LBO53" s="38"/>
      <c r="LBP53" s="38"/>
      <c r="LBQ53" s="38"/>
      <c r="LBR53" s="38"/>
      <c r="LBS53" s="38"/>
      <c r="LBT53" s="38"/>
      <c r="LBU53" s="38"/>
      <c r="LBV53" s="38"/>
      <c r="LBW53" s="38"/>
      <c r="LBX53" s="38"/>
      <c r="LBY53" s="38"/>
      <c r="LBZ53" s="38"/>
      <c r="LCA53" s="38"/>
      <c r="LCB53" s="38"/>
      <c r="LCC53" s="38"/>
      <c r="LCD53" s="38"/>
      <c r="LCE53" s="38"/>
      <c r="LCF53" s="38"/>
      <c r="LCG53" s="38"/>
      <c r="LCH53" s="38"/>
      <c r="LCI53" s="38"/>
      <c r="LCJ53" s="38"/>
      <c r="LCK53" s="38"/>
      <c r="LCL53" s="38"/>
      <c r="LCM53" s="38"/>
      <c r="LCN53" s="38"/>
      <c r="LCO53" s="38"/>
      <c r="LCP53" s="38"/>
      <c r="LCQ53" s="38"/>
      <c r="LCR53" s="38"/>
      <c r="LCS53" s="38"/>
      <c r="LCT53" s="38"/>
      <c r="LCU53" s="38"/>
      <c r="LCV53" s="38"/>
      <c r="LCW53" s="38"/>
      <c r="LCX53" s="38"/>
      <c r="LCY53" s="38"/>
      <c r="LCZ53" s="38"/>
      <c r="LDA53" s="38"/>
      <c r="LDB53" s="38"/>
      <c r="LDC53" s="38"/>
      <c r="LDD53" s="38"/>
      <c r="LDE53" s="38"/>
      <c r="LDF53" s="38"/>
      <c r="LDG53" s="38"/>
      <c r="LDH53" s="38"/>
      <c r="LDI53" s="38"/>
      <c r="LDJ53" s="38"/>
      <c r="LDK53" s="38"/>
      <c r="LDL53" s="38"/>
      <c r="LDM53" s="38"/>
      <c r="LDN53" s="38"/>
      <c r="LDO53" s="38"/>
      <c r="LDP53" s="38"/>
      <c r="LDQ53" s="38"/>
      <c r="LDR53" s="38"/>
      <c r="LDS53" s="38"/>
      <c r="LDT53" s="38"/>
      <c r="LDU53" s="38"/>
      <c r="LDV53" s="38"/>
      <c r="LDW53" s="38"/>
      <c r="LDX53" s="38"/>
      <c r="LDY53" s="38"/>
      <c r="LDZ53" s="38"/>
      <c r="LEA53" s="38"/>
      <c r="LEB53" s="38"/>
      <c r="LEC53" s="38"/>
      <c r="LED53" s="38"/>
      <c r="LEE53" s="38"/>
      <c r="LEF53" s="38"/>
      <c r="LEG53" s="38"/>
      <c r="LEH53" s="38"/>
      <c r="LEI53" s="38"/>
      <c r="LEJ53" s="38"/>
      <c r="LEK53" s="38"/>
      <c r="LEL53" s="38"/>
      <c r="LEM53" s="38"/>
      <c r="LEN53" s="38"/>
      <c r="LEO53" s="38"/>
      <c r="LEP53" s="38"/>
      <c r="LEQ53" s="38"/>
      <c r="LER53" s="38"/>
      <c r="LES53" s="38"/>
      <c r="LET53" s="38"/>
      <c r="LEU53" s="38"/>
      <c r="LEV53" s="38"/>
      <c r="LEW53" s="38"/>
      <c r="LEX53" s="38"/>
      <c r="LEY53" s="38"/>
      <c r="LEZ53" s="38"/>
      <c r="LFA53" s="38"/>
      <c r="LFB53" s="38"/>
      <c r="LFC53" s="38"/>
      <c r="LFD53" s="38"/>
      <c r="LFE53" s="38"/>
      <c r="LFF53" s="38"/>
      <c r="LFG53" s="38"/>
      <c r="LFH53" s="38"/>
      <c r="LFI53" s="38"/>
      <c r="LFJ53" s="38"/>
      <c r="LFK53" s="38"/>
      <c r="LFL53" s="38"/>
      <c r="LFM53" s="38"/>
      <c r="LFN53" s="38"/>
      <c r="LFO53" s="38"/>
      <c r="LFP53" s="38"/>
      <c r="LFQ53" s="38"/>
      <c r="LFR53" s="38"/>
      <c r="LFS53" s="38"/>
      <c r="LFT53" s="38"/>
      <c r="LFU53" s="38"/>
      <c r="LFV53" s="38"/>
      <c r="LFW53" s="38"/>
      <c r="LFX53" s="38"/>
      <c r="LFY53" s="38"/>
      <c r="LFZ53" s="38"/>
      <c r="LGA53" s="38"/>
      <c r="LGB53" s="38"/>
      <c r="LGC53" s="38"/>
      <c r="LGD53" s="38"/>
      <c r="LGE53" s="38"/>
      <c r="LGF53" s="38"/>
      <c r="LGG53" s="38"/>
      <c r="LGH53" s="38"/>
      <c r="LGI53" s="38"/>
      <c r="LGJ53" s="38"/>
      <c r="LGK53" s="38"/>
      <c r="LGL53" s="38"/>
      <c r="LGM53" s="38"/>
      <c r="LGN53" s="38"/>
      <c r="LGO53" s="38"/>
      <c r="LGP53" s="38"/>
      <c r="LGQ53" s="38"/>
      <c r="LGR53" s="38"/>
      <c r="LGS53" s="38"/>
      <c r="LGT53" s="38"/>
      <c r="LGU53" s="38"/>
      <c r="LGV53" s="38"/>
      <c r="LGW53" s="38"/>
      <c r="LGX53" s="38"/>
      <c r="LGY53" s="38"/>
      <c r="LGZ53" s="38"/>
      <c r="LHA53" s="38"/>
      <c r="LHB53" s="38"/>
      <c r="LHC53" s="38"/>
      <c r="LHD53" s="38"/>
      <c r="LHE53" s="38"/>
      <c r="LHF53" s="38"/>
      <c r="LHG53" s="38"/>
      <c r="LHH53" s="38"/>
      <c r="LHI53" s="38"/>
      <c r="LHJ53" s="38"/>
      <c r="LHK53" s="38"/>
      <c r="LHL53" s="38"/>
      <c r="LHM53" s="38"/>
      <c r="LHN53" s="38"/>
      <c r="LHO53" s="38"/>
      <c r="LHP53" s="38"/>
      <c r="LHQ53" s="38"/>
      <c r="LHR53" s="38"/>
      <c r="LHS53" s="38"/>
      <c r="LHT53" s="38"/>
      <c r="LHU53" s="38"/>
      <c r="LHV53" s="38"/>
      <c r="LHW53" s="38"/>
      <c r="LHX53" s="38"/>
      <c r="LHY53" s="38"/>
      <c r="LHZ53" s="38"/>
      <c r="LIA53" s="38"/>
      <c r="LIB53" s="38"/>
      <c r="LIC53" s="38"/>
      <c r="LID53" s="38"/>
      <c r="LIE53" s="38"/>
      <c r="LIF53" s="38"/>
      <c r="LIG53" s="38"/>
      <c r="LIH53" s="38"/>
      <c r="LII53" s="38"/>
      <c r="LIJ53" s="38"/>
      <c r="LIK53" s="38"/>
      <c r="LIL53" s="38"/>
      <c r="LIM53" s="38"/>
      <c r="LIN53" s="38"/>
      <c r="LIO53" s="38"/>
      <c r="LIP53" s="38"/>
      <c r="LIQ53" s="38"/>
      <c r="LIR53" s="38"/>
      <c r="LIS53" s="38"/>
      <c r="LIT53" s="38"/>
      <c r="LIU53" s="38"/>
      <c r="LIV53" s="38"/>
      <c r="LIW53" s="38"/>
      <c r="LIX53" s="38"/>
      <c r="LIY53" s="38"/>
      <c r="LIZ53" s="38"/>
      <c r="LJA53" s="38"/>
      <c r="LJB53" s="38"/>
      <c r="LJC53" s="38"/>
      <c r="LJD53" s="38"/>
      <c r="LJE53" s="38"/>
      <c r="LJF53" s="38"/>
      <c r="LJG53" s="38"/>
      <c r="LJH53" s="38"/>
      <c r="LJI53" s="38"/>
      <c r="LJJ53" s="38"/>
      <c r="LJK53" s="38"/>
      <c r="LJL53" s="38"/>
      <c r="LJM53" s="38"/>
      <c r="LJN53" s="38"/>
      <c r="LJO53" s="38"/>
      <c r="LJP53" s="38"/>
      <c r="LJQ53" s="38"/>
      <c r="LJR53" s="38"/>
      <c r="LJS53" s="38"/>
      <c r="LJT53" s="38"/>
      <c r="LJU53" s="38"/>
      <c r="LJV53" s="38"/>
      <c r="LJW53" s="38"/>
      <c r="LJX53" s="38"/>
      <c r="LJY53" s="38"/>
      <c r="LJZ53" s="38"/>
      <c r="LKA53" s="38"/>
      <c r="LKB53" s="38"/>
      <c r="LKC53" s="38"/>
      <c r="LKD53" s="38"/>
      <c r="LKE53" s="38"/>
      <c r="LKF53" s="38"/>
      <c r="LKG53" s="38"/>
      <c r="LKH53" s="38"/>
      <c r="LKI53" s="38"/>
      <c r="LKJ53" s="38"/>
      <c r="LKK53" s="38"/>
      <c r="LKL53" s="38"/>
      <c r="LKM53" s="38"/>
      <c r="LKN53" s="38"/>
      <c r="LKO53" s="38"/>
      <c r="LKP53" s="38"/>
      <c r="LKQ53" s="38"/>
      <c r="LKR53" s="38"/>
      <c r="LKS53" s="38"/>
      <c r="LKT53" s="38"/>
      <c r="LKU53" s="38"/>
      <c r="LKV53" s="38"/>
      <c r="LKW53" s="38"/>
      <c r="LKX53" s="38"/>
      <c r="LKY53" s="38"/>
      <c r="LKZ53" s="38"/>
      <c r="LLA53" s="38"/>
      <c r="LLB53" s="38"/>
      <c r="LLC53" s="38"/>
      <c r="LLD53" s="38"/>
      <c r="LLE53" s="38"/>
      <c r="LLF53" s="38"/>
      <c r="LLG53" s="38"/>
      <c r="LLH53" s="38"/>
      <c r="LLI53" s="38"/>
      <c r="LLJ53" s="38"/>
      <c r="LLK53" s="38"/>
      <c r="LLL53" s="38"/>
      <c r="LLM53" s="38"/>
      <c r="LLN53" s="38"/>
      <c r="LLO53" s="38"/>
      <c r="LLP53" s="38"/>
      <c r="LLQ53" s="38"/>
      <c r="LLR53" s="38"/>
      <c r="LLS53" s="38"/>
      <c r="LLT53" s="38"/>
      <c r="LLU53" s="38"/>
      <c r="LLV53" s="38"/>
      <c r="LLW53" s="38"/>
      <c r="LLX53" s="38"/>
      <c r="LLY53" s="38"/>
      <c r="LLZ53" s="38"/>
      <c r="LMA53" s="38"/>
      <c r="LMB53" s="38"/>
      <c r="LMC53" s="38"/>
      <c r="LMD53" s="38"/>
      <c r="LME53" s="38"/>
      <c r="LMF53" s="38"/>
      <c r="LMG53" s="38"/>
      <c r="LMH53" s="38"/>
      <c r="LMI53" s="38"/>
      <c r="LMJ53" s="38"/>
      <c r="LMK53" s="38"/>
      <c r="LML53" s="38"/>
      <c r="LMM53" s="38"/>
      <c r="LMN53" s="38"/>
      <c r="LMO53" s="38"/>
      <c r="LMP53" s="38"/>
      <c r="LMQ53" s="38"/>
      <c r="LMR53" s="38"/>
      <c r="LMS53" s="38"/>
      <c r="LMT53" s="38"/>
      <c r="LMU53" s="38"/>
      <c r="LMV53" s="38"/>
      <c r="LMW53" s="38"/>
      <c r="LMX53" s="38"/>
      <c r="LMY53" s="38"/>
      <c r="LMZ53" s="38"/>
      <c r="LNA53" s="38"/>
      <c r="LNB53" s="38"/>
      <c r="LNC53" s="38"/>
      <c r="LND53" s="38"/>
      <c r="LNE53" s="38"/>
      <c r="LNF53" s="38"/>
      <c r="LNG53" s="38"/>
      <c r="LNH53" s="38"/>
      <c r="LNI53" s="38"/>
      <c r="LNJ53" s="38"/>
      <c r="LNK53" s="38"/>
      <c r="LNL53" s="38"/>
      <c r="LNM53" s="38"/>
      <c r="LNN53" s="38"/>
      <c r="LNO53" s="38"/>
      <c r="LNP53" s="38"/>
      <c r="LNQ53" s="38"/>
      <c r="LNR53" s="38"/>
      <c r="LNS53" s="38"/>
      <c r="LNT53" s="38"/>
      <c r="LNU53" s="38"/>
      <c r="LNV53" s="38"/>
      <c r="LNW53" s="38"/>
      <c r="LNX53" s="38"/>
      <c r="LNY53" s="38"/>
      <c r="LNZ53" s="38"/>
      <c r="LOA53" s="38"/>
      <c r="LOB53" s="38"/>
      <c r="LOC53" s="38"/>
      <c r="LOD53" s="38"/>
      <c r="LOE53" s="38"/>
      <c r="LOF53" s="38"/>
      <c r="LOG53" s="38"/>
      <c r="LOH53" s="38"/>
      <c r="LOI53" s="38"/>
      <c r="LOJ53" s="38"/>
      <c r="LOK53" s="38"/>
      <c r="LOL53" s="38"/>
      <c r="LOM53" s="38"/>
      <c r="LON53" s="38"/>
      <c r="LOO53" s="38"/>
      <c r="LOP53" s="38"/>
      <c r="LOQ53" s="38"/>
      <c r="LOR53" s="38"/>
      <c r="LOS53" s="38"/>
      <c r="LOT53" s="38"/>
      <c r="LOU53" s="38"/>
      <c r="LOV53" s="38"/>
      <c r="LOW53" s="38"/>
      <c r="LOX53" s="38"/>
      <c r="LOY53" s="38"/>
      <c r="LOZ53" s="38"/>
      <c r="LPA53" s="38"/>
      <c r="LPB53" s="38"/>
      <c r="LPC53" s="38"/>
      <c r="LPD53" s="38"/>
      <c r="LPE53" s="38"/>
      <c r="LPF53" s="38"/>
      <c r="LPG53" s="38"/>
      <c r="LPH53" s="38"/>
      <c r="LPI53" s="38"/>
      <c r="LPJ53" s="38"/>
      <c r="LPK53" s="38"/>
      <c r="LPL53" s="38"/>
      <c r="LPM53" s="38"/>
      <c r="LPN53" s="38"/>
      <c r="LPO53" s="38"/>
      <c r="LPP53" s="38"/>
      <c r="LPQ53" s="38"/>
      <c r="LPR53" s="38"/>
      <c r="LPS53" s="38"/>
      <c r="LPT53" s="38"/>
      <c r="LPU53" s="38"/>
      <c r="LPV53" s="38"/>
      <c r="LPW53" s="38"/>
      <c r="LPX53" s="38"/>
      <c r="LPY53" s="38"/>
      <c r="LPZ53" s="38"/>
      <c r="LQA53" s="38"/>
      <c r="LQB53" s="38"/>
      <c r="LQC53" s="38"/>
      <c r="LQD53" s="38"/>
      <c r="LQE53" s="38"/>
      <c r="LQF53" s="38"/>
      <c r="LQG53" s="38"/>
      <c r="LQH53" s="38"/>
      <c r="LQI53" s="38"/>
      <c r="LQJ53" s="38"/>
      <c r="LQK53" s="38"/>
      <c r="LQL53" s="38"/>
      <c r="LQM53" s="38"/>
      <c r="LQN53" s="38"/>
      <c r="LQO53" s="38"/>
      <c r="LQP53" s="38"/>
      <c r="LQQ53" s="38"/>
      <c r="LQR53" s="38"/>
      <c r="LQS53" s="38"/>
      <c r="LQT53" s="38"/>
      <c r="LQU53" s="38"/>
      <c r="LQV53" s="38"/>
      <c r="LQW53" s="38"/>
      <c r="LQX53" s="38"/>
      <c r="LQY53" s="38"/>
      <c r="LQZ53" s="38"/>
      <c r="LRA53" s="38"/>
      <c r="LRB53" s="38"/>
      <c r="LRC53" s="38"/>
      <c r="LRD53" s="38"/>
      <c r="LRE53" s="38"/>
      <c r="LRF53" s="38"/>
      <c r="LRG53" s="38"/>
      <c r="LRH53" s="38"/>
      <c r="LRI53" s="38"/>
      <c r="LRJ53" s="38"/>
      <c r="LRK53" s="38"/>
      <c r="LRL53" s="38"/>
      <c r="LRM53" s="38"/>
      <c r="LRN53" s="38"/>
      <c r="LRO53" s="38"/>
      <c r="LRP53" s="38"/>
      <c r="LRQ53" s="38"/>
      <c r="LRR53" s="38"/>
      <c r="LRS53" s="38"/>
      <c r="LRT53" s="38"/>
      <c r="LRU53" s="38"/>
      <c r="LRV53" s="38"/>
      <c r="LRW53" s="38"/>
      <c r="LRX53" s="38"/>
      <c r="LRY53" s="38"/>
      <c r="LRZ53" s="38"/>
      <c r="LSA53" s="38"/>
      <c r="LSB53" s="38"/>
      <c r="LSC53" s="38"/>
      <c r="LSD53" s="38"/>
      <c r="LSE53" s="38"/>
      <c r="LSF53" s="38"/>
      <c r="LSG53" s="38"/>
      <c r="LSH53" s="38"/>
      <c r="LSI53" s="38"/>
      <c r="LSJ53" s="38"/>
      <c r="LSK53" s="38"/>
      <c r="LSL53" s="38"/>
      <c r="LSM53" s="38"/>
      <c r="LSN53" s="38"/>
      <c r="LSO53" s="38"/>
      <c r="LSP53" s="38"/>
      <c r="LSQ53" s="38"/>
      <c r="LSR53" s="38"/>
      <c r="LSS53" s="38"/>
      <c r="LST53" s="38"/>
      <c r="LSU53" s="38"/>
      <c r="LSV53" s="38"/>
      <c r="LSW53" s="38"/>
      <c r="LSX53" s="38"/>
      <c r="LSY53" s="38"/>
      <c r="LSZ53" s="38"/>
      <c r="LTA53" s="38"/>
      <c r="LTB53" s="38"/>
      <c r="LTC53" s="38"/>
      <c r="LTD53" s="38"/>
      <c r="LTE53" s="38"/>
      <c r="LTF53" s="38"/>
      <c r="LTG53" s="38"/>
      <c r="LTH53" s="38"/>
      <c r="LTI53" s="38"/>
      <c r="LTJ53" s="38"/>
      <c r="LTK53" s="38"/>
      <c r="LTL53" s="38"/>
      <c r="LTM53" s="38"/>
      <c r="LTN53" s="38"/>
      <c r="LTO53" s="38"/>
      <c r="LTP53" s="38"/>
      <c r="LTQ53" s="38"/>
      <c r="LTR53" s="38"/>
      <c r="LTS53" s="38"/>
      <c r="LTT53" s="38"/>
      <c r="LTU53" s="38"/>
      <c r="LTV53" s="38"/>
      <c r="LTW53" s="38"/>
      <c r="LTX53" s="38"/>
      <c r="LTY53" s="38"/>
      <c r="LTZ53" s="38"/>
      <c r="LUA53" s="38"/>
      <c r="LUB53" s="38"/>
      <c r="LUC53" s="38"/>
      <c r="LUD53" s="38"/>
      <c r="LUE53" s="38"/>
      <c r="LUF53" s="38"/>
      <c r="LUG53" s="38"/>
      <c r="LUH53" s="38"/>
      <c r="LUI53" s="38"/>
      <c r="LUJ53" s="38"/>
      <c r="LUK53" s="38"/>
      <c r="LUL53" s="38"/>
      <c r="LUM53" s="38"/>
      <c r="LUN53" s="38"/>
      <c r="LUO53" s="38"/>
      <c r="LUP53" s="38"/>
      <c r="LUQ53" s="38"/>
      <c r="LUR53" s="38"/>
      <c r="LUS53" s="38"/>
      <c r="LUT53" s="38"/>
      <c r="LUU53" s="38"/>
      <c r="LUV53" s="38"/>
      <c r="LUW53" s="38"/>
      <c r="LUX53" s="38"/>
      <c r="LUY53" s="38"/>
      <c r="LUZ53" s="38"/>
      <c r="LVA53" s="38"/>
      <c r="LVB53" s="38"/>
      <c r="LVC53" s="38"/>
      <c r="LVD53" s="38"/>
      <c r="LVE53" s="38"/>
      <c r="LVF53" s="38"/>
      <c r="LVG53" s="38"/>
      <c r="LVH53" s="38"/>
      <c r="LVI53" s="38"/>
      <c r="LVJ53" s="38"/>
      <c r="LVK53" s="38"/>
      <c r="LVL53" s="38"/>
      <c r="LVM53" s="38"/>
      <c r="LVN53" s="38"/>
      <c r="LVO53" s="38"/>
      <c r="LVP53" s="38"/>
      <c r="LVQ53" s="38"/>
      <c r="LVR53" s="38"/>
      <c r="LVS53" s="38"/>
      <c r="LVT53" s="38"/>
      <c r="LVU53" s="38"/>
      <c r="LVV53" s="38"/>
      <c r="LVW53" s="38"/>
      <c r="LVX53" s="38"/>
      <c r="LVY53" s="38"/>
      <c r="LVZ53" s="38"/>
      <c r="LWA53" s="38"/>
      <c r="LWB53" s="38"/>
      <c r="LWC53" s="38"/>
      <c r="LWD53" s="38"/>
      <c r="LWE53" s="38"/>
      <c r="LWF53" s="38"/>
      <c r="LWG53" s="38"/>
      <c r="LWH53" s="38"/>
      <c r="LWI53" s="38"/>
      <c r="LWJ53" s="38"/>
      <c r="LWK53" s="38"/>
      <c r="LWL53" s="38"/>
      <c r="LWM53" s="38"/>
      <c r="LWN53" s="38"/>
      <c r="LWO53" s="38"/>
      <c r="LWP53" s="38"/>
      <c r="LWQ53" s="38"/>
      <c r="LWR53" s="38"/>
      <c r="LWS53" s="38"/>
      <c r="LWT53" s="38"/>
      <c r="LWU53" s="38"/>
      <c r="LWV53" s="38"/>
      <c r="LWW53" s="38"/>
      <c r="LWX53" s="38"/>
      <c r="LWY53" s="38"/>
      <c r="LWZ53" s="38"/>
      <c r="LXA53" s="38"/>
      <c r="LXB53" s="38"/>
      <c r="LXC53" s="38"/>
      <c r="LXD53" s="38"/>
      <c r="LXE53" s="38"/>
      <c r="LXF53" s="38"/>
      <c r="LXG53" s="38"/>
      <c r="LXH53" s="38"/>
      <c r="LXI53" s="38"/>
      <c r="LXJ53" s="38"/>
      <c r="LXK53" s="38"/>
      <c r="LXL53" s="38"/>
      <c r="LXM53" s="38"/>
      <c r="LXN53" s="38"/>
      <c r="LXO53" s="38"/>
      <c r="LXP53" s="38"/>
      <c r="LXQ53" s="38"/>
      <c r="LXR53" s="38"/>
      <c r="LXS53" s="38"/>
      <c r="LXT53" s="38"/>
      <c r="LXU53" s="38"/>
      <c r="LXV53" s="38"/>
      <c r="LXW53" s="38"/>
      <c r="LXX53" s="38"/>
      <c r="LXY53" s="38"/>
      <c r="LXZ53" s="38"/>
      <c r="LYA53" s="38"/>
      <c r="LYB53" s="38"/>
      <c r="LYC53" s="38"/>
      <c r="LYD53" s="38"/>
      <c r="LYE53" s="38"/>
      <c r="LYF53" s="38"/>
      <c r="LYG53" s="38"/>
      <c r="LYH53" s="38"/>
      <c r="LYI53" s="38"/>
      <c r="LYJ53" s="38"/>
      <c r="LYK53" s="38"/>
      <c r="LYL53" s="38"/>
      <c r="LYM53" s="38"/>
      <c r="LYN53" s="38"/>
      <c r="LYO53" s="38"/>
      <c r="LYP53" s="38"/>
      <c r="LYQ53" s="38"/>
      <c r="LYR53" s="38"/>
      <c r="LYS53" s="38"/>
      <c r="LYT53" s="38"/>
      <c r="LYU53" s="38"/>
      <c r="LYV53" s="38"/>
      <c r="LYW53" s="38"/>
      <c r="LYX53" s="38"/>
      <c r="LYY53" s="38"/>
      <c r="LYZ53" s="38"/>
      <c r="LZA53" s="38"/>
      <c r="LZB53" s="38"/>
      <c r="LZC53" s="38"/>
      <c r="LZD53" s="38"/>
      <c r="LZE53" s="38"/>
      <c r="LZF53" s="38"/>
      <c r="LZG53" s="38"/>
      <c r="LZH53" s="38"/>
      <c r="LZI53" s="38"/>
      <c r="LZJ53" s="38"/>
      <c r="LZK53" s="38"/>
      <c r="LZL53" s="38"/>
      <c r="LZM53" s="38"/>
      <c r="LZN53" s="38"/>
      <c r="LZO53" s="38"/>
      <c r="LZP53" s="38"/>
      <c r="LZQ53" s="38"/>
      <c r="LZR53" s="38"/>
      <c r="LZS53" s="38"/>
      <c r="LZT53" s="38"/>
      <c r="LZU53" s="38"/>
      <c r="LZV53" s="38"/>
      <c r="LZW53" s="38"/>
      <c r="LZX53" s="38"/>
      <c r="LZY53" s="38"/>
      <c r="LZZ53" s="38"/>
      <c r="MAA53" s="38"/>
      <c r="MAB53" s="38"/>
      <c r="MAC53" s="38"/>
      <c r="MAD53" s="38"/>
      <c r="MAE53" s="38"/>
      <c r="MAF53" s="38"/>
      <c r="MAG53" s="38"/>
      <c r="MAH53" s="38"/>
      <c r="MAI53" s="38"/>
      <c r="MAJ53" s="38"/>
      <c r="MAK53" s="38"/>
      <c r="MAL53" s="38"/>
      <c r="MAM53" s="38"/>
      <c r="MAN53" s="38"/>
      <c r="MAO53" s="38"/>
      <c r="MAP53" s="38"/>
      <c r="MAQ53" s="38"/>
      <c r="MAR53" s="38"/>
      <c r="MAS53" s="38"/>
      <c r="MAT53" s="38"/>
      <c r="MAU53" s="38"/>
      <c r="MAV53" s="38"/>
      <c r="MAW53" s="38"/>
      <c r="MAX53" s="38"/>
      <c r="MAY53" s="38"/>
      <c r="MAZ53" s="38"/>
      <c r="MBA53" s="38"/>
      <c r="MBB53" s="38"/>
      <c r="MBC53" s="38"/>
      <c r="MBD53" s="38"/>
      <c r="MBE53" s="38"/>
      <c r="MBF53" s="38"/>
      <c r="MBG53" s="38"/>
      <c r="MBH53" s="38"/>
      <c r="MBI53" s="38"/>
      <c r="MBJ53" s="38"/>
      <c r="MBK53" s="38"/>
      <c r="MBL53" s="38"/>
      <c r="MBM53" s="38"/>
      <c r="MBN53" s="38"/>
      <c r="MBO53" s="38"/>
      <c r="MBP53" s="38"/>
      <c r="MBQ53" s="38"/>
      <c r="MBR53" s="38"/>
      <c r="MBS53" s="38"/>
      <c r="MBT53" s="38"/>
      <c r="MBU53" s="38"/>
      <c r="MBV53" s="38"/>
      <c r="MBW53" s="38"/>
      <c r="MBX53" s="38"/>
      <c r="MBY53" s="38"/>
      <c r="MBZ53" s="38"/>
      <c r="MCA53" s="38"/>
      <c r="MCB53" s="38"/>
      <c r="MCC53" s="38"/>
      <c r="MCD53" s="38"/>
      <c r="MCE53" s="38"/>
      <c r="MCF53" s="38"/>
      <c r="MCG53" s="38"/>
      <c r="MCH53" s="38"/>
      <c r="MCI53" s="38"/>
      <c r="MCJ53" s="38"/>
      <c r="MCK53" s="38"/>
      <c r="MCL53" s="38"/>
      <c r="MCM53" s="38"/>
      <c r="MCN53" s="38"/>
      <c r="MCO53" s="38"/>
      <c r="MCP53" s="38"/>
      <c r="MCQ53" s="38"/>
      <c r="MCR53" s="38"/>
      <c r="MCS53" s="38"/>
      <c r="MCT53" s="38"/>
      <c r="MCU53" s="38"/>
      <c r="MCV53" s="38"/>
      <c r="MCW53" s="38"/>
      <c r="MCX53" s="38"/>
      <c r="MCY53" s="38"/>
      <c r="MCZ53" s="38"/>
      <c r="MDA53" s="38"/>
      <c r="MDB53" s="38"/>
      <c r="MDC53" s="38"/>
      <c r="MDD53" s="38"/>
      <c r="MDE53" s="38"/>
      <c r="MDF53" s="38"/>
      <c r="MDG53" s="38"/>
      <c r="MDH53" s="38"/>
      <c r="MDI53" s="38"/>
      <c r="MDJ53" s="38"/>
      <c r="MDK53" s="38"/>
      <c r="MDL53" s="38"/>
      <c r="MDM53" s="38"/>
      <c r="MDN53" s="38"/>
      <c r="MDO53" s="38"/>
      <c r="MDP53" s="38"/>
      <c r="MDQ53" s="38"/>
      <c r="MDR53" s="38"/>
      <c r="MDS53" s="38"/>
      <c r="MDT53" s="38"/>
      <c r="MDU53" s="38"/>
      <c r="MDV53" s="38"/>
      <c r="MDW53" s="38"/>
      <c r="MDX53" s="38"/>
      <c r="MDY53" s="38"/>
      <c r="MDZ53" s="38"/>
      <c r="MEA53" s="38"/>
      <c r="MEB53" s="38"/>
      <c r="MEC53" s="38"/>
      <c r="MED53" s="38"/>
      <c r="MEE53" s="38"/>
      <c r="MEF53" s="38"/>
      <c r="MEG53" s="38"/>
      <c r="MEH53" s="38"/>
      <c r="MEI53" s="38"/>
      <c r="MEJ53" s="38"/>
      <c r="MEK53" s="38"/>
      <c r="MEL53" s="38"/>
      <c r="MEM53" s="38"/>
      <c r="MEN53" s="38"/>
      <c r="MEO53" s="38"/>
      <c r="MEP53" s="38"/>
      <c r="MEQ53" s="38"/>
      <c r="MER53" s="38"/>
      <c r="MES53" s="38"/>
      <c r="MET53" s="38"/>
      <c r="MEU53" s="38"/>
      <c r="MEV53" s="38"/>
      <c r="MEW53" s="38"/>
      <c r="MEX53" s="38"/>
      <c r="MEY53" s="38"/>
      <c r="MEZ53" s="38"/>
      <c r="MFA53" s="38"/>
      <c r="MFB53" s="38"/>
      <c r="MFC53" s="38"/>
      <c r="MFD53" s="38"/>
      <c r="MFE53" s="38"/>
      <c r="MFF53" s="38"/>
      <c r="MFG53" s="38"/>
      <c r="MFH53" s="38"/>
      <c r="MFI53" s="38"/>
      <c r="MFJ53" s="38"/>
      <c r="MFK53" s="38"/>
      <c r="MFL53" s="38"/>
      <c r="MFM53" s="38"/>
      <c r="MFN53" s="38"/>
      <c r="MFO53" s="38"/>
      <c r="MFP53" s="38"/>
      <c r="MFQ53" s="38"/>
      <c r="MFR53" s="38"/>
      <c r="MFS53" s="38"/>
      <c r="MFT53" s="38"/>
      <c r="MFU53" s="38"/>
      <c r="MFV53" s="38"/>
      <c r="MFW53" s="38"/>
      <c r="MFX53" s="38"/>
      <c r="MFY53" s="38"/>
      <c r="MFZ53" s="38"/>
      <c r="MGA53" s="38"/>
      <c r="MGB53" s="38"/>
      <c r="MGC53" s="38"/>
      <c r="MGD53" s="38"/>
      <c r="MGE53" s="38"/>
      <c r="MGF53" s="38"/>
      <c r="MGG53" s="38"/>
      <c r="MGH53" s="38"/>
      <c r="MGI53" s="38"/>
      <c r="MGJ53" s="38"/>
      <c r="MGK53" s="38"/>
      <c r="MGL53" s="38"/>
      <c r="MGM53" s="38"/>
      <c r="MGN53" s="38"/>
      <c r="MGO53" s="38"/>
      <c r="MGP53" s="38"/>
      <c r="MGQ53" s="38"/>
      <c r="MGR53" s="38"/>
      <c r="MGS53" s="38"/>
      <c r="MGT53" s="38"/>
      <c r="MGU53" s="38"/>
      <c r="MGV53" s="38"/>
      <c r="MGW53" s="38"/>
      <c r="MGX53" s="38"/>
      <c r="MGY53" s="38"/>
      <c r="MGZ53" s="38"/>
      <c r="MHA53" s="38"/>
      <c r="MHB53" s="38"/>
      <c r="MHC53" s="38"/>
      <c r="MHD53" s="38"/>
      <c r="MHE53" s="38"/>
      <c r="MHF53" s="38"/>
      <c r="MHG53" s="38"/>
      <c r="MHH53" s="38"/>
      <c r="MHI53" s="38"/>
      <c r="MHJ53" s="38"/>
      <c r="MHK53" s="38"/>
      <c r="MHL53" s="38"/>
      <c r="MHM53" s="38"/>
      <c r="MHN53" s="38"/>
      <c r="MHO53" s="38"/>
      <c r="MHP53" s="38"/>
      <c r="MHQ53" s="38"/>
      <c r="MHR53" s="38"/>
      <c r="MHS53" s="38"/>
      <c r="MHT53" s="38"/>
      <c r="MHU53" s="38"/>
      <c r="MHV53" s="38"/>
      <c r="MHW53" s="38"/>
      <c r="MHX53" s="38"/>
      <c r="MHY53" s="38"/>
      <c r="MHZ53" s="38"/>
      <c r="MIA53" s="38"/>
      <c r="MIB53" s="38"/>
      <c r="MIC53" s="38"/>
      <c r="MID53" s="38"/>
      <c r="MIE53" s="38"/>
      <c r="MIF53" s="38"/>
      <c r="MIG53" s="38"/>
      <c r="MIH53" s="38"/>
      <c r="MII53" s="38"/>
      <c r="MIJ53" s="38"/>
      <c r="MIK53" s="38"/>
      <c r="MIL53" s="38"/>
      <c r="MIM53" s="38"/>
      <c r="MIN53" s="38"/>
      <c r="MIO53" s="38"/>
      <c r="MIP53" s="38"/>
      <c r="MIQ53" s="38"/>
      <c r="MIR53" s="38"/>
      <c r="MIS53" s="38"/>
      <c r="MIT53" s="38"/>
      <c r="MIU53" s="38"/>
      <c r="MIV53" s="38"/>
      <c r="MIW53" s="38"/>
      <c r="MIX53" s="38"/>
      <c r="MIY53" s="38"/>
      <c r="MIZ53" s="38"/>
      <c r="MJA53" s="38"/>
      <c r="MJB53" s="38"/>
      <c r="MJC53" s="38"/>
      <c r="MJD53" s="38"/>
      <c r="MJE53" s="38"/>
      <c r="MJF53" s="38"/>
      <c r="MJG53" s="38"/>
      <c r="MJH53" s="38"/>
      <c r="MJI53" s="38"/>
      <c r="MJJ53" s="38"/>
      <c r="MJK53" s="38"/>
      <c r="MJL53" s="38"/>
      <c r="MJM53" s="38"/>
      <c r="MJN53" s="38"/>
      <c r="MJO53" s="38"/>
      <c r="MJP53" s="38"/>
      <c r="MJQ53" s="38"/>
      <c r="MJR53" s="38"/>
      <c r="MJS53" s="38"/>
      <c r="MJT53" s="38"/>
      <c r="MJU53" s="38"/>
      <c r="MJV53" s="38"/>
      <c r="MJW53" s="38"/>
      <c r="MJX53" s="38"/>
      <c r="MJY53" s="38"/>
      <c r="MJZ53" s="38"/>
      <c r="MKA53" s="38"/>
      <c r="MKB53" s="38"/>
      <c r="MKC53" s="38"/>
      <c r="MKD53" s="38"/>
      <c r="MKE53" s="38"/>
      <c r="MKF53" s="38"/>
      <c r="MKG53" s="38"/>
      <c r="MKH53" s="38"/>
      <c r="MKI53" s="38"/>
      <c r="MKJ53" s="38"/>
      <c r="MKK53" s="38"/>
      <c r="MKL53" s="38"/>
      <c r="MKM53" s="38"/>
      <c r="MKN53" s="38"/>
      <c r="MKO53" s="38"/>
      <c r="MKP53" s="38"/>
      <c r="MKQ53" s="38"/>
      <c r="MKR53" s="38"/>
      <c r="MKS53" s="38"/>
      <c r="MKT53" s="38"/>
      <c r="MKU53" s="38"/>
      <c r="MKV53" s="38"/>
      <c r="MKW53" s="38"/>
      <c r="MKX53" s="38"/>
      <c r="MKY53" s="38"/>
      <c r="MKZ53" s="38"/>
      <c r="MLA53" s="38"/>
      <c r="MLB53" s="38"/>
      <c r="MLC53" s="38"/>
      <c r="MLD53" s="38"/>
      <c r="MLE53" s="38"/>
      <c r="MLF53" s="38"/>
      <c r="MLG53" s="38"/>
      <c r="MLH53" s="38"/>
      <c r="MLI53" s="38"/>
      <c r="MLJ53" s="38"/>
      <c r="MLK53" s="38"/>
      <c r="MLL53" s="38"/>
      <c r="MLM53" s="38"/>
      <c r="MLN53" s="38"/>
      <c r="MLO53" s="38"/>
      <c r="MLP53" s="38"/>
      <c r="MLQ53" s="38"/>
      <c r="MLR53" s="38"/>
      <c r="MLS53" s="38"/>
      <c r="MLT53" s="38"/>
      <c r="MLU53" s="38"/>
      <c r="MLV53" s="38"/>
      <c r="MLW53" s="38"/>
      <c r="MLX53" s="38"/>
      <c r="MLY53" s="38"/>
      <c r="MLZ53" s="38"/>
      <c r="MMA53" s="38"/>
      <c r="MMB53" s="38"/>
      <c r="MMC53" s="38"/>
      <c r="MMD53" s="38"/>
      <c r="MME53" s="38"/>
      <c r="MMF53" s="38"/>
      <c r="MMG53" s="38"/>
      <c r="MMH53" s="38"/>
      <c r="MMI53" s="38"/>
      <c r="MMJ53" s="38"/>
      <c r="MMK53" s="38"/>
      <c r="MML53" s="38"/>
      <c r="MMM53" s="38"/>
      <c r="MMN53" s="38"/>
      <c r="MMO53" s="38"/>
      <c r="MMP53" s="38"/>
      <c r="MMQ53" s="38"/>
      <c r="MMR53" s="38"/>
      <c r="MMS53" s="38"/>
      <c r="MMT53" s="38"/>
      <c r="MMU53" s="38"/>
      <c r="MMV53" s="38"/>
      <c r="MMW53" s="38"/>
      <c r="MMX53" s="38"/>
      <c r="MMY53" s="38"/>
      <c r="MMZ53" s="38"/>
      <c r="MNA53" s="38"/>
      <c r="MNB53" s="38"/>
      <c r="MNC53" s="38"/>
      <c r="MND53" s="38"/>
      <c r="MNE53" s="38"/>
      <c r="MNF53" s="38"/>
      <c r="MNG53" s="38"/>
      <c r="MNH53" s="38"/>
      <c r="MNI53" s="38"/>
      <c r="MNJ53" s="38"/>
      <c r="MNK53" s="38"/>
      <c r="MNL53" s="38"/>
      <c r="MNM53" s="38"/>
      <c r="MNN53" s="38"/>
      <c r="MNO53" s="38"/>
      <c r="MNP53" s="38"/>
      <c r="MNQ53" s="38"/>
      <c r="MNR53" s="38"/>
      <c r="MNS53" s="38"/>
      <c r="MNT53" s="38"/>
      <c r="MNU53" s="38"/>
      <c r="MNV53" s="38"/>
      <c r="MNW53" s="38"/>
      <c r="MNX53" s="38"/>
      <c r="MNY53" s="38"/>
      <c r="MNZ53" s="38"/>
      <c r="MOA53" s="38"/>
      <c r="MOB53" s="38"/>
      <c r="MOC53" s="38"/>
      <c r="MOD53" s="38"/>
      <c r="MOE53" s="38"/>
      <c r="MOF53" s="38"/>
      <c r="MOG53" s="38"/>
      <c r="MOH53" s="38"/>
      <c r="MOI53" s="38"/>
      <c r="MOJ53" s="38"/>
      <c r="MOK53" s="38"/>
      <c r="MOL53" s="38"/>
      <c r="MOM53" s="38"/>
      <c r="MON53" s="38"/>
      <c r="MOO53" s="38"/>
      <c r="MOP53" s="38"/>
      <c r="MOQ53" s="38"/>
      <c r="MOR53" s="38"/>
      <c r="MOS53" s="38"/>
      <c r="MOT53" s="38"/>
      <c r="MOU53" s="38"/>
      <c r="MOV53" s="38"/>
      <c r="MOW53" s="38"/>
      <c r="MOX53" s="38"/>
      <c r="MOY53" s="38"/>
      <c r="MOZ53" s="38"/>
      <c r="MPA53" s="38"/>
      <c r="MPB53" s="38"/>
      <c r="MPC53" s="38"/>
      <c r="MPD53" s="38"/>
      <c r="MPE53" s="38"/>
      <c r="MPF53" s="38"/>
      <c r="MPG53" s="38"/>
      <c r="MPH53" s="38"/>
      <c r="MPI53" s="38"/>
      <c r="MPJ53" s="38"/>
      <c r="MPK53" s="38"/>
      <c r="MPL53" s="38"/>
      <c r="MPM53" s="38"/>
      <c r="MPN53" s="38"/>
      <c r="MPO53" s="38"/>
      <c r="MPP53" s="38"/>
      <c r="MPQ53" s="38"/>
      <c r="MPR53" s="38"/>
      <c r="MPS53" s="38"/>
      <c r="MPT53" s="38"/>
      <c r="MPU53" s="38"/>
      <c r="MPV53" s="38"/>
      <c r="MPW53" s="38"/>
      <c r="MPX53" s="38"/>
      <c r="MPY53" s="38"/>
      <c r="MPZ53" s="38"/>
      <c r="MQA53" s="38"/>
      <c r="MQB53" s="38"/>
      <c r="MQC53" s="38"/>
      <c r="MQD53" s="38"/>
      <c r="MQE53" s="38"/>
      <c r="MQF53" s="38"/>
      <c r="MQG53" s="38"/>
      <c r="MQH53" s="38"/>
      <c r="MQI53" s="38"/>
      <c r="MQJ53" s="38"/>
      <c r="MQK53" s="38"/>
      <c r="MQL53" s="38"/>
      <c r="MQM53" s="38"/>
      <c r="MQN53" s="38"/>
      <c r="MQO53" s="38"/>
      <c r="MQP53" s="38"/>
      <c r="MQQ53" s="38"/>
      <c r="MQR53" s="38"/>
      <c r="MQS53" s="38"/>
      <c r="MQT53" s="38"/>
      <c r="MQU53" s="38"/>
      <c r="MQV53" s="38"/>
      <c r="MQW53" s="38"/>
      <c r="MQX53" s="38"/>
      <c r="MQY53" s="38"/>
      <c r="MQZ53" s="38"/>
      <c r="MRA53" s="38"/>
      <c r="MRB53" s="38"/>
      <c r="MRC53" s="38"/>
      <c r="MRD53" s="38"/>
      <c r="MRE53" s="38"/>
      <c r="MRF53" s="38"/>
      <c r="MRG53" s="38"/>
      <c r="MRH53" s="38"/>
      <c r="MRI53" s="38"/>
      <c r="MRJ53" s="38"/>
      <c r="MRK53" s="38"/>
      <c r="MRL53" s="38"/>
      <c r="MRM53" s="38"/>
      <c r="MRN53" s="38"/>
      <c r="MRO53" s="38"/>
      <c r="MRP53" s="38"/>
      <c r="MRQ53" s="38"/>
      <c r="MRR53" s="38"/>
      <c r="MRS53" s="38"/>
      <c r="MRT53" s="38"/>
      <c r="MRU53" s="38"/>
      <c r="MRV53" s="38"/>
      <c r="MRW53" s="38"/>
      <c r="MRX53" s="38"/>
      <c r="MRY53" s="38"/>
      <c r="MRZ53" s="38"/>
      <c r="MSA53" s="38"/>
      <c r="MSB53" s="38"/>
      <c r="MSC53" s="38"/>
      <c r="MSD53" s="38"/>
      <c r="MSE53" s="38"/>
      <c r="MSF53" s="38"/>
      <c r="MSG53" s="38"/>
      <c r="MSH53" s="38"/>
      <c r="MSI53" s="38"/>
      <c r="MSJ53" s="38"/>
      <c r="MSK53" s="38"/>
      <c r="MSL53" s="38"/>
      <c r="MSM53" s="38"/>
      <c r="MSN53" s="38"/>
      <c r="MSO53" s="38"/>
      <c r="MSP53" s="38"/>
      <c r="MSQ53" s="38"/>
      <c r="MSR53" s="38"/>
      <c r="MSS53" s="38"/>
      <c r="MST53" s="38"/>
      <c r="MSU53" s="38"/>
      <c r="MSV53" s="38"/>
      <c r="MSW53" s="38"/>
      <c r="MSX53" s="38"/>
      <c r="MSY53" s="38"/>
      <c r="MSZ53" s="38"/>
      <c r="MTA53" s="38"/>
      <c r="MTB53" s="38"/>
      <c r="MTC53" s="38"/>
      <c r="MTD53" s="38"/>
      <c r="MTE53" s="38"/>
      <c r="MTF53" s="38"/>
      <c r="MTG53" s="38"/>
      <c r="MTH53" s="38"/>
      <c r="MTI53" s="38"/>
      <c r="MTJ53" s="38"/>
      <c r="MTK53" s="38"/>
      <c r="MTL53" s="38"/>
      <c r="MTM53" s="38"/>
      <c r="MTN53" s="38"/>
      <c r="MTO53" s="38"/>
      <c r="MTP53" s="38"/>
      <c r="MTQ53" s="38"/>
      <c r="MTR53" s="38"/>
      <c r="MTS53" s="38"/>
      <c r="MTT53" s="38"/>
      <c r="MTU53" s="38"/>
      <c r="MTV53" s="38"/>
      <c r="MTW53" s="38"/>
      <c r="MTX53" s="38"/>
      <c r="MTY53" s="38"/>
      <c r="MTZ53" s="38"/>
      <c r="MUA53" s="38"/>
      <c r="MUB53" s="38"/>
      <c r="MUC53" s="38"/>
      <c r="MUD53" s="38"/>
      <c r="MUE53" s="38"/>
      <c r="MUF53" s="38"/>
      <c r="MUG53" s="38"/>
      <c r="MUH53" s="38"/>
      <c r="MUI53" s="38"/>
      <c r="MUJ53" s="38"/>
      <c r="MUK53" s="38"/>
      <c r="MUL53" s="38"/>
      <c r="MUM53" s="38"/>
      <c r="MUN53" s="38"/>
      <c r="MUO53" s="38"/>
      <c r="MUP53" s="38"/>
      <c r="MUQ53" s="38"/>
      <c r="MUR53" s="38"/>
      <c r="MUS53" s="38"/>
      <c r="MUT53" s="38"/>
      <c r="MUU53" s="38"/>
      <c r="MUV53" s="38"/>
      <c r="MUW53" s="38"/>
      <c r="MUX53" s="38"/>
      <c r="MUY53" s="38"/>
      <c r="MUZ53" s="38"/>
      <c r="MVA53" s="38"/>
      <c r="MVB53" s="38"/>
      <c r="MVC53" s="38"/>
      <c r="MVD53" s="38"/>
      <c r="MVE53" s="38"/>
      <c r="MVF53" s="38"/>
      <c r="MVG53" s="38"/>
      <c r="MVH53" s="38"/>
      <c r="MVI53" s="38"/>
      <c r="MVJ53" s="38"/>
      <c r="MVK53" s="38"/>
      <c r="MVL53" s="38"/>
      <c r="MVM53" s="38"/>
      <c r="MVN53" s="38"/>
      <c r="MVO53" s="38"/>
      <c r="MVP53" s="38"/>
      <c r="MVQ53" s="38"/>
      <c r="MVR53" s="38"/>
      <c r="MVS53" s="38"/>
      <c r="MVT53" s="38"/>
      <c r="MVU53" s="38"/>
      <c r="MVV53" s="38"/>
      <c r="MVW53" s="38"/>
      <c r="MVX53" s="38"/>
      <c r="MVY53" s="38"/>
      <c r="MVZ53" s="38"/>
      <c r="MWA53" s="38"/>
      <c r="MWB53" s="38"/>
      <c r="MWC53" s="38"/>
      <c r="MWD53" s="38"/>
      <c r="MWE53" s="38"/>
      <c r="MWF53" s="38"/>
      <c r="MWG53" s="38"/>
      <c r="MWH53" s="38"/>
      <c r="MWI53" s="38"/>
      <c r="MWJ53" s="38"/>
      <c r="MWK53" s="38"/>
      <c r="MWL53" s="38"/>
      <c r="MWM53" s="38"/>
      <c r="MWN53" s="38"/>
      <c r="MWO53" s="38"/>
      <c r="MWP53" s="38"/>
      <c r="MWQ53" s="38"/>
      <c r="MWR53" s="38"/>
      <c r="MWS53" s="38"/>
      <c r="MWT53" s="38"/>
      <c r="MWU53" s="38"/>
      <c r="MWV53" s="38"/>
      <c r="MWW53" s="38"/>
      <c r="MWX53" s="38"/>
      <c r="MWY53" s="38"/>
      <c r="MWZ53" s="38"/>
      <c r="MXA53" s="38"/>
      <c r="MXB53" s="38"/>
      <c r="MXC53" s="38"/>
      <c r="MXD53" s="38"/>
      <c r="MXE53" s="38"/>
      <c r="MXF53" s="38"/>
      <c r="MXG53" s="38"/>
      <c r="MXH53" s="38"/>
      <c r="MXI53" s="38"/>
      <c r="MXJ53" s="38"/>
      <c r="MXK53" s="38"/>
      <c r="MXL53" s="38"/>
      <c r="MXM53" s="38"/>
      <c r="MXN53" s="38"/>
      <c r="MXO53" s="38"/>
      <c r="MXP53" s="38"/>
      <c r="MXQ53" s="38"/>
      <c r="MXR53" s="38"/>
      <c r="MXS53" s="38"/>
      <c r="MXT53" s="38"/>
      <c r="MXU53" s="38"/>
      <c r="MXV53" s="38"/>
      <c r="MXW53" s="38"/>
      <c r="MXX53" s="38"/>
      <c r="MXY53" s="38"/>
      <c r="MXZ53" s="38"/>
      <c r="MYA53" s="38"/>
      <c r="MYB53" s="38"/>
      <c r="MYC53" s="38"/>
      <c r="MYD53" s="38"/>
      <c r="MYE53" s="38"/>
      <c r="MYF53" s="38"/>
      <c r="MYG53" s="38"/>
      <c r="MYH53" s="38"/>
      <c r="MYI53" s="38"/>
      <c r="MYJ53" s="38"/>
      <c r="MYK53" s="38"/>
      <c r="MYL53" s="38"/>
      <c r="MYM53" s="38"/>
      <c r="MYN53" s="38"/>
      <c r="MYO53" s="38"/>
      <c r="MYP53" s="38"/>
      <c r="MYQ53" s="38"/>
      <c r="MYR53" s="38"/>
      <c r="MYS53" s="38"/>
      <c r="MYT53" s="38"/>
      <c r="MYU53" s="38"/>
      <c r="MYV53" s="38"/>
      <c r="MYW53" s="38"/>
      <c r="MYX53" s="38"/>
      <c r="MYY53" s="38"/>
      <c r="MYZ53" s="38"/>
      <c r="MZA53" s="38"/>
      <c r="MZB53" s="38"/>
      <c r="MZC53" s="38"/>
      <c r="MZD53" s="38"/>
      <c r="MZE53" s="38"/>
      <c r="MZF53" s="38"/>
      <c r="MZG53" s="38"/>
      <c r="MZH53" s="38"/>
      <c r="MZI53" s="38"/>
      <c r="MZJ53" s="38"/>
      <c r="MZK53" s="38"/>
      <c r="MZL53" s="38"/>
      <c r="MZM53" s="38"/>
      <c r="MZN53" s="38"/>
      <c r="MZO53" s="38"/>
      <c r="MZP53" s="38"/>
      <c r="MZQ53" s="38"/>
      <c r="MZR53" s="38"/>
      <c r="MZS53" s="38"/>
      <c r="MZT53" s="38"/>
      <c r="MZU53" s="38"/>
      <c r="MZV53" s="38"/>
      <c r="MZW53" s="38"/>
      <c r="MZX53" s="38"/>
      <c r="MZY53" s="38"/>
      <c r="MZZ53" s="38"/>
      <c r="NAA53" s="38"/>
      <c r="NAB53" s="38"/>
      <c r="NAC53" s="38"/>
      <c r="NAD53" s="38"/>
      <c r="NAE53" s="38"/>
      <c r="NAF53" s="38"/>
      <c r="NAG53" s="38"/>
      <c r="NAH53" s="38"/>
      <c r="NAI53" s="38"/>
      <c r="NAJ53" s="38"/>
      <c r="NAK53" s="38"/>
      <c r="NAL53" s="38"/>
      <c r="NAM53" s="38"/>
      <c r="NAN53" s="38"/>
      <c r="NAO53" s="38"/>
      <c r="NAP53" s="38"/>
      <c r="NAQ53" s="38"/>
      <c r="NAR53" s="38"/>
      <c r="NAS53" s="38"/>
      <c r="NAT53" s="38"/>
      <c r="NAU53" s="38"/>
      <c r="NAV53" s="38"/>
      <c r="NAW53" s="38"/>
      <c r="NAX53" s="38"/>
      <c r="NAY53" s="38"/>
      <c r="NAZ53" s="38"/>
      <c r="NBA53" s="38"/>
      <c r="NBB53" s="38"/>
      <c r="NBC53" s="38"/>
      <c r="NBD53" s="38"/>
      <c r="NBE53" s="38"/>
      <c r="NBF53" s="38"/>
      <c r="NBG53" s="38"/>
      <c r="NBH53" s="38"/>
      <c r="NBI53" s="38"/>
      <c r="NBJ53" s="38"/>
      <c r="NBK53" s="38"/>
      <c r="NBL53" s="38"/>
      <c r="NBM53" s="38"/>
      <c r="NBN53" s="38"/>
      <c r="NBO53" s="38"/>
      <c r="NBP53" s="38"/>
      <c r="NBQ53" s="38"/>
      <c r="NBR53" s="38"/>
      <c r="NBS53" s="38"/>
      <c r="NBT53" s="38"/>
      <c r="NBU53" s="38"/>
      <c r="NBV53" s="38"/>
      <c r="NBW53" s="38"/>
      <c r="NBX53" s="38"/>
      <c r="NBY53" s="38"/>
      <c r="NBZ53" s="38"/>
      <c r="NCA53" s="38"/>
      <c r="NCB53" s="38"/>
      <c r="NCC53" s="38"/>
      <c r="NCD53" s="38"/>
      <c r="NCE53" s="38"/>
      <c r="NCF53" s="38"/>
      <c r="NCG53" s="38"/>
      <c r="NCH53" s="38"/>
      <c r="NCI53" s="38"/>
      <c r="NCJ53" s="38"/>
      <c r="NCK53" s="38"/>
      <c r="NCL53" s="38"/>
      <c r="NCM53" s="38"/>
      <c r="NCN53" s="38"/>
      <c r="NCO53" s="38"/>
      <c r="NCP53" s="38"/>
      <c r="NCQ53" s="38"/>
      <c r="NCR53" s="38"/>
      <c r="NCS53" s="38"/>
      <c r="NCT53" s="38"/>
      <c r="NCU53" s="38"/>
      <c r="NCV53" s="38"/>
      <c r="NCW53" s="38"/>
      <c r="NCX53" s="38"/>
      <c r="NCY53" s="38"/>
      <c r="NCZ53" s="38"/>
      <c r="NDA53" s="38"/>
      <c r="NDB53" s="38"/>
      <c r="NDC53" s="38"/>
      <c r="NDD53" s="38"/>
      <c r="NDE53" s="38"/>
      <c r="NDF53" s="38"/>
      <c r="NDG53" s="38"/>
      <c r="NDH53" s="38"/>
      <c r="NDI53" s="38"/>
      <c r="NDJ53" s="38"/>
      <c r="NDK53" s="38"/>
      <c r="NDL53" s="38"/>
      <c r="NDM53" s="38"/>
      <c r="NDN53" s="38"/>
      <c r="NDO53" s="38"/>
      <c r="NDP53" s="38"/>
      <c r="NDQ53" s="38"/>
      <c r="NDR53" s="38"/>
      <c r="NDS53" s="38"/>
      <c r="NDT53" s="38"/>
      <c r="NDU53" s="38"/>
      <c r="NDV53" s="38"/>
      <c r="NDW53" s="38"/>
      <c r="NDX53" s="38"/>
      <c r="NDY53" s="38"/>
      <c r="NDZ53" s="38"/>
      <c r="NEA53" s="38"/>
      <c r="NEB53" s="38"/>
      <c r="NEC53" s="38"/>
      <c r="NED53" s="38"/>
      <c r="NEE53" s="38"/>
      <c r="NEF53" s="38"/>
      <c r="NEG53" s="38"/>
      <c r="NEH53" s="38"/>
      <c r="NEI53" s="38"/>
      <c r="NEJ53" s="38"/>
      <c r="NEK53" s="38"/>
      <c r="NEL53" s="38"/>
      <c r="NEM53" s="38"/>
      <c r="NEN53" s="38"/>
      <c r="NEO53" s="38"/>
      <c r="NEP53" s="38"/>
      <c r="NEQ53" s="38"/>
      <c r="NER53" s="38"/>
      <c r="NES53" s="38"/>
      <c r="NET53" s="38"/>
      <c r="NEU53" s="38"/>
      <c r="NEV53" s="38"/>
      <c r="NEW53" s="38"/>
      <c r="NEX53" s="38"/>
      <c r="NEY53" s="38"/>
      <c r="NEZ53" s="38"/>
      <c r="NFA53" s="38"/>
      <c r="NFB53" s="38"/>
      <c r="NFC53" s="38"/>
      <c r="NFD53" s="38"/>
      <c r="NFE53" s="38"/>
      <c r="NFF53" s="38"/>
      <c r="NFG53" s="38"/>
      <c r="NFH53" s="38"/>
      <c r="NFI53" s="38"/>
      <c r="NFJ53" s="38"/>
      <c r="NFK53" s="38"/>
      <c r="NFL53" s="38"/>
      <c r="NFM53" s="38"/>
      <c r="NFN53" s="38"/>
      <c r="NFO53" s="38"/>
      <c r="NFP53" s="38"/>
      <c r="NFQ53" s="38"/>
      <c r="NFR53" s="38"/>
      <c r="NFS53" s="38"/>
      <c r="NFT53" s="38"/>
      <c r="NFU53" s="38"/>
      <c r="NFV53" s="38"/>
      <c r="NFW53" s="38"/>
      <c r="NFX53" s="38"/>
      <c r="NFY53" s="38"/>
      <c r="NFZ53" s="38"/>
      <c r="NGA53" s="38"/>
      <c r="NGB53" s="38"/>
      <c r="NGC53" s="38"/>
      <c r="NGD53" s="38"/>
      <c r="NGE53" s="38"/>
      <c r="NGF53" s="38"/>
      <c r="NGG53" s="38"/>
      <c r="NGH53" s="38"/>
      <c r="NGI53" s="38"/>
      <c r="NGJ53" s="38"/>
      <c r="NGK53" s="38"/>
      <c r="NGL53" s="38"/>
      <c r="NGM53" s="38"/>
      <c r="NGN53" s="38"/>
      <c r="NGO53" s="38"/>
      <c r="NGP53" s="38"/>
      <c r="NGQ53" s="38"/>
      <c r="NGR53" s="38"/>
      <c r="NGS53" s="38"/>
      <c r="NGT53" s="38"/>
      <c r="NGU53" s="38"/>
      <c r="NGV53" s="38"/>
      <c r="NGW53" s="38"/>
      <c r="NGX53" s="38"/>
      <c r="NGY53" s="38"/>
      <c r="NGZ53" s="38"/>
      <c r="NHA53" s="38"/>
      <c r="NHB53" s="38"/>
      <c r="NHC53" s="38"/>
      <c r="NHD53" s="38"/>
      <c r="NHE53" s="38"/>
      <c r="NHF53" s="38"/>
      <c r="NHG53" s="38"/>
      <c r="NHH53" s="38"/>
      <c r="NHI53" s="38"/>
      <c r="NHJ53" s="38"/>
      <c r="NHK53" s="38"/>
      <c r="NHL53" s="38"/>
      <c r="NHM53" s="38"/>
      <c r="NHN53" s="38"/>
      <c r="NHO53" s="38"/>
      <c r="NHP53" s="38"/>
      <c r="NHQ53" s="38"/>
      <c r="NHR53" s="38"/>
      <c r="NHS53" s="38"/>
      <c r="NHT53" s="38"/>
      <c r="NHU53" s="38"/>
      <c r="NHV53" s="38"/>
      <c r="NHW53" s="38"/>
      <c r="NHX53" s="38"/>
      <c r="NHY53" s="38"/>
      <c r="NHZ53" s="38"/>
      <c r="NIA53" s="38"/>
      <c r="NIB53" s="38"/>
      <c r="NIC53" s="38"/>
      <c r="NID53" s="38"/>
      <c r="NIE53" s="38"/>
      <c r="NIF53" s="38"/>
      <c r="NIG53" s="38"/>
      <c r="NIH53" s="38"/>
      <c r="NII53" s="38"/>
      <c r="NIJ53" s="38"/>
      <c r="NIK53" s="38"/>
      <c r="NIL53" s="38"/>
      <c r="NIM53" s="38"/>
      <c r="NIN53" s="38"/>
      <c r="NIO53" s="38"/>
      <c r="NIP53" s="38"/>
      <c r="NIQ53" s="38"/>
      <c r="NIR53" s="38"/>
      <c r="NIS53" s="38"/>
      <c r="NIT53" s="38"/>
      <c r="NIU53" s="38"/>
      <c r="NIV53" s="38"/>
      <c r="NIW53" s="38"/>
      <c r="NIX53" s="38"/>
      <c r="NIY53" s="38"/>
      <c r="NIZ53" s="38"/>
      <c r="NJA53" s="38"/>
      <c r="NJB53" s="38"/>
      <c r="NJC53" s="38"/>
      <c r="NJD53" s="38"/>
      <c r="NJE53" s="38"/>
      <c r="NJF53" s="38"/>
      <c r="NJG53" s="38"/>
      <c r="NJH53" s="38"/>
      <c r="NJI53" s="38"/>
      <c r="NJJ53" s="38"/>
      <c r="NJK53" s="38"/>
      <c r="NJL53" s="38"/>
      <c r="NJM53" s="38"/>
      <c r="NJN53" s="38"/>
      <c r="NJO53" s="38"/>
      <c r="NJP53" s="38"/>
      <c r="NJQ53" s="38"/>
      <c r="NJR53" s="38"/>
      <c r="NJS53" s="38"/>
      <c r="NJT53" s="38"/>
      <c r="NJU53" s="38"/>
      <c r="NJV53" s="38"/>
      <c r="NJW53" s="38"/>
      <c r="NJX53" s="38"/>
      <c r="NJY53" s="38"/>
      <c r="NJZ53" s="38"/>
      <c r="NKA53" s="38"/>
      <c r="NKB53" s="38"/>
      <c r="NKC53" s="38"/>
      <c r="NKD53" s="38"/>
      <c r="NKE53" s="38"/>
      <c r="NKF53" s="38"/>
      <c r="NKG53" s="38"/>
      <c r="NKH53" s="38"/>
      <c r="NKI53" s="38"/>
      <c r="NKJ53" s="38"/>
      <c r="NKK53" s="38"/>
      <c r="NKL53" s="38"/>
      <c r="NKM53" s="38"/>
      <c r="NKN53" s="38"/>
      <c r="NKO53" s="38"/>
      <c r="NKP53" s="38"/>
      <c r="NKQ53" s="38"/>
      <c r="NKR53" s="38"/>
      <c r="NKS53" s="38"/>
      <c r="NKT53" s="38"/>
      <c r="NKU53" s="38"/>
      <c r="NKV53" s="38"/>
      <c r="NKW53" s="38"/>
      <c r="NKX53" s="38"/>
      <c r="NKY53" s="38"/>
      <c r="NKZ53" s="38"/>
      <c r="NLA53" s="38"/>
      <c r="NLB53" s="38"/>
      <c r="NLC53" s="38"/>
      <c r="NLD53" s="38"/>
      <c r="NLE53" s="38"/>
      <c r="NLF53" s="38"/>
      <c r="NLG53" s="38"/>
      <c r="NLH53" s="38"/>
      <c r="NLI53" s="38"/>
      <c r="NLJ53" s="38"/>
      <c r="NLK53" s="38"/>
      <c r="NLL53" s="38"/>
      <c r="NLM53" s="38"/>
      <c r="NLN53" s="38"/>
      <c r="NLO53" s="38"/>
      <c r="NLP53" s="38"/>
      <c r="NLQ53" s="38"/>
      <c r="NLR53" s="38"/>
      <c r="NLS53" s="38"/>
      <c r="NLT53" s="38"/>
      <c r="NLU53" s="38"/>
      <c r="NLV53" s="38"/>
      <c r="NLW53" s="38"/>
      <c r="NLX53" s="38"/>
      <c r="NLY53" s="38"/>
      <c r="NLZ53" s="38"/>
      <c r="NMA53" s="38"/>
      <c r="NMB53" s="38"/>
      <c r="NMC53" s="38"/>
      <c r="NMD53" s="38"/>
      <c r="NME53" s="38"/>
      <c r="NMF53" s="38"/>
      <c r="NMG53" s="38"/>
      <c r="NMH53" s="38"/>
      <c r="NMI53" s="38"/>
      <c r="NMJ53" s="38"/>
      <c r="NMK53" s="38"/>
      <c r="NML53" s="38"/>
      <c r="NMM53" s="38"/>
      <c r="NMN53" s="38"/>
      <c r="NMO53" s="38"/>
      <c r="NMP53" s="38"/>
      <c r="NMQ53" s="38"/>
      <c r="NMR53" s="38"/>
      <c r="NMS53" s="38"/>
      <c r="NMT53" s="38"/>
      <c r="NMU53" s="38"/>
      <c r="NMV53" s="38"/>
      <c r="NMW53" s="38"/>
      <c r="NMX53" s="38"/>
      <c r="NMY53" s="38"/>
      <c r="NMZ53" s="38"/>
      <c r="NNA53" s="38"/>
      <c r="NNB53" s="38"/>
      <c r="NNC53" s="38"/>
      <c r="NND53" s="38"/>
      <c r="NNE53" s="38"/>
      <c r="NNF53" s="38"/>
      <c r="NNG53" s="38"/>
      <c r="NNH53" s="38"/>
      <c r="NNI53" s="38"/>
      <c r="NNJ53" s="38"/>
      <c r="NNK53" s="38"/>
      <c r="NNL53" s="38"/>
      <c r="NNM53" s="38"/>
      <c r="NNN53" s="38"/>
      <c r="NNO53" s="38"/>
      <c r="NNP53" s="38"/>
      <c r="NNQ53" s="38"/>
      <c r="NNR53" s="38"/>
      <c r="NNS53" s="38"/>
      <c r="NNT53" s="38"/>
      <c r="NNU53" s="38"/>
      <c r="NNV53" s="38"/>
      <c r="NNW53" s="38"/>
      <c r="NNX53" s="38"/>
      <c r="NNY53" s="38"/>
      <c r="NNZ53" s="38"/>
      <c r="NOA53" s="38"/>
      <c r="NOB53" s="38"/>
      <c r="NOC53" s="38"/>
      <c r="NOD53" s="38"/>
      <c r="NOE53" s="38"/>
      <c r="NOF53" s="38"/>
      <c r="NOG53" s="38"/>
      <c r="NOH53" s="38"/>
      <c r="NOI53" s="38"/>
      <c r="NOJ53" s="38"/>
      <c r="NOK53" s="38"/>
      <c r="NOL53" s="38"/>
      <c r="NOM53" s="38"/>
      <c r="NON53" s="38"/>
      <c r="NOO53" s="38"/>
      <c r="NOP53" s="38"/>
      <c r="NOQ53" s="38"/>
      <c r="NOR53" s="38"/>
      <c r="NOS53" s="38"/>
      <c r="NOT53" s="38"/>
      <c r="NOU53" s="38"/>
      <c r="NOV53" s="38"/>
      <c r="NOW53" s="38"/>
      <c r="NOX53" s="38"/>
      <c r="NOY53" s="38"/>
      <c r="NOZ53" s="38"/>
      <c r="NPA53" s="38"/>
      <c r="NPB53" s="38"/>
      <c r="NPC53" s="38"/>
      <c r="NPD53" s="38"/>
      <c r="NPE53" s="38"/>
      <c r="NPF53" s="38"/>
      <c r="NPG53" s="38"/>
      <c r="NPH53" s="38"/>
      <c r="NPI53" s="38"/>
      <c r="NPJ53" s="38"/>
      <c r="NPK53" s="38"/>
      <c r="NPL53" s="38"/>
      <c r="NPM53" s="38"/>
      <c r="NPN53" s="38"/>
      <c r="NPO53" s="38"/>
      <c r="NPP53" s="38"/>
      <c r="NPQ53" s="38"/>
      <c r="NPR53" s="38"/>
      <c r="NPS53" s="38"/>
      <c r="NPT53" s="38"/>
      <c r="NPU53" s="38"/>
      <c r="NPV53" s="38"/>
      <c r="NPW53" s="38"/>
      <c r="NPX53" s="38"/>
      <c r="NPY53" s="38"/>
      <c r="NPZ53" s="38"/>
      <c r="NQA53" s="38"/>
      <c r="NQB53" s="38"/>
      <c r="NQC53" s="38"/>
      <c r="NQD53" s="38"/>
      <c r="NQE53" s="38"/>
      <c r="NQF53" s="38"/>
      <c r="NQG53" s="38"/>
      <c r="NQH53" s="38"/>
      <c r="NQI53" s="38"/>
      <c r="NQJ53" s="38"/>
      <c r="NQK53" s="38"/>
      <c r="NQL53" s="38"/>
      <c r="NQM53" s="38"/>
      <c r="NQN53" s="38"/>
      <c r="NQO53" s="38"/>
      <c r="NQP53" s="38"/>
      <c r="NQQ53" s="38"/>
      <c r="NQR53" s="38"/>
      <c r="NQS53" s="38"/>
      <c r="NQT53" s="38"/>
      <c r="NQU53" s="38"/>
      <c r="NQV53" s="38"/>
      <c r="NQW53" s="38"/>
      <c r="NQX53" s="38"/>
      <c r="NQY53" s="38"/>
      <c r="NQZ53" s="38"/>
      <c r="NRA53" s="38"/>
      <c r="NRB53" s="38"/>
      <c r="NRC53" s="38"/>
      <c r="NRD53" s="38"/>
      <c r="NRE53" s="38"/>
      <c r="NRF53" s="38"/>
      <c r="NRG53" s="38"/>
      <c r="NRH53" s="38"/>
      <c r="NRI53" s="38"/>
      <c r="NRJ53" s="38"/>
      <c r="NRK53" s="38"/>
      <c r="NRL53" s="38"/>
      <c r="NRM53" s="38"/>
      <c r="NRN53" s="38"/>
      <c r="NRO53" s="38"/>
      <c r="NRP53" s="38"/>
      <c r="NRQ53" s="38"/>
      <c r="NRR53" s="38"/>
      <c r="NRS53" s="38"/>
      <c r="NRT53" s="38"/>
      <c r="NRU53" s="38"/>
      <c r="NRV53" s="38"/>
      <c r="NRW53" s="38"/>
      <c r="NRX53" s="38"/>
      <c r="NRY53" s="38"/>
      <c r="NRZ53" s="38"/>
      <c r="NSA53" s="38"/>
      <c r="NSB53" s="38"/>
      <c r="NSC53" s="38"/>
      <c r="NSD53" s="38"/>
      <c r="NSE53" s="38"/>
      <c r="NSF53" s="38"/>
      <c r="NSG53" s="38"/>
      <c r="NSH53" s="38"/>
      <c r="NSI53" s="38"/>
      <c r="NSJ53" s="38"/>
      <c r="NSK53" s="38"/>
      <c r="NSL53" s="38"/>
      <c r="NSM53" s="38"/>
      <c r="NSN53" s="38"/>
      <c r="NSO53" s="38"/>
      <c r="NSP53" s="38"/>
      <c r="NSQ53" s="38"/>
      <c r="NSR53" s="38"/>
      <c r="NSS53" s="38"/>
      <c r="NST53" s="38"/>
      <c r="NSU53" s="38"/>
      <c r="NSV53" s="38"/>
      <c r="NSW53" s="38"/>
      <c r="NSX53" s="38"/>
      <c r="NSY53" s="38"/>
      <c r="NSZ53" s="38"/>
      <c r="NTA53" s="38"/>
      <c r="NTB53" s="38"/>
      <c r="NTC53" s="38"/>
      <c r="NTD53" s="38"/>
      <c r="NTE53" s="38"/>
      <c r="NTF53" s="38"/>
      <c r="NTG53" s="38"/>
      <c r="NTH53" s="38"/>
      <c r="NTI53" s="38"/>
      <c r="NTJ53" s="38"/>
      <c r="NTK53" s="38"/>
      <c r="NTL53" s="38"/>
      <c r="NTM53" s="38"/>
      <c r="NTN53" s="38"/>
      <c r="NTO53" s="38"/>
      <c r="NTP53" s="38"/>
      <c r="NTQ53" s="38"/>
      <c r="NTR53" s="38"/>
      <c r="NTS53" s="38"/>
      <c r="NTT53" s="38"/>
      <c r="NTU53" s="38"/>
      <c r="NTV53" s="38"/>
      <c r="NTW53" s="38"/>
      <c r="NTX53" s="38"/>
      <c r="NTY53" s="38"/>
      <c r="NTZ53" s="38"/>
      <c r="NUA53" s="38"/>
      <c r="NUB53" s="38"/>
      <c r="NUC53" s="38"/>
      <c r="NUD53" s="38"/>
      <c r="NUE53" s="38"/>
      <c r="NUF53" s="38"/>
      <c r="NUG53" s="38"/>
      <c r="NUH53" s="38"/>
      <c r="NUI53" s="38"/>
      <c r="NUJ53" s="38"/>
      <c r="NUK53" s="38"/>
      <c r="NUL53" s="38"/>
      <c r="NUM53" s="38"/>
      <c r="NUN53" s="38"/>
      <c r="NUO53" s="38"/>
      <c r="NUP53" s="38"/>
      <c r="NUQ53" s="38"/>
      <c r="NUR53" s="38"/>
      <c r="NUS53" s="38"/>
      <c r="NUT53" s="38"/>
      <c r="NUU53" s="38"/>
      <c r="NUV53" s="38"/>
      <c r="NUW53" s="38"/>
      <c r="NUX53" s="38"/>
      <c r="NUY53" s="38"/>
      <c r="NUZ53" s="38"/>
      <c r="NVA53" s="38"/>
      <c r="NVB53" s="38"/>
      <c r="NVC53" s="38"/>
      <c r="NVD53" s="38"/>
      <c r="NVE53" s="38"/>
      <c r="NVF53" s="38"/>
      <c r="NVG53" s="38"/>
      <c r="NVH53" s="38"/>
      <c r="NVI53" s="38"/>
      <c r="NVJ53" s="38"/>
      <c r="NVK53" s="38"/>
      <c r="NVL53" s="38"/>
      <c r="NVM53" s="38"/>
      <c r="NVN53" s="38"/>
      <c r="NVO53" s="38"/>
      <c r="NVP53" s="38"/>
      <c r="NVQ53" s="38"/>
      <c r="NVR53" s="38"/>
      <c r="NVS53" s="38"/>
      <c r="NVT53" s="38"/>
      <c r="NVU53" s="38"/>
      <c r="NVV53" s="38"/>
      <c r="NVW53" s="38"/>
      <c r="NVX53" s="38"/>
      <c r="NVY53" s="38"/>
      <c r="NVZ53" s="38"/>
      <c r="NWA53" s="38"/>
      <c r="NWB53" s="38"/>
      <c r="NWC53" s="38"/>
      <c r="NWD53" s="38"/>
      <c r="NWE53" s="38"/>
      <c r="NWF53" s="38"/>
      <c r="NWG53" s="38"/>
      <c r="NWH53" s="38"/>
      <c r="NWI53" s="38"/>
      <c r="NWJ53" s="38"/>
      <c r="NWK53" s="38"/>
      <c r="NWL53" s="38"/>
      <c r="NWM53" s="38"/>
      <c r="NWN53" s="38"/>
      <c r="NWO53" s="38"/>
      <c r="NWP53" s="38"/>
      <c r="NWQ53" s="38"/>
      <c r="NWR53" s="38"/>
      <c r="NWS53" s="38"/>
      <c r="NWT53" s="38"/>
      <c r="NWU53" s="38"/>
      <c r="NWV53" s="38"/>
      <c r="NWW53" s="38"/>
      <c r="NWX53" s="38"/>
      <c r="NWY53" s="38"/>
      <c r="NWZ53" s="38"/>
      <c r="NXA53" s="38"/>
      <c r="NXB53" s="38"/>
      <c r="NXC53" s="38"/>
      <c r="NXD53" s="38"/>
      <c r="NXE53" s="38"/>
      <c r="NXF53" s="38"/>
      <c r="NXG53" s="38"/>
      <c r="NXH53" s="38"/>
      <c r="NXI53" s="38"/>
      <c r="NXJ53" s="38"/>
      <c r="NXK53" s="38"/>
      <c r="NXL53" s="38"/>
      <c r="NXM53" s="38"/>
      <c r="NXN53" s="38"/>
      <c r="NXO53" s="38"/>
      <c r="NXP53" s="38"/>
      <c r="NXQ53" s="38"/>
      <c r="NXR53" s="38"/>
      <c r="NXS53" s="38"/>
      <c r="NXT53" s="38"/>
      <c r="NXU53" s="38"/>
      <c r="NXV53" s="38"/>
      <c r="NXW53" s="38"/>
      <c r="NXX53" s="38"/>
      <c r="NXY53" s="38"/>
      <c r="NXZ53" s="38"/>
      <c r="NYA53" s="38"/>
      <c r="NYB53" s="38"/>
      <c r="NYC53" s="38"/>
      <c r="NYD53" s="38"/>
      <c r="NYE53" s="38"/>
      <c r="NYF53" s="38"/>
      <c r="NYG53" s="38"/>
      <c r="NYH53" s="38"/>
      <c r="NYI53" s="38"/>
      <c r="NYJ53" s="38"/>
      <c r="NYK53" s="38"/>
      <c r="NYL53" s="38"/>
      <c r="NYM53" s="38"/>
      <c r="NYN53" s="38"/>
      <c r="NYO53" s="38"/>
      <c r="NYP53" s="38"/>
      <c r="NYQ53" s="38"/>
      <c r="NYR53" s="38"/>
      <c r="NYS53" s="38"/>
      <c r="NYT53" s="38"/>
      <c r="NYU53" s="38"/>
      <c r="NYV53" s="38"/>
      <c r="NYW53" s="38"/>
      <c r="NYX53" s="38"/>
      <c r="NYY53" s="38"/>
      <c r="NYZ53" s="38"/>
      <c r="NZA53" s="38"/>
      <c r="NZB53" s="38"/>
      <c r="NZC53" s="38"/>
      <c r="NZD53" s="38"/>
      <c r="NZE53" s="38"/>
      <c r="NZF53" s="38"/>
      <c r="NZG53" s="38"/>
      <c r="NZH53" s="38"/>
      <c r="NZI53" s="38"/>
      <c r="NZJ53" s="38"/>
      <c r="NZK53" s="38"/>
      <c r="NZL53" s="38"/>
      <c r="NZM53" s="38"/>
      <c r="NZN53" s="38"/>
      <c r="NZO53" s="38"/>
      <c r="NZP53" s="38"/>
      <c r="NZQ53" s="38"/>
      <c r="NZR53" s="38"/>
      <c r="NZS53" s="38"/>
      <c r="NZT53" s="38"/>
      <c r="NZU53" s="38"/>
      <c r="NZV53" s="38"/>
      <c r="NZW53" s="38"/>
      <c r="NZX53" s="38"/>
      <c r="NZY53" s="38"/>
      <c r="NZZ53" s="38"/>
      <c r="OAA53" s="38"/>
      <c r="OAB53" s="38"/>
      <c r="OAC53" s="38"/>
      <c r="OAD53" s="38"/>
      <c r="OAE53" s="38"/>
      <c r="OAF53" s="38"/>
      <c r="OAG53" s="38"/>
      <c r="OAH53" s="38"/>
      <c r="OAI53" s="38"/>
      <c r="OAJ53" s="38"/>
      <c r="OAK53" s="38"/>
      <c r="OAL53" s="38"/>
      <c r="OAM53" s="38"/>
      <c r="OAN53" s="38"/>
      <c r="OAO53" s="38"/>
      <c r="OAP53" s="38"/>
      <c r="OAQ53" s="38"/>
      <c r="OAR53" s="38"/>
      <c r="OAS53" s="38"/>
      <c r="OAT53" s="38"/>
      <c r="OAU53" s="38"/>
      <c r="OAV53" s="38"/>
      <c r="OAW53" s="38"/>
      <c r="OAX53" s="38"/>
      <c r="OAY53" s="38"/>
      <c r="OAZ53" s="38"/>
      <c r="OBA53" s="38"/>
      <c r="OBB53" s="38"/>
      <c r="OBC53" s="38"/>
      <c r="OBD53" s="38"/>
      <c r="OBE53" s="38"/>
      <c r="OBF53" s="38"/>
      <c r="OBG53" s="38"/>
      <c r="OBH53" s="38"/>
      <c r="OBI53" s="38"/>
      <c r="OBJ53" s="38"/>
      <c r="OBK53" s="38"/>
      <c r="OBL53" s="38"/>
      <c r="OBM53" s="38"/>
      <c r="OBN53" s="38"/>
      <c r="OBO53" s="38"/>
      <c r="OBP53" s="38"/>
      <c r="OBQ53" s="38"/>
      <c r="OBR53" s="38"/>
      <c r="OBS53" s="38"/>
      <c r="OBT53" s="38"/>
      <c r="OBU53" s="38"/>
      <c r="OBV53" s="38"/>
      <c r="OBW53" s="38"/>
      <c r="OBX53" s="38"/>
      <c r="OBY53" s="38"/>
      <c r="OBZ53" s="38"/>
      <c r="OCA53" s="38"/>
      <c r="OCB53" s="38"/>
      <c r="OCC53" s="38"/>
      <c r="OCD53" s="38"/>
      <c r="OCE53" s="38"/>
      <c r="OCF53" s="38"/>
      <c r="OCG53" s="38"/>
      <c r="OCH53" s="38"/>
      <c r="OCI53" s="38"/>
      <c r="OCJ53" s="38"/>
      <c r="OCK53" s="38"/>
      <c r="OCL53" s="38"/>
      <c r="OCM53" s="38"/>
      <c r="OCN53" s="38"/>
      <c r="OCO53" s="38"/>
      <c r="OCP53" s="38"/>
      <c r="OCQ53" s="38"/>
      <c r="OCR53" s="38"/>
      <c r="OCS53" s="38"/>
      <c r="OCT53" s="38"/>
      <c r="OCU53" s="38"/>
      <c r="OCV53" s="38"/>
      <c r="OCW53" s="38"/>
      <c r="OCX53" s="38"/>
      <c r="OCY53" s="38"/>
      <c r="OCZ53" s="38"/>
      <c r="ODA53" s="38"/>
      <c r="ODB53" s="38"/>
      <c r="ODC53" s="38"/>
      <c r="ODD53" s="38"/>
      <c r="ODE53" s="38"/>
      <c r="ODF53" s="38"/>
      <c r="ODG53" s="38"/>
      <c r="ODH53" s="38"/>
      <c r="ODI53" s="38"/>
      <c r="ODJ53" s="38"/>
      <c r="ODK53" s="38"/>
      <c r="ODL53" s="38"/>
      <c r="ODM53" s="38"/>
      <c r="ODN53" s="38"/>
      <c r="ODO53" s="38"/>
      <c r="ODP53" s="38"/>
      <c r="ODQ53" s="38"/>
      <c r="ODR53" s="38"/>
      <c r="ODS53" s="38"/>
      <c r="ODT53" s="38"/>
      <c r="ODU53" s="38"/>
      <c r="ODV53" s="38"/>
      <c r="ODW53" s="38"/>
      <c r="ODX53" s="38"/>
      <c r="ODY53" s="38"/>
      <c r="ODZ53" s="38"/>
      <c r="OEA53" s="38"/>
      <c r="OEB53" s="38"/>
      <c r="OEC53" s="38"/>
      <c r="OED53" s="38"/>
      <c r="OEE53" s="38"/>
      <c r="OEF53" s="38"/>
      <c r="OEG53" s="38"/>
      <c r="OEH53" s="38"/>
      <c r="OEI53" s="38"/>
      <c r="OEJ53" s="38"/>
      <c r="OEK53" s="38"/>
      <c r="OEL53" s="38"/>
      <c r="OEM53" s="38"/>
      <c r="OEN53" s="38"/>
      <c r="OEO53" s="38"/>
      <c r="OEP53" s="38"/>
      <c r="OEQ53" s="38"/>
      <c r="OER53" s="38"/>
      <c r="OES53" s="38"/>
      <c r="OET53" s="38"/>
      <c r="OEU53" s="38"/>
      <c r="OEV53" s="38"/>
      <c r="OEW53" s="38"/>
      <c r="OEX53" s="38"/>
      <c r="OEY53" s="38"/>
      <c r="OEZ53" s="38"/>
      <c r="OFA53" s="38"/>
      <c r="OFB53" s="38"/>
      <c r="OFC53" s="38"/>
      <c r="OFD53" s="38"/>
      <c r="OFE53" s="38"/>
      <c r="OFF53" s="38"/>
      <c r="OFG53" s="38"/>
      <c r="OFH53" s="38"/>
      <c r="OFI53" s="38"/>
      <c r="OFJ53" s="38"/>
      <c r="OFK53" s="38"/>
      <c r="OFL53" s="38"/>
      <c r="OFM53" s="38"/>
      <c r="OFN53" s="38"/>
      <c r="OFO53" s="38"/>
      <c r="OFP53" s="38"/>
      <c r="OFQ53" s="38"/>
      <c r="OFR53" s="38"/>
      <c r="OFS53" s="38"/>
      <c r="OFT53" s="38"/>
      <c r="OFU53" s="38"/>
      <c r="OFV53" s="38"/>
      <c r="OFW53" s="38"/>
      <c r="OFX53" s="38"/>
      <c r="OFY53" s="38"/>
      <c r="OFZ53" s="38"/>
      <c r="OGA53" s="38"/>
      <c r="OGB53" s="38"/>
      <c r="OGC53" s="38"/>
      <c r="OGD53" s="38"/>
      <c r="OGE53" s="38"/>
      <c r="OGF53" s="38"/>
      <c r="OGG53" s="38"/>
      <c r="OGH53" s="38"/>
      <c r="OGI53" s="38"/>
      <c r="OGJ53" s="38"/>
      <c r="OGK53" s="38"/>
      <c r="OGL53" s="38"/>
      <c r="OGM53" s="38"/>
      <c r="OGN53" s="38"/>
      <c r="OGO53" s="38"/>
      <c r="OGP53" s="38"/>
      <c r="OGQ53" s="38"/>
      <c r="OGR53" s="38"/>
      <c r="OGS53" s="38"/>
      <c r="OGT53" s="38"/>
      <c r="OGU53" s="38"/>
      <c r="OGV53" s="38"/>
      <c r="OGW53" s="38"/>
      <c r="OGX53" s="38"/>
      <c r="OGY53" s="38"/>
      <c r="OGZ53" s="38"/>
      <c r="OHA53" s="38"/>
      <c r="OHB53" s="38"/>
      <c r="OHC53" s="38"/>
      <c r="OHD53" s="38"/>
      <c r="OHE53" s="38"/>
      <c r="OHF53" s="38"/>
      <c r="OHG53" s="38"/>
      <c r="OHH53" s="38"/>
      <c r="OHI53" s="38"/>
      <c r="OHJ53" s="38"/>
      <c r="OHK53" s="38"/>
      <c r="OHL53" s="38"/>
      <c r="OHM53" s="38"/>
      <c r="OHN53" s="38"/>
      <c r="OHO53" s="38"/>
      <c r="OHP53" s="38"/>
      <c r="OHQ53" s="38"/>
      <c r="OHR53" s="38"/>
      <c r="OHS53" s="38"/>
      <c r="OHT53" s="38"/>
      <c r="OHU53" s="38"/>
      <c r="OHV53" s="38"/>
      <c r="OHW53" s="38"/>
      <c r="OHX53" s="38"/>
      <c r="OHY53" s="38"/>
      <c r="OHZ53" s="38"/>
      <c r="OIA53" s="38"/>
      <c r="OIB53" s="38"/>
      <c r="OIC53" s="38"/>
      <c r="OID53" s="38"/>
      <c r="OIE53" s="38"/>
      <c r="OIF53" s="38"/>
      <c r="OIG53" s="38"/>
      <c r="OIH53" s="38"/>
      <c r="OII53" s="38"/>
      <c r="OIJ53" s="38"/>
      <c r="OIK53" s="38"/>
      <c r="OIL53" s="38"/>
      <c r="OIM53" s="38"/>
      <c r="OIN53" s="38"/>
      <c r="OIO53" s="38"/>
      <c r="OIP53" s="38"/>
      <c r="OIQ53" s="38"/>
      <c r="OIR53" s="38"/>
      <c r="OIS53" s="38"/>
      <c r="OIT53" s="38"/>
      <c r="OIU53" s="38"/>
      <c r="OIV53" s="38"/>
      <c r="OIW53" s="38"/>
      <c r="OIX53" s="38"/>
      <c r="OIY53" s="38"/>
      <c r="OIZ53" s="38"/>
      <c r="OJA53" s="38"/>
      <c r="OJB53" s="38"/>
      <c r="OJC53" s="38"/>
      <c r="OJD53" s="38"/>
      <c r="OJE53" s="38"/>
      <c r="OJF53" s="38"/>
      <c r="OJG53" s="38"/>
      <c r="OJH53" s="38"/>
      <c r="OJI53" s="38"/>
      <c r="OJJ53" s="38"/>
      <c r="OJK53" s="38"/>
      <c r="OJL53" s="38"/>
      <c r="OJM53" s="38"/>
      <c r="OJN53" s="38"/>
      <c r="OJO53" s="38"/>
      <c r="OJP53" s="38"/>
      <c r="OJQ53" s="38"/>
      <c r="OJR53" s="38"/>
      <c r="OJS53" s="38"/>
      <c r="OJT53" s="38"/>
      <c r="OJU53" s="38"/>
      <c r="OJV53" s="38"/>
      <c r="OJW53" s="38"/>
      <c r="OJX53" s="38"/>
      <c r="OJY53" s="38"/>
      <c r="OJZ53" s="38"/>
      <c r="OKA53" s="38"/>
      <c r="OKB53" s="38"/>
      <c r="OKC53" s="38"/>
      <c r="OKD53" s="38"/>
      <c r="OKE53" s="38"/>
      <c r="OKF53" s="38"/>
      <c r="OKG53" s="38"/>
      <c r="OKH53" s="38"/>
      <c r="OKI53" s="38"/>
      <c r="OKJ53" s="38"/>
      <c r="OKK53" s="38"/>
      <c r="OKL53" s="38"/>
      <c r="OKM53" s="38"/>
      <c r="OKN53" s="38"/>
      <c r="OKO53" s="38"/>
      <c r="OKP53" s="38"/>
      <c r="OKQ53" s="38"/>
      <c r="OKR53" s="38"/>
      <c r="OKS53" s="38"/>
      <c r="OKT53" s="38"/>
      <c r="OKU53" s="38"/>
      <c r="OKV53" s="38"/>
      <c r="OKW53" s="38"/>
      <c r="OKX53" s="38"/>
      <c r="OKY53" s="38"/>
      <c r="OKZ53" s="38"/>
      <c r="OLA53" s="38"/>
      <c r="OLB53" s="38"/>
      <c r="OLC53" s="38"/>
      <c r="OLD53" s="38"/>
      <c r="OLE53" s="38"/>
      <c r="OLF53" s="38"/>
      <c r="OLG53" s="38"/>
      <c r="OLH53" s="38"/>
      <c r="OLI53" s="38"/>
      <c r="OLJ53" s="38"/>
      <c r="OLK53" s="38"/>
      <c r="OLL53" s="38"/>
      <c r="OLM53" s="38"/>
      <c r="OLN53" s="38"/>
      <c r="OLO53" s="38"/>
      <c r="OLP53" s="38"/>
      <c r="OLQ53" s="38"/>
      <c r="OLR53" s="38"/>
      <c r="OLS53" s="38"/>
      <c r="OLT53" s="38"/>
      <c r="OLU53" s="38"/>
      <c r="OLV53" s="38"/>
      <c r="OLW53" s="38"/>
      <c r="OLX53" s="38"/>
      <c r="OLY53" s="38"/>
      <c r="OLZ53" s="38"/>
      <c r="OMA53" s="38"/>
      <c r="OMB53" s="38"/>
      <c r="OMC53" s="38"/>
      <c r="OMD53" s="38"/>
      <c r="OME53" s="38"/>
      <c r="OMF53" s="38"/>
      <c r="OMG53" s="38"/>
      <c r="OMH53" s="38"/>
      <c r="OMI53" s="38"/>
      <c r="OMJ53" s="38"/>
      <c r="OMK53" s="38"/>
      <c r="OML53" s="38"/>
      <c r="OMM53" s="38"/>
      <c r="OMN53" s="38"/>
      <c r="OMO53" s="38"/>
      <c r="OMP53" s="38"/>
      <c r="OMQ53" s="38"/>
      <c r="OMR53" s="38"/>
      <c r="OMS53" s="38"/>
      <c r="OMT53" s="38"/>
      <c r="OMU53" s="38"/>
      <c r="OMV53" s="38"/>
      <c r="OMW53" s="38"/>
      <c r="OMX53" s="38"/>
      <c r="OMY53" s="38"/>
      <c r="OMZ53" s="38"/>
      <c r="ONA53" s="38"/>
      <c r="ONB53" s="38"/>
      <c r="ONC53" s="38"/>
      <c r="OND53" s="38"/>
      <c r="ONE53" s="38"/>
      <c r="ONF53" s="38"/>
      <c r="ONG53" s="38"/>
      <c r="ONH53" s="38"/>
      <c r="ONI53" s="38"/>
      <c r="ONJ53" s="38"/>
      <c r="ONK53" s="38"/>
      <c r="ONL53" s="38"/>
      <c r="ONM53" s="38"/>
      <c r="ONN53" s="38"/>
      <c r="ONO53" s="38"/>
      <c r="ONP53" s="38"/>
      <c r="ONQ53" s="38"/>
      <c r="ONR53" s="38"/>
      <c r="ONS53" s="38"/>
      <c r="ONT53" s="38"/>
      <c r="ONU53" s="38"/>
      <c r="ONV53" s="38"/>
      <c r="ONW53" s="38"/>
      <c r="ONX53" s="38"/>
      <c r="ONY53" s="38"/>
      <c r="ONZ53" s="38"/>
      <c r="OOA53" s="38"/>
      <c r="OOB53" s="38"/>
      <c r="OOC53" s="38"/>
      <c r="OOD53" s="38"/>
      <c r="OOE53" s="38"/>
      <c r="OOF53" s="38"/>
      <c r="OOG53" s="38"/>
      <c r="OOH53" s="38"/>
      <c r="OOI53" s="38"/>
      <c r="OOJ53" s="38"/>
      <c r="OOK53" s="38"/>
      <c r="OOL53" s="38"/>
      <c r="OOM53" s="38"/>
      <c r="OON53" s="38"/>
      <c r="OOO53" s="38"/>
      <c r="OOP53" s="38"/>
      <c r="OOQ53" s="38"/>
      <c r="OOR53" s="38"/>
      <c r="OOS53" s="38"/>
      <c r="OOT53" s="38"/>
      <c r="OOU53" s="38"/>
      <c r="OOV53" s="38"/>
      <c r="OOW53" s="38"/>
      <c r="OOX53" s="38"/>
      <c r="OOY53" s="38"/>
      <c r="OOZ53" s="38"/>
      <c r="OPA53" s="38"/>
      <c r="OPB53" s="38"/>
      <c r="OPC53" s="38"/>
      <c r="OPD53" s="38"/>
      <c r="OPE53" s="38"/>
      <c r="OPF53" s="38"/>
      <c r="OPG53" s="38"/>
      <c r="OPH53" s="38"/>
      <c r="OPI53" s="38"/>
      <c r="OPJ53" s="38"/>
      <c r="OPK53" s="38"/>
      <c r="OPL53" s="38"/>
      <c r="OPM53" s="38"/>
      <c r="OPN53" s="38"/>
      <c r="OPO53" s="38"/>
      <c r="OPP53" s="38"/>
      <c r="OPQ53" s="38"/>
      <c r="OPR53" s="38"/>
      <c r="OPS53" s="38"/>
      <c r="OPT53" s="38"/>
      <c r="OPU53" s="38"/>
      <c r="OPV53" s="38"/>
      <c r="OPW53" s="38"/>
      <c r="OPX53" s="38"/>
      <c r="OPY53" s="38"/>
      <c r="OPZ53" s="38"/>
      <c r="OQA53" s="38"/>
      <c r="OQB53" s="38"/>
      <c r="OQC53" s="38"/>
      <c r="OQD53" s="38"/>
      <c r="OQE53" s="38"/>
      <c r="OQF53" s="38"/>
      <c r="OQG53" s="38"/>
      <c r="OQH53" s="38"/>
      <c r="OQI53" s="38"/>
      <c r="OQJ53" s="38"/>
      <c r="OQK53" s="38"/>
      <c r="OQL53" s="38"/>
      <c r="OQM53" s="38"/>
      <c r="OQN53" s="38"/>
      <c r="OQO53" s="38"/>
      <c r="OQP53" s="38"/>
      <c r="OQQ53" s="38"/>
      <c r="OQR53" s="38"/>
      <c r="OQS53" s="38"/>
      <c r="OQT53" s="38"/>
      <c r="OQU53" s="38"/>
      <c r="OQV53" s="38"/>
      <c r="OQW53" s="38"/>
      <c r="OQX53" s="38"/>
      <c r="OQY53" s="38"/>
      <c r="OQZ53" s="38"/>
      <c r="ORA53" s="38"/>
      <c r="ORB53" s="38"/>
      <c r="ORC53" s="38"/>
      <c r="ORD53" s="38"/>
      <c r="ORE53" s="38"/>
      <c r="ORF53" s="38"/>
      <c r="ORG53" s="38"/>
      <c r="ORH53" s="38"/>
      <c r="ORI53" s="38"/>
      <c r="ORJ53" s="38"/>
      <c r="ORK53" s="38"/>
      <c r="ORL53" s="38"/>
      <c r="ORM53" s="38"/>
      <c r="ORN53" s="38"/>
      <c r="ORO53" s="38"/>
      <c r="ORP53" s="38"/>
      <c r="ORQ53" s="38"/>
      <c r="ORR53" s="38"/>
      <c r="ORS53" s="38"/>
      <c r="ORT53" s="38"/>
      <c r="ORU53" s="38"/>
      <c r="ORV53" s="38"/>
      <c r="ORW53" s="38"/>
      <c r="ORX53" s="38"/>
      <c r="ORY53" s="38"/>
      <c r="ORZ53" s="38"/>
      <c r="OSA53" s="38"/>
      <c r="OSB53" s="38"/>
      <c r="OSC53" s="38"/>
      <c r="OSD53" s="38"/>
      <c r="OSE53" s="38"/>
      <c r="OSF53" s="38"/>
      <c r="OSG53" s="38"/>
      <c r="OSH53" s="38"/>
      <c r="OSI53" s="38"/>
      <c r="OSJ53" s="38"/>
      <c r="OSK53" s="38"/>
      <c r="OSL53" s="38"/>
      <c r="OSM53" s="38"/>
      <c r="OSN53" s="38"/>
      <c r="OSO53" s="38"/>
      <c r="OSP53" s="38"/>
      <c r="OSQ53" s="38"/>
      <c r="OSR53" s="38"/>
      <c r="OSS53" s="38"/>
      <c r="OST53" s="38"/>
      <c r="OSU53" s="38"/>
      <c r="OSV53" s="38"/>
      <c r="OSW53" s="38"/>
      <c r="OSX53" s="38"/>
      <c r="OSY53" s="38"/>
      <c r="OSZ53" s="38"/>
      <c r="OTA53" s="38"/>
      <c r="OTB53" s="38"/>
      <c r="OTC53" s="38"/>
      <c r="OTD53" s="38"/>
      <c r="OTE53" s="38"/>
      <c r="OTF53" s="38"/>
      <c r="OTG53" s="38"/>
      <c r="OTH53" s="38"/>
      <c r="OTI53" s="38"/>
      <c r="OTJ53" s="38"/>
      <c r="OTK53" s="38"/>
      <c r="OTL53" s="38"/>
      <c r="OTM53" s="38"/>
      <c r="OTN53" s="38"/>
      <c r="OTO53" s="38"/>
      <c r="OTP53" s="38"/>
      <c r="OTQ53" s="38"/>
      <c r="OTR53" s="38"/>
      <c r="OTS53" s="38"/>
      <c r="OTT53" s="38"/>
      <c r="OTU53" s="38"/>
      <c r="OTV53" s="38"/>
      <c r="OTW53" s="38"/>
      <c r="OTX53" s="38"/>
      <c r="OTY53" s="38"/>
      <c r="OTZ53" s="38"/>
      <c r="OUA53" s="38"/>
      <c r="OUB53" s="38"/>
      <c r="OUC53" s="38"/>
      <c r="OUD53" s="38"/>
      <c r="OUE53" s="38"/>
      <c r="OUF53" s="38"/>
      <c r="OUG53" s="38"/>
      <c r="OUH53" s="38"/>
      <c r="OUI53" s="38"/>
      <c r="OUJ53" s="38"/>
      <c r="OUK53" s="38"/>
      <c r="OUL53" s="38"/>
      <c r="OUM53" s="38"/>
      <c r="OUN53" s="38"/>
      <c r="OUO53" s="38"/>
      <c r="OUP53" s="38"/>
      <c r="OUQ53" s="38"/>
      <c r="OUR53" s="38"/>
      <c r="OUS53" s="38"/>
      <c r="OUT53" s="38"/>
      <c r="OUU53" s="38"/>
      <c r="OUV53" s="38"/>
      <c r="OUW53" s="38"/>
      <c r="OUX53" s="38"/>
      <c r="OUY53" s="38"/>
      <c r="OUZ53" s="38"/>
      <c r="OVA53" s="38"/>
      <c r="OVB53" s="38"/>
      <c r="OVC53" s="38"/>
      <c r="OVD53" s="38"/>
      <c r="OVE53" s="38"/>
      <c r="OVF53" s="38"/>
      <c r="OVG53" s="38"/>
      <c r="OVH53" s="38"/>
      <c r="OVI53" s="38"/>
      <c r="OVJ53" s="38"/>
      <c r="OVK53" s="38"/>
      <c r="OVL53" s="38"/>
      <c r="OVM53" s="38"/>
      <c r="OVN53" s="38"/>
      <c r="OVO53" s="38"/>
      <c r="OVP53" s="38"/>
      <c r="OVQ53" s="38"/>
      <c r="OVR53" s="38"/>
      <c r="OVS53" s="38"/>
      <c r="OVT53" s="38"/>
      <c r="OVU53" s="38"/>
      <c r="OVV53" s="38"/>
      <c r="OVW53" s="38"/>
      <c r="OVX53" s="38"/>
      <c r="OVY53" s="38"/>
      <c r="OVZ53" s="38"/>
      <c r="OWA53" s="38"/>
      <c r="OWB53" s="38"/>
      <c r="OWC53" s="38"/>
      <c r="OWD53" s="38"/>
      <c r="OWE53" s="38"/>
      <c r="OWF53" s="38"/>
      <c r="OWG53" s="38"/>
      <c r="OWH53" s="38"/>
      <c r="OWI53" s="38"/>
      <c r="OWJ53" s="38"/>
      <c r="OWK53" s="38"/>
      <c r="OWL53" s="38"/>
      <c r="OWM53" s="38"/>
      <c r="OWN53" s="38"/>
      <c r="OWO53" s="38"/>
      <c r="OWP53" s="38"/>
      <c r="OWQ53" s="38"/>
      <c r="OWR53" s="38"/>
      <c r="OWS53" s="38"/>
      <c r="OWT53" s="38"/>
      <c r="OWU53" s="38"/>
      <c r="OWV53" s="38"/>
      <c r="OWW53" s="38"/>
      <c r="OWX53" s="38"/>
      <c r="OWY53" s="38"/>
      <c r="OWZ53" s="38"/>
      <c r="OXA53" s="38"/>
      <c r="OXB53" s="38"/>
      <c r="OXC53" s="38"/>
      <c r="OXD53" s="38"/>
      <c r="OXE53" s="38"/>
      <c r="OXF53" s="38"/>
      <c r="OXG53" s="38"/>
      <c r="OXH53" s="38"/>
      <c r="OXI53" s="38"/>
      <c r="OXJ53" s="38"/>
      <c r="OXK53" s="38"/>
      <c r="OXL53" s="38"/>
      <c r="OXM53" s="38"/>
      <c r="OXN53" s="38"/>
      <c r="OXO53" s="38"/>
      <c r="OXP53" s="38"/>
      <c r="OXQ53" s="38"/>
      <c r="OXR53" s="38"/>
      <c r="OXS53" s="38"/>
      <c r="OXT53" s="38"/>
      <c r="OXU53" s="38"/>
      <c r="OXV53" s="38"/>
      <c r="OXW53" s="38"/>
      <c r="OXX53" s="38"/>
      <c r="OXY53" s="38"/>
      <c r="OXZ53" s="38"/>
      <c r="OYA53" s="38"/>
      <c r="OYB53" s="38"/>
      <c r="OYC53" s="38"/>
      <c r="OYD53" s="38"/>
      <c r="OYE53" s="38"/>
      <c r="OYF53" s="38"/>
      <c r="OYG53" s="38"/>
      <c r="OYH53" s="38"/>
      <c r="OYI53" s="38"/>
      <c r="OYJ53" s="38"/>
      <c r="OYK53" s="38"/>
      <c r="OYL53" s="38"/>
      <c r="OYM53" s="38"/>
      <c r="OYN53" s="38"/>
      <c r="OYO53" s="38"/>
      <c r="OYP53" s="38"/>
      <c r="OYQ53" s="38"/>
      <c r="OYR53" s="38"/>
      <c r="OYS53" s="38"/>
      <c r="OYT53" s="38"/>
      <c r="OYU53" s="38"/>
      <c r="OYV53" s="38"/>
      <c r="OYW53" s="38"/>
      <c r="OYX53" s="38"/>
      <c r="OYY53" s="38"/>
      <c r="OYZ53" s="38"/>
      <c r="OZA53" s="38"/>
      <c r="OZB53" s="38"/>
      <c r="OZC53" s="38"/>
      <c r="OZD53" s="38"/>
      <c r="OZE53" s="38"/>
      <c r="OZF53" s="38"/>
      <c r="OZG53" s="38"/>
      <c r="OZH53" s="38"/>
      <c r="OZI53" s="38"/>
      <c r="OZJ53" s="38"/>
      <c r="OZK53" s="38"/>
      <c r="OZL53" s="38"/>
      <c r="OZM53" s="38"/>
      <c r="OZN53" s="38"/>
      <c r="OZO53" s="38"/>
      <c r="OZP53" s="38"/>
      <c r="OZQ53" s="38"/>
      <c r="OZR53" s="38"/>
      <c r="OZS53" s="38"/>
      <c r="OZT53" s="38"/>
      <c r="OZU53" s="38"/>
      <c r="OZV53" s="38"/>
      <c r="OZW53" s="38"/>
      <c r="OZX53" s="38"/>
      <c r="OZY53" s="38"/>
      <c r="OZZ53" s="38"/>
      <c r="PAA53" s="38"/>
      <c r="PAB53" s="38"/>
      <c r="PAC53" s="38"/>
      <c r="PAD53" s="38"/>
      <c r="PAE53" s="38"/>
      <c r="PAF53" s="38"/>
      <c r="PAG53" s="38"/>
      <c r="PAH53" s="38"/>
      <c r="PAI53" s="38"/>
      <c r="PAJ53" s="38"/>
      <c r="PAK53" s="38"/>
      <c r="PAL53" s="38"/>
      <c r="PAM53" s="38"/>
      <c r="PAN53" s="38"/>
      <c r="PAO53" s="38"/>
      <c r="PAP53" s="38"/>
      <c r="PAQ53" s="38"/>
      <c r="PAR53" s="38"/>
      <c r="PAS53" s="38"/>
      <c r="PAT53" s="38"/>
      <c r="PAU53" s="38"/>
      <c r="PAV53" s="38"/>
      <c r="PAW53" s="38"/>
      <c r="PAX53" s="38"/>
      <c r="PAY53" s="38"/>
      <c r="PAZ53" s="38"/>
      <c r="PBA53" s="38"/>
      <c r="PBB53" s="38"/>
      <c r="PBC53" s="38"/>
      <c r="PBD53" s="38"/>
      <c r="PBE53" s="38"/>
      <c r="PBF53" s="38"/>
      <c r="PBG53" s="38"/>
      <c r="PBH53" s="38"/>
      <c r="PBI53" s="38"/>
      <c r="PBJ53" s="38"/>
      <c r="PBK53" s="38"/>
      <c r="PBL53" s="38"/>
      <c r="PBM53" s="38"/>
      <c r="PBN53" s="38"/>
      <c r="PBO53" s="38"/>
      <c r="PBP53" s="38"/>
      <c r="PBQ53" s="38"/>
      <c r="PBR53" s="38"/>
      <c r="PBS53" s="38"/>
      <c r="PBT53" s="38"/>
      <c r="PBU53" s="38"/>
      <c r="PBV53" s="38"/>
      <c r="PBW53" s="38"/>
      <c r="PBX53" s="38"/>
      <c r="PBY53" s="38"/>
      <c r="PBZ53" s="38"/>
      <c r="PCA53" s="38"/>
      <c r="PCB53" s="38"/>
      <c r="PCC53" s="38"/>
      <c r="PCD53" s="38"/>
      <c r="PCE53" s="38"/>
      <c r="PCF53" s="38"/>
      <c r="PCG53" s="38"/>
      <c r="PCH53" s="38"/>
      <c r="PCI53" s="38"/>
      <c r="PCJ53" s="38"/>
      <c r="PCK53" s="38"/>
      <c r="PCL53" s="38"/>
      <c r="PCM53" s="38"/>
      <c r="PCN53" s="38"/>
      <c r="PCO53" s="38"/>
      <c r="PCP53" s="38"/>
      <c r="PCQ53" s="38"/>
      <c r="PCR53" s="38"/>
      <c r="PCS53" s="38"/>
      <c r="PCT53" s="38"/>
      <c r="PCU53" s="38"/>
      <c r="PCV53" s="38"/>
      <c r="PCW53" s="38"/>
      <c r="PCX53" s="38"/>
      <c r="PCY53" s="38"/>
      <c r="PCZ53" s="38"/>
      <c r="PDA53" s="38"/>
      <c r="PDB53" s="38"/>
      <c r="PDC53" s="38"/>
      <c r="PDD53" s="38"/>
      <c r="PDE53" s="38"/>
      <c r="PDF53" s="38"/>
      <c r="PDG53" s="38"/>
      <c r="PDH53" s="38"/>
      <c r="PDI53" s="38"/>
      <c r="PDJ53" s="38"/>
      <c r="PDK53" s="38"/>
      <c r="PDL53" s="38"/>
      <c r="PDM53" s="38"/>
      <c r="PDN53" s="38"/>
      <c r="PDO53" s="38"/>
      <c r="PDP53" s="38"/>
      <c r="PDQ53" s="38"/>
      <c r="PDR53" s="38"/>
      <c r="PDS53" s="38"/>
      <c r="PDT53" s="38"/>
      <c r="PDU53" s="38"/>
      <c r="PDV53" s="38"/>
      <c r="PDW53" s="38"/>
      <c r="PDX53" s="38"/>
      <c r="PDY53" s="38"/>
      <c r="PDZ53" s="38"/>
      <c r="PEA53" s="38"/>
      <c r="PEB53" s="38"/>
      <c r="PEC53" s="38"/>
      <c r="PED53" s="38"/>
      <c r="PEE53" s="38"/>
      <c r="PEF53" s="38"/>
      <c r="PEG53" s="38"/>
      <c r="PEH53" s="38"/>
      <c r="PEI53" s="38"/>
      <c r="PEJ53" s="38"/>
      <c r="PEK53" s="38"/>
      <c r="PEL53" s="38"/>
      <c r="PEM53" s="38"/>
      <c r="PEN53" s="38"/>
      <c r="PEO53" s="38"/>
      <c r="PEP53" s="38"/>
      <c r="PEQ53" s="38"/>
      <c r="PER53" s="38"/>
      <c r="PES53" s="38"/>
      <c r="PET53" s="38"/>
      <c r="PEU53" s="38"/>
      <c r="PEV53" s="38"/>
      <c r="PEW53" s="38"/>
      <c r="PEX53" s="38"/>
      <c r="PEY53" s="38"/>
      <c r="PEZ53" s="38"/>
      <c r="PFA53" s="38"/>
      <c r="PFB53" s="38"/>
      <c r="PFC53" s="38"/>
      <c r="PFD53" s="38"/>
      <c r="PFE53" s="38"/>
      <c r="PFF53" s="38"/>
      <c r="PFG53" s="38"/>
      <c r="PFH53" s="38"/>
      <c r="PFI53" s="38"/>
      <c r="PFJ53" s="38"/>
      <c r="PFK53" s="38"/>
      <c r="PFL53" s="38"/>
      <c r="PFM53" s="38"/>
      <c r="PFN53" s="38"/>
      <c r="PFO53" s="38"/>
      <c r="PFP53" s="38"/>
      <c r="PFQ53" s="38"/>
      <c r="PFR53" s="38"/>
      <c r="PFS53" s="38"/>
      <c r="PFT53" s="38"/>
      <c r="PFU53" s="38"/>
      <c r="PFV53" s="38"/>
      <c r="PFW53" s="38"/>
      <c r="PFX53" s="38"/>
      <c r="PFY53" s="38"/>
      <c r="PFZ53" s="38"/>
      <c r="PGA53" s="38"/>
      <c r="PGB53" s="38"/>
      <c r="PGC53" s="38"/>
      <c r="PGD53" s="38"/>
      <c r="PGE53" s="38"/>
      <c r="PGF53" s="38"/>
      <c r="PGG53" s="38"/>
      <c r="PGH53" s="38"/>
      <c r="PGI53" s="38"/>
      <c r="PGJ53" s="38"/>
      <c r="PGK53" s="38"/>
      <c r="PGL53" s="38"/>
      <c r="PGM53" s="38"/>
      <c r="PGN53" s="38"/>
      <c r="PGO53" s="38"/>
      <c r="PGP53" s="38"/>
      <c r="PGQ53" s="38"/>
      <c r="PGR53" s="38"/>
      <c r="PGS53" s="38"/>
      <c r="PGT53" s="38"/>
      <c r="PGU53" s="38"/>
      <c r="PGV53" s="38"/>
      <c r="PGW53" s="38"/>
      <c r="PGX53" s="38"/>
      <c r="PGY53" s="38"/>
      <c r="PGZ53" s="38"/>
      <c r="PHA53" s="38"/>
      <c r="PHB53" s="38"/>
      <c r="PHC53" s="38"/>
      <c r="PHD53" s="38"/>
      <c r="PHE53" s="38"/>
      <c r="PHF53" s="38"/>
      <c r="PHG53" s="38"/>
      <c r="PHH53" s="38"/>
      <c r="PHI53" s="38"/>
      <c r="PHJ53" s="38"/>
      <c r="PHK53" s="38"/>
      <c r="PHL53" s="38"/>
      <c r="PHM53" s="38"/>
      <c r="PHN53" s="38"/>
      <c r="PHO53" s="38"/>
      <c r="PHP53" s="38"/>
      <c r="PHQ53" s="38"/>
      <c r="PHR53" s="38"/>
      <c r="PHS53" s="38"/>
      <c r="PHT53" s="38"/>
      <c r="PHU53" s="38"/>
      <c r="PHV53" s="38"/>
      <c r="PHW53" s="38"/>
      <c r="PHX53" s="38"/>
      <c r="PHY53" s="38"/>
      <c r="PHZ53" s="38"/>
      <c r="PIA53" s="38"/>
      <c r="PIB53" s="38"/>
      <c r="PIC53" s="38"/>
      <c r="PID53" s="38"/>
      <c r="PIE53" s="38"/>
      <c r="PIF53" s="38"/>
      <c r="PIG53" s="38"/>
      <c r="PIH53" s="38"/>
      <c r="PII53" s="38"/>
      <c r="PIJ53" s="38"/>
      <c r="PIK53" s="38"/>
      <c r="PIL53" s="38"/>
      <c r="PIM53" s="38"/>
      <c r="PIN53" s="38"/>
      <c r="PIO53" s="38"/>
      <c r="PIP53" s="38"/>
      <c r="PIQ53" s="38"/>
      <c r="PIR53" s="38"/>
      <c r="PIS53" s="38"/>
      <c r="PIT53" s="38"/>
      <c r="PIU53" s="38"/>
      <c r="PIV53" s="38"/>
      <c r="PIW53" s="38"/>
      <c r="PIX53" s="38"/>
      <c r="PIY53" s="38"/>
      <c r="PIZ53" s="38"/>
      <c r="PJA53" s="38"/>
      <c r="PJB53" s="38"/>
      <c r="PJC53" s="38"/>
      <c r="PJD53" s="38"/>
      <c r="PJE53" s="38"/>
      <c r="PJF53" s="38"/>
      <c r="PJG53" s="38"/>
      <c r="PJH53" s="38"/>
      <c r="PJI53" s="38"/>
      <c r="PJJ53" s="38"/>
      <c r="PJK53" s="38"/>
      <c r="PJL53" s="38"/>
      <c r="PJM53" s="38"/>
      <c r="PJN53" s="38"/>
      <c r="PJO53" s="38"/>
      <c r="PJP53" s="38"/>
      <c r="PJQ53" s="38"/>
      <c r="PJR53" s="38"/>
      <c r="PJS53" s="38"/>
      <c r="PJT53" s="38"/>
      <c r="PJU53" s="38"/>
      <c r="PJV53" s="38"/>
      <c r="PJW53" s="38"/>
      <c r="PJX53" s="38"/>
      <c r="PJY53" s="38"/>
      <c r="PJZ53" s="38"/>
      <c r="PKA53" s="38"/>
      <c r="PKB53" s="38"/>
      <c r="PKC53" s="38"/>
      <c r="PKD53" s="38"/>
      <c r="PKE53" s="38"/>
      <c r="PKF53" s="38"/>
      <c r="PKG53" s="38"/>
      <c r="PKH53" s="38"/>
      <c r="PKI53" s="38"/>
      <c r="PKJ53" s="38"/>
      <c r="PKK53" s="38"/>
      <c r="PKL53" s="38"/>
      <c r="PKM53" s="38"/>
      <c r="PKN53" s="38"/>
      <c r="PKO53" s="38"/>
      <c r="PKP53" s="38"/>
      <c r="PKQ53" s="38"/>
      <c r="PKR53" s="38"/>
      <c r="PKS53" s="38"/>
      <c r="PKT53" s="38"/>
      <c r="PKU53" s="38"/>
      <c r="PKV53" s="38"/>
      <c r="PKW53" s="38"/>
      <c r="PKX53" s="38"/>
      <c r="PKY53" s="38"/>
      <c r="PKZ53" s="38"/>
      <c r="PLA53" s="38"/>
      <c r="PLB53" s="38"/>
      <c r="PLC53" s="38"/>
      <c r="PLD53" s="38"/>
      <c r="PLE53" s="38"/>
      <c r="PLF53" s="38"/>
      <c r="PLG53" s="38"/>
      <c r="PLH53" s="38"/>
      <c r="PLI53" s="38"/>
      <c r="PLJ53" s="38"/>
      <c r="PLK53" s="38"/>
      <c r="PLL53" s="38"/>
      <c r="PLM53" s="38"/>
      <c r="PLN53" s="38"/>
      <c r="PLO53" s="38"/>
      <c r="PLP53" s="38"/>
      <c r="PLQ53" s="38"/>
      <c r="PLR53" s="38"/>
      <c r="PLS53" s="38"/>
      <c r="PLT53" s="38"/>
      <c r="PLU53" s="38"/>
      <c r="PLV53" s="38"/>
      <c r="PLW53" s="38"/>
      <c r="PLX53" s="38"/>
      <c r="PLY53" s="38"/>
      <c r="PLZ53" s="38"/>
      <c r="PMA53" s="38"/>
      <c r="PMB53" s="38"/>
      <c r="PMC53" s="38"/>
      <c r="PMD53" s="38"/>
      <c r="PME53" s="38"/>
      <c r="PMF53" s="38"/>
      <c r="PMG53" s="38"/>
      <c r="PMH53" s="38"/>
      <c r="PMI53" s="38"/>
      <c r="PMJ53" s="38"/>
      <c r="PMK53" s="38"/>
      <c r="PML53" s="38"/>
      <c r="PMM53" s="38"/>
      <c r="PMN53" s="38"/>
      <c r="PMO53" s="38"/>
      <c r="PMP53" s="38"/>
      <c r="PMQ53" s="38"/>
      <c r="PMR53" s="38"/>
      <c r="PMS53" s="38"/>
      <c r="PMT53" s="38"/>
      <c r="PMU53" s="38"/>
      <c r="PMV53" s="38"/>
      <c r="PMW53" s="38"/>
      <c r="PMX53" s="38"/>
      <c r="PMY53" s="38"/>
      <c r="PMZ53" s="38"/>
      <c r="PNA53" s="38"/>
      <c r="PNB53" s="38"/>
      <c r="PNC53" s="38"/>
      <c r="PND53" s="38"/>
      <c r="PNE53" s="38"/>
      <c r="PNF53" s="38"/>
      <c r="PNG53" s="38"/>
      <c r="PNH53" s="38"/>
      <c r="PNI53" s="38"/>
      <c r="PNJ53" s="38"/>
      <c r="PNK53" s="38"/>
      <c r="PNL53" s="38"/>
      <c r="PNM53" s="38"/>
      <c r="PNN53" s="38"/>
      <c r="PNO53" s="38"/>
      <c r="PNP53" s="38"/>
      <c r="PNQ53" s="38"/>
      <c r="PNR53" s="38"/>
      <c r="PNS53" s="38"/>
      <c r="PNT53" s="38"/>
      <c r="PNU53" s="38"/>
      <c r="PNV53" s="38"/>
      <c r="PNW53" s="38"/>
      <c r="PNX53" s="38"/>
      <c r="PNY53" s="38"/>
      <c r="PNZ53" s="38"/>
      <c r="POA53" s="38"/>
      <c r="POB53" s="38"/>
      <c r="POC53" s="38"/>
      <c r="POD53" s="38"/>
      <c r="POE53" s="38"/>
      <c r="POF53" s="38"/>
      <c r="POG53" s="38"/>
      <c r="POH53" s="38"/>
      <c r="POI53" s="38"/>
      <c r="POJ53" s="38"/>
      <c r="POK53" s="38"/>
      <c r="POL53" s="38"/>
      <c r="POM53" s="38"/>
      <c r="PON53" s="38"/>
      <c r="POO53" s="38"/>
      <c r="POP53" s="38"/>
      <c r="POQ53" s="38"/>
      <c r="POR53" s="38"/>
      <c r="POS53" s="38"/>
      <c r="POT53" s="38"/>
      <c r="POU53" s="38"/>
      <c r="POV53" s="38"/>
      <c r="POW53" s="38"/>
      <c r="POX53" s="38"/>
      <c r="POY53" s="38"/>
      <c r="POZ53" s="38"/>
      <c r="PPA53" s="38"/>
      <c r="PPB53" s="38"/>
      <c r="PPC53" s="38"/>
      <c r="PPD53" s="38"/>
      <c r="PPE53" s="38"/>
      <c r="PPF53" s="38"/>
      <c r="PPG53" s="38"/>
      <c r="PPH53" s="38"/>
      <c r="PPI53" s="38"/>
      <c r="PPJ53" s="38"/>
      <c r="PPK53" s="38"/>
      <c r="PPL53" s="38"/>
      <c r="PPM53" s="38"/>
      <c r="PPN53" s="38"/>
      <c r="PPO53" s="38"/>
      <c r="PPP53" s="38"/>
      <c r="PPQ53" s="38"/>
      <c r="PPR53" s="38"/>
      <c r="PPS53" s="38"/>
      <c r="PPT53" s="38"/>
      <c r="PPU53" s="38"/>
      <c r="PPV53" s="38"/>
      <c r="PPW53" s="38"/>
      <c r="PPX53" s="38"/>
      <c r="PPY53" s="38"/>
      <c r="PPZ53" s="38"/>
      <c r="PQA53" s="38"/>
      <c r="PQB53" s="38"/>
      <c r="PQC53" s="38"/>
      <c r="PQD53" s="38"/>
      <c r="PQE53" s="38"/>
      <c r="PQF53" s="38"/>
      <c r="PQG53" s="38"/>
      <c r="PQH53" s="38"/>
      <c r="PQI53" s="38"/>
      <c r="PQJ53" s="38"/>
      <c r="PQK53" s="38"/>
      <c r="PQL53" s="38"/>
      <c r="PQM53" s="38"/>
      <c r="PQN53" s="38"/>
      <c r="PQO53" s="38"/>
      <c r="PQP53" s="38"/>
      <c r="PQQ53" s="38"/>
      <c r="PQR53" s="38"/>
      <c r="PQS53" s="38"/>
      <c r="PQT53" s="38"/>
      <c r="PQU53" s="38"/>
      <c r="PQV53" s="38"/>
      <c r="PQW53" s="38"/>
      <c r="PQX53" s="38"/>
      <c r="PQY53" s="38"/>
      <c r="PQZ53" s="38"/>
      <c r="PRA53" s="38"/>
      <c r="PRB53" s="38"/>
      <c r="PRC53" s="38"/>
      <c r="PRD53" s="38"/>
      <c r="PRE53" s="38"/>
      <c r="PRF53" s="38"/>
      <c r="PRG53" s="38"/>
      <c r="PRH53" s="38"/>
      <c r="PRI53" s="38"/>
      <c r="PRJ53" s="38"/>
      <c r="PRK53" s="38"/>
      <c r="PRL53" s="38"/>
      <c r="PRM53" s="38"/>
      <c r="PRN53" s="38"/>
      <c r="PRO53" s="38"/>
      <c r="PRP53" s="38"/>
      <c r="PRQ53" s="38"/>
      <c r="PRR53" s="38"/>
      <c r="PRS53" s="38"/>
      <c r="PRT53" s="38"/>
      <c r="PRU53" s="38"/>
      <c r="PRV53" s="38"/>
      <c r="PRW53" s="38"/>
      <c r="PRX53" s="38"/>
      <c r="PRY53" s="38"/>
      <c r="PRZ53" s="38"/>
      <c r="PSA53" s="38"/>
      <c r="PSB53" s="38"/>
      <c r="PSC53" s="38"/>
      <c r="PSD53" s="38"/>
      <c r="PSE53" s="38"/>
      <c r="PSF53" s="38"/>
      <c r="PSG53" s="38"/>
      <c r="PSH53" s="38"/>
      <c r="PSI53" s="38"/>
      <c r="PSJ53" s="38"/>
      <c r="PSK53" s="38"/>
      <c r="PSL53" s="38"/>
      <c r="PSM53" s="38"/>
      <c r="PSN53" s="38"/>
      <c r="PSO53" s="38"/>
      <c r="PSP53" s="38"/>
      <c r="PSQ53" s="38"/>
      <c r="PSR53" s="38"/>
      <c r="PSS53" s="38"/>
      <c r="PST53" s="38"/>
      <c r="PSU53" s="38"/>
      <c r="PSV53" s="38"/>
      <c r="PSW53" s="38"/>
      <c r="PSX53" s="38"/>
      <c r="PSY53" s="38"/>
      <c r="PSZ53" s="38"/>
      <c r="PTA53" s="38"/>
      <c r="PTB53" s="38"/>
      <c r="PTC53" s="38"/>
      <c r="PTD53" s="38"/>
      <c r="PTE53" s="38"/>
      <c r="PTF53" s="38"/>
      <c r="PTG53" s="38"/>
      <c r="PTH53" s="38"/>
      <c r="PTI53" s="38"/>
      <c r="PTJ53" s="38"/>
      <c r="PTK53" s="38"/>
      <c r="PTL53" s="38"/>
      <c r="PTM53" s="38"/>
      <c r="PTN53" s="38"/>
      <c r="PTO53" s="38"/>
      <c r="PTP53" s="38"/>
      <c r="PTQ53" s="38"/>
      <c r="PTR53" s="38"/>
      <c r="PTS53" s="38"/>
      <c r="PTT53" s="38"/>
      <c r="PTU53" s="38"/>
      <c r="PTV53" s="38"/>
      <c r="PTW53" s="38"/>
      <c r="PTX53" s="38"/>
      <c r="PTY53" s="38"/>
      <c r="PTZ53" s="38"/>
      <c r="PUA53" s="38"/>
      <c r="PUB53" s="38"/>
      <c r="PUC53" s="38"/>
      <c r="PUD53" s="38"/>
      <c r="PUE53" s="38"/>
      <c r="PUF53" s="38"/>
      <c r="PUG53" s="38"/>
      <c r="PUH53" s="38"/>
      <c r="PUI53" s="38"/>
      <c r="PUJ53" s="38"/>
      <c r="PUK53" s="38"/>
      <c r="PUL53" s="38"/>
      <c r="PUM53" s="38"/>
      <c r="PUN53" s="38"/>
      <c r="PUO53" s="38"/>
      <c r="PUP53" s="38"/>
      <c r="PUQ53" s="38"/>
      <c r="PUR53" s="38"/>
      <c r="PUS53" s="38"/>
      <c r="PUT53" s="38"/>
      <c r="PUU53" s="38"/>
      <c r="PUV53" s="38"/>
      <c r="PUW53" s="38"/>
      <c r="PUX53" s="38"/>
      <c r="PUY53" s="38"/>
      <c r="PUZ53" s="38"/>
      <c r="PVA53" s="38"/>
      <c r="PVB53" s="38"/>
      <c r="PVC53" s="38"/>
      <c r="PVD53" s="38"/>
      <c r="PVE53" s="38"/>
      <c r="PVF53" s="38"/>
      <c r="PVG53" s="38"/>
      <c r="PVH53" s="38"/>
      <c r="PVI53" s="38"/>
      <c r="PVJ53" s="38"/>
      <c r="PVK53" s="38"/>
      <c r="PVL53" s="38"/>
      <c r="PVM53" s="38"/>
      <c r="PVN53" s="38"/>
      <c r="PVO53" s="38"/>
      <c r="PVP53" s="38"/>
      <c r="PVQ53" s="38"/>
      <c r="PVR53" s="38"/>
      <c r="PVS53" s="38"/>
      <c r="PVT53" s="38"/>
      <c r="PVU53" s="38"/>
      <c r="PVV53" s="38"/>
      <c r="PVW53" s="38"/>
      <c r="PVX53" s="38"/>
      <c r="PVY53" s="38"/>
      <c r="PVZ53" s="38"/>
      <c r="PWA53" s="38"/>
      <c r="PWB53" s="38"/>
      <c r="PWC53" s="38"/>
      <c r="PWD53" s="38"/>
      <c r="PWE53" s="38"/>
      <c r="PWF53" s="38"/>
      <c r="PWG53" s="38"/>
      <c r="PWH53" s="38"/>
      <c r="PWI53" s="38"/>
      <c r="PWJ53" s="38"/>
      <c r="PWK53" s="38"/>
      <c r="PWL53" s="38"/>
      <c r="PWM53" s="38"/>
      <c r="PWN53" s="38"/>
      <c r="PWO53" s="38"/>
      <c r="PWP53" s="38"/>
      <c r="PWQ53" s="38"/>
      <c r="PWR53" s="38"/>
      <c r="PWS53" s="38"/>
      <c r="PWT53" s="38"/>
      <c r="PWU53" s="38"/>
      <c r="PWV53" s="38"/>
      <c r="PWW53" s="38"/>
      <c r="PWX53" s="38"/>
      <c r="PWY53" s="38"/>
      <c r="PWZ53" s="38"/>
      <c r="PXA53" s="38"/>
      <c r="PXB53" s="38"/>
      <c r="PXC53" s="38"/>
      <c r="PXD53" s="38"/>
      <c r="PXE53" s="38"/>
      <c r="PXF53" s="38"/>
      <c r="PXG53" s="38"/>
      <c r="PXH53" s="38"/>
      <c r="PXI53" s="38"/>
      <c r="PXJ53" s="38"/>
      <c r="PXK53" s="38"/>
      <c r="PXL53" s="38"/>
      <c r="PXM53" s="38"/>
      <c r="PXN53" s="38"/>
      <c r="PXO53" s="38"/>
      <c r="PXP53" s="38"/>
      <c r="PXQ53" s="38"/>
      <c r="PXR53" s="38"/>
      <c r="PXS53" s="38"/>
      <c r="PXT53" s="38"/>
      <c r="PXU53" s="38"/>
      <c r="PXV53" s="38"/>
      <c r="PXW53" s="38"/>
      <c r="PXX53" s="38"/>
      <c r="PXY53" s="38"/>
      <c r="PXZ53" s="38"/>
      <c r="PYA53" s="38"/>
      <c r="PYB53" s="38"/>
      <c r="PYC53" s="38"/>
      <c r="PYD53" s="38"/>
      <c r="PYE53" s="38"/>
      <c r="PYF53" s="38"/>
      <c r="PYG53" s="38"/>
      <c r="PYH53" s="38"/>
      <c r="PYI53" s="38"/>
      <c r="PYJ53" s="38"/>
      <c r="PYK53" s="38"/>
      <c r="PYL53" s="38"/>
      <c r="PYM53" s="38"/>
      <c r="PYN53" s="38"/>
      <c r="PYO53" s="38"/>
      <c r="PYP53" s="38"/>
      <c r="PYQ53" s="38"/>
      <c r="PYR53" s="38"/>
      <c r="PYS53" s="38"/>
      <c r="PYT53" s="38"/>
      <c r="PYU53" s="38"/>
      <c r="PYV53" s="38"/>
      <c r="PYW53" s="38"/>
      <c r="PYX53" s="38"/>
      <c r="PYY53" s="38"/>
      <c r="PYZ53" s="38"/>
      <c r="PZA53" s="38"/>
      <c r="PZB53" s="38"/>
      <c r="PZC53" s="38"/>
      <c r="PZD53" s="38"/>
      <c r="PZE53" s="38"/>
      <c r="PZF53" s="38"/>
      <c r="PZG53" s="38"/>
      <c r="PZH53" s="38"/>
      <c r="PZI53" s="38"/>
      <c r="PZJ53" s="38"/>
      <c r="PZK53" s="38"/>
      <c r="PZL53" s="38"/>
      <c r="PZM53" s="38"/>
      <c r="PZN53" s="38"/>
      <c r="PZO53" s="38"/>
      <c r="PZP53" s="38"/>
      <c r="PZQ53" s="38"/>
      <c r="PZR53" s="38"/>
      <c r="PZS53" s="38"/>
      <c r="PZT53" s="38"/>
      <c r="PZU53" s="38"/>
      <c r="PZV53" s="38"/>
      <c r="PZW53" s="38"/>
      <c r="PZX53" s="38"/>
      <c r="PZY53" s="38"/>
      <c r="PZZ53" s="38"/>
      <c r="QAA53" s="38"/>
      <c r="QAB53" s="38"/>
      <c r="QAC53" s="38"/>
      <c r="QAD53" s="38"/>
      <c r="QAE53" s="38"/>
      <c r="QAF53" s="38"/>
      <c r="QAG53" s="38"/>
      <c r="QAH53" s="38"/>
      <c r="QAI53" s="38"/>
      <c r="QAJ53" s="38"/>
      <c r="QAK53" s="38"/>
      <c r="QAL53" s="38"/>
      <c r="QAM53" s="38"/>
      <c r="QAN53" s="38"/>
      <c r="QAO53" s="38"/>
      <c r="QAP53" s="38"/>
      <c r="QAQ53" s="38"/>
      <c r="QAR53" s="38"/>
      <c r="QAS53" s="38"/>
      <c r="QAT53" s="38"/>
      <c r="QAU53" s="38"/>
      <c r="QAV53" s="38"/>
      <c r="QAW53" s="38"/>
      <c r="QAX53" s="38"/>
      <c r="QAY53" s="38"/>
      <c r="QAZ53" s="38"/>
      <c r="QBA53" s="38"/>
      <c r="QBB53" s="38"/>
      <c r="QBC53" s="38"/>
      <c r="QBD53" s="38"/>
      <c r="QBE53" s="38"/>
      <c r="QBF53" s="38"/>
      <c r="QBG53" s="38"/>
      <c r="QBH53" s="38"/>
      <c r="QBI53" s="38"/>
      <c r="QBJ53" s="38"/>
      <c r="QBK53" s="38"/>
      <c r="QBL53" s="38"/>
      <c r="QBM53" s="38"/>
      <c r="QBN53" s="38"/>
      <c r="QBO53" s="38"/>
      <c r="QBP53" s="38"/>
      <c r="QBQ53" s="38"/>
      <c r="QBR53" s="38"/>
      <c r="QBS53" s="38"/>
      <c r="QBT53" s="38"/>
      <c r="QBU53" s="38"/>
      <c r="QBV53" s="38"/>
      <c r="QBW53" s="38"/>
      <c r="QBX53" s="38"/>
      <c r="QBY53" s="38"/>
      <c r="QBZ53" s="38"/>
      <c r="QCA53" s="38"/>
      <c r="QCB53" s="38"/>
      <c r="QCC53" s="38"/>
      <c r="QCD53" s="38"/>
      <c r="QCE53" s="38"/>
      <c r="QCF53" s="38"/>
      <c r="QCG53" s="38"/>
      <c r="QCH53" s="38"/>
      <c r="QCI53" s="38"/>
      <c r="QCJ53" s="38"/>
      <c r="QCK53" s="38"/>
      <c r="QCL53" s="38"/>
      <c r="QCM53" s="38"/>
      <c r="QCN53" s="38"/>
      <c r="QCO53" s="38"/>
      <c r="QCP53" s="38"/>
      <c r="QCQ53" s="38"/>
      <c r="QCR53" s="38"/>
      <c r="QCS53" s="38"/>
      <c r="QCT53" s="38"/>
      <c r="QCU53" s="38"/>
      <c r="QCV53" s="38"/>
      <c r="QCW53" s="38"/>
      <c r="QCX53" s="38"/>
      <c r="QCY53" s="38"/>
      <c r="QCZ53" s="38"/>
      <c r="QDA53" s="38"/>
      <c r="QDB53" s="38"/>
      <c r="QDC53" s="38"/>
      <c r="QDD53" s="38"/>
      <c r="QDE53" s="38"/>
      <c r="QDF53" s="38"/>
      <c r="QDG53" s="38"/>
      <c r="QDH53" s="38"/>
      <c r="QDI53" s="38"/>
      <c r="QDJ53" s="38"/>
      <c r="QDK53" s="38"/>
      <c r="QDL53" s="38"/>
      <c r="QDM53" s="38"/>
      <c r="QDN53" s="38"/>
      <c r="QDO53" s="38"/>
      <c r="QDP53" s="38"/>
      <c r="QDQ53" s="38"/>
      <c r="QDR53" s="38"/>
      <c r="QDS53" s="38"/>
      <c r="QDT53" s="38"/>
      <c r="QDU53" s="38"/>
      <c r="QDV53" s="38"/>
      <c r="QDW53" s="38"/>
      <c r="QDX53" s="38"/>
      <c r="QDY53" s="38"/>
      <c r="QDZ53" s="38"/>
      <c r="QEA53" s="38"/>
      <c r="QEB53" s="38"/>
      <c r="QEC53" s="38"/>
      <c r="QED53" s="38"/>
      <c r="QEE53" s="38"/>
      <c r="QEF53" s="38"/>
      <c r="QEG53" s="38"/>
      <c r="QEH53" s="38"/>
      <c r="QEI53" s="38"/>
      <c r="QEJ53" s="38"/>
      <c r="QEK53" s="38"/>
      <c r="QEL53" s="38"/>
      <c r="QEM53" s="38"/>
      <c r="QEN53" s="38"/>
      <c r="QEO53" s="38"/>
      <c r="QEP53" s="38"/>
      <c r="QEQ53" s="38"/>
      <c r="QER53" s="38"/>
      <c r="QES53" s="38"/>
      <c r="QET53" s="38"/>
      <c r="QEU53" s="38"/>
      <c r="QEV53" s="38"/>
      <c r="QEW53" s="38"/>
      <c r="QEX53" s="38"/>
      <c r="QEY53" s="38"/>
      <c r="QEZ53" s="38"/>
      <c r="QFA53" s="38"/>
      <c r="QFB53" s="38"/>
      <c r="QFC53" s="38"/>
      <c r="QFD53" s="38"/>
      <c r="QFE53" s="38"/>
      <c r="QFF53" s="38"/>
      <c r="QFG53" s="38"/>
      <c r="QFH53" s="38"/>
      <c r="QFI53" s="38"/>
      <c r="QFJ53" s="38"/>
      <c r="QFK53" s="38"/>
      <c r="QFL53" s="38"/>
      <c r="QFM53" s="38"/>
      <c r="QFN53" s="38"/>
      <c r="QFO53" s="38"/>
      <c r="QFP53" s="38"/>
      <c r="QFQ53" s="38"/>
      <c r="QFR53" s="38"/>
      <c r="QFS53" s="38"/>
      <c r="QFT53" s="38"/>
      <c r="QFU53" s="38"/>
      <c r="QFV53" s="38"/>
      <c r="QFW53" s="38"/>
      <c r="QFX53" s="38"/>
      <c r="QFY53" s="38"/>
      <c r="QFZ53" s="38"/>
      <c r="QGA53" s="38"/>
      <c r="QGB53" s="38"/>
      <c r="QGC53" s="38"/>
      <c r="QGD53" s="38"/>
      <c r="QGE53" s="38"/>
      <c r="QGF53" s="38"/>
      <c r="QGG53" s="38"/>
      <c r="QGH53" s="38"/>
      <c r="QGI53" s="38"/>
      <c r="QGJ53" s="38"/>
      <c r="QGK53" s="38"/>
      <c r="QGL53" s="38"/>
      <c r="QGM53" s="38"/>
      <c r="QGN53" s="38"/>
      <c r="QGO53" s="38"/>
      <c r="QGP53" s="38"/>
      <c r="QGQ53" s="38"/>
      <c r="QGR53" s="38"/>
      <c r="QGS53" s="38"/>
      <c r="QGT53" s="38"/>
      <c r="QGU53" s="38"/>
      <c r="QGV53" s="38"/>
      <c r="QGW53" s="38"/>
      <c r="QGX53" s="38"/>
      <c r="QGY53" s="38"/>
      <c r="QGZ53" s="38"/>
      <c r="QHA53" s="38"/>
      <c r="QHB53" s="38"/>
      <c r="QHC53" s="38"/>
      <c r="QHD53" s="38"/>
      <c r="QHE53" s="38"/>
      <c r="QHF53" s="38"/>
      <c r="QHG53" s="38"/>
      <c r="QHH53" s="38"/>
      <c r="QHI53" s="38"/>
      <c r="QHJ53" s="38"/>
      <c r="QHK53" s="38"/>
      <c r="QHL53" s="38"/>
      <c r="QHM53" s="38"/>
      <c r="QHN53" s="38"/>
      <c r="QHO53" s="38"/>
      <c r="QHP53" s="38"/>
      <c r="QHQ53" s="38"/>
      <c r="QHR53" s="38"/>
      <c r="QHS53" s="38"/>
      <c r="QHT53" s="38"/>
      <c r="QHU53" s="38"/>
      <c r="QHV53" s="38"/>
      <c r="QHW53" s="38"/>
      <c r="QHX53" s="38"/>
      <c r="QHY53" s="38"/>
      <c r="QHZ53" s="38"/>
      <c r="QIA53" s="38"/>
      <c r="QIB53" s="38"/>
      <c r="QIC53" s="38"/>
      <c r="QID53" s="38"/>
      <c r="QIE53" s="38"/>
      <c r="QIF53" s="38"/>
      <c r="QIG53" s="38"/>
      <c r="QIH53" s="38"/>
      <c r="QII53" s="38"/>
      <c r="QIJ53" s="38"/>
      <c r="QIK53" s="38"/>
      <c r="QIL53" s="38"/>
      <c r="QIM53" s="38"/>
      <c r="QIN53" s="38"/>
      <c r="QIO53" s="38"/>
      <c r="QIP53" s="38"/>
      <c r="QIQ53" s="38"/>
      <c r="QIR53" s="38"/>
      <c r="QIS53" s="38"/>
      <c r="QIT53" s="38"/>
      <c r="QIU53" s="38"/>
      <c r="QIV53" s="38"/>
      <c r="QIW53" s="38"/>
      <c r="QIX53" s="38"/>
      <c r="QIY53" s="38"/>
      <c r="QIZ53" s="38"/>
      <c r="QJA53" s="38"/>
      <c r="QJB53" s="38"/>
      <c r="QJC53" s="38"/>
      <c r="QJD53" s="38"/>
      <c r="QJE53" s="38"/>
      <c r="QJF53" s="38"/>
      <c r="QJG53" s="38"/>
      <c r="QJH53" s="38"/>
      <c r="QJI53" s="38"/>
      <c r="QJJ53" s="38"/>
      <c r="QJK53" s="38"/>
      <c r="QJL53" s="38"/>
      <c r="QJM53" s="38"/>
      <c r="QJN53" s="38"/>
      <c r="QJO53" s="38"/>
      <c r="QJP53" s="38"/>
      <c r="QJQ53" s="38"/>
      <c r="QJR53" s="38"/>
      <c r="QJS53" s="38"/>
      <c r="QJT53" s="38"/>
      <c r="QJU53" s="38"/>
      <c r="QJV53" s="38"/>
      <c r="QJW53" s="38"/>
      <c r="QJX53" s="38"/>
      <c r="QJY53" s="38"/>
      <c r="QJZ53" s="38"/>
      <c r="QKA53" s="38"/>
      <c r="QKB53" s="38"/>
      <c r="QKC53" s="38"/>
      <c r="QKD53" s="38"/>
      <c r="QKE53" s="38"/>
      <c r="QKF53" s="38"/>
      <c r="QKG53" s="38"/>
      <c r="QKH53" s="38"/>
      <c r="QKI53" s="38"/>
      <c r="QKJ53" s="38"/>
      <c r="QKK53" s="38"/>
      <c r="QKL53" s="38"/>
      <c r="QKM53" s="38"/>
      <c r="QKN53" s="38"/>
      <c r="QKO53" s="38"/>
      <c r="QKP53" s="38"/>
      <c r="QKQ53" s="38"/>
      <c r="QKR53" s="38"/>
      <c r="QKS53" s="38"/>
      <c r="QKT53" s="38"/>
      <c r="QKU53" s="38"/>
      <c r="QKV53" s="38"/>
      <c r="QKW53" s="38"/>
      <c r="QKX53" s="38"/>
      <c r="QKY53" s="38"/>
      <c r="QKZ53" s="38"/>
      <c r="QLA53" s="38"/>
      <c r="QLB53" s="38"/>
      <c r="QLC53" s="38"/>
      <c r="QLD53" s="38"/>
      <c r="QLE53" s="38"/>
      <c r="QLF53" s="38"/>
      <c r="QLG53" s="38"/>
      <c r="QLH53" s="38"/>
      <c r="QLI53" s="38"/>
      <c r="QLJ53" s="38"/>
      <c r="QLK53" s="38"/>
      <c r="QLL53" s="38"/>
      <c r="QLM53" s="38"/>
      <c r="QLN53" s="38"/>
      <c r="QLO53" s="38"/>
      <c r="QLP53" s="38"/>
      <c r="QLQ53" s="38"/>
      <c r="QLR53" s="38"/>
      <c r="QLS53" s="38"/>
      <c r="QLT53" s="38"/>
      <c r="QLU53" s="38"/>
      <c r="QLV53" s="38"/>
      <c r="QLW53" s="38"/>
      <c r="QLX53" s="38"/>
      <c r="QLY53" s="38"/>
      <c r="QLZ53" s="38"/>
      <c r="QMA53" s="38"/>
      <c r="QMB53" s="38"/>
      <c r="QMC53" s="38"/>
      <c r="QMD53" s="38"/>
      <c r="QME53" s="38"/>
      <c r="QMF53" s="38"/>
      <c r="QMG53" s="38"/>
      <c r="QMH53" s="38"/>
      <c r="QMI53" s="38"/>
      <c r="QMJ53" s="38"/>
      <c r="QMK53" s="38"/>
      <c r="QML53" s="38"/>
      <c r="QMM53" s="38"/>
      <c r="QMN53" s="38"/>
      <c r="QMO53" s="38"/>
      <c r="QMP53" s="38"/>
      <c r="QMQ53" s="38"/>
      <c r="QMR53" s="38"/>
      <c r="QMS53" s="38"/>
      <c r="QMT53" s="38"/>
      <c r="QMU53" s="38"/>
      <c r="QMV53" s="38"/>
      <c r="QMW53" s="38"/>
      <c r="QMX53" s="38"/>
      <c r="QMY53" s="38"/>
      <c r="QMZ53" s="38"/>
      <c r="QNA53" s="38"/>
      <c r="QNB53" s="38"/>
      <c r="QNC53" s="38"/>
      <c r="QND53" s="38"/>
      <c r="QNE53" s="38"/>
      <c r="QNF53" s="38"/>
      <c r="QNG53" s="38"/>
      <c r="QNH53" s="38"/>
      <c r="QNI53" s="38"/>
      <c r="QNJ53" s="38"/>
      <c r="QNK53" s="38"/>
      <c r="QNL53" s="38"/>
      <c r="QNM53" s="38"/>
      <c r="QNN53" s="38"/>
      <c r="QNO53" s="38"/>
      <c r="QNP53" s="38"/>
      <c r="QNQ53" s="38"/>
      <c r="QNR53" s="38"/>
      <c r="QNS53" s="38"/>
      <c r="QNT53" s="38"/>
      <c r="QNU53" s="38"/>
      <c r="QNV53" s="38"/>
      <c r="QNW53" s="38"/>
      <c r="QNX53" s="38"/>
      <c r="QNY53" s="38"/>
      <c r="QNZ53" s="38"/>
      <c r="QOA53" s="38"/>
      <c r="QOB53" s="38"/>
      <c r="QOC53" s="38"/>
      <c r="QOD53" s="38"/>
      <c r="QOE53" s="38"/>
      <c r="QOF53" s="38"/>
      <c r="QOG53" s="38"/>
      <c r="QOH53" s="38"/>
      <c r="QOI53" s="38"/>
      <c r="QOJ53" s="38"/>
      <c r="QOK53" s="38"/>
      <c r="QOL53" s="38"/>
      <c r="QOM53" s="38"/>
      <c r="QON53" s="38"/>
      <c r="QOO53" s="38"/>
      <c r="QOP53" s="38"/>
      <c r="QOQ53" s="38"/>
      <c r="QOR53" s="38"/>
      <c r="QOS53" s="38"/>
      <c r="QOT53" s="38"/>
      <c r="QOU53" s="38"/>
      <c r="QOV53" s="38"/>
      <c r="QOW53" s="38"/>
      <c r="QOX53" s="38"/>
      <c r="QOY53" s="38"/>
      <c r="QOZ53" s="38"/>
      <c r="QPA53" s="38"/>
      <c r="QPB53" s="38"/>
      <c r="QPC53" s="38"/>
      <c r="QPD53" s="38"/>
      <c r="QPE53" s="38"/>
      <c r="QPF53" s="38"/>
      <c r="QPG53" s="38"/>
      <c r="QPH53" s="38"/>
      <c r="QPI53" s="38"/>
      <c r="QPJ53" s="38"/>
      <c r="QPK53" s="38"/>
      <c r="QPL53" s="38"/>
      <c r="QPM53" s="38"/>
      <c r="QPN53" s="38"/>
      <c r="QPO53" s="38"/>
      <c r="QPP53" s="38"/>
      <c r="QPQ53" s="38"/>
      <c r="QPR53" s="38"/>
      <c r="QPS53" s="38"/>
      <c r="QPT53" s="38"/>
      <c r="QPU53" s="38"/>
      <c r="QPV53" s="38"/>
      <c r="QPW53" s="38"/>
      <c r="QPX53" s="38"/>
      <c r="QPY53" s="38"/>
      <c r="QPZ53" s="38"/>
      <c r="QQA53" s="38"/>
      <c r="QQB53" s="38"/>
      <c r="QQC53" s="38"/>
      <c r="QQD53" s="38"/>
      <c r="QQE53" s="38"/>
      <c r="QQF53" s="38"/>
      <c r="QQG53" s="38"/>
      <c r="QQH53" s="38"/>
      <c r="QQI53" s="38"/>
      <c r="QQJ53" s="38"/>
      <c r="QQK53" s="38"/>
      <c r="QQL53" s="38"/>
      <c r="QQM53" s="38"/>
      <c r="QQN53" s="38"/>
      <c r="QQO53" s="38"/>
      <c r="QQP53" s="38"/>
      <c r="QQQ53" s="38"/>
      <c r="QQR53" s="38"/>
      <c r="QQS53" s="38"/>
      <c r="QQT53" s="38"/>
      <c r="QQU53" s="38"/>
      <c r="QQV53" s="38"/>
      <c r="QQW53" s="38"/>
      <c r="QQX53" s="38"/>
      <c r="QQY53" s="38"/>
      <c r="QQZ53" s="38"/>
      <c r="QRA53" s="38"/>
      <c r="QRB53" s="38"/>
      <c r="QRC53" s="38"/>
      <c r="QRD53" s="38"/>
      <c r="QRE53" s="38"/>
      <c r="QRF53" s="38"/>
      <c r="QRG53" s="38"/>
      <c r="QRH53" s="38"/>
      <c r="QRI53" s="38"/>
      <c r="QRJ53" s="38"/>
      <c r="QRK53" s="38"/>
      <c r="QRL53" s="38"/>
      <c r="QRM53" s="38"/>
      <c r="QRN53" s="38"/>
      <c r="QRO53" s="38"/>
      <c r="QRP53" s="38"/>
      <c r="QRQ53" s="38"/>
      <c r="QRR53" s="38"/>
      <c r="QRS53" s="38"/>
      <c r="QRT53" s="38"/>
      <c r="QRU53" s="38"/>
      <c r="QRV53" s="38"/>
      <c r="QRW53" s="38"/>
      <c r="QRX53" s="38"/>
      <c r="QRY53" s="38"/>
      <c r="QRZ53" s="38"/>
      <c r="QSA53" s="38"/>
      <c r="QSB53" s="38"/>
      <c r="QSC53" s="38"/>
      <c r="QSD53" s="38"/>
      <c r="QSE53" s="38"/>
      <c r="QSF53" s="38"/>
      <c r="QSG53" s="38"/>
      <c r="QSH53" s="38"/>
      <c r="QSI53" s="38"/>
      <c r="QSJ53" s="38"/>
      <c r="QSK53" s="38"/>
      <c r="QSL53" s="38"/>
      <c r="QSM53" s="38"/>
      <c r="QSN53" s="38"/>
      <c r="QSO53" s="38"/>
      <c r="QSP53" s="38"/>
      <c r="QSQ53" s="38"/>
      <c r="QSR53" s="38"/>
      <c r="QSS53" s="38"/>
      <c r="QST53" s="38"/>
      <c r="QSU53" s="38"/>
      <c r="QSV53" s="38"/>
      <c r="QSW53" s="38"/>
      <c r="QSX53" s="38"/>
      <c r="QSY53" s="38"/>
      <c r="QSZ53" s="38"/>
      <c r="QTA53" s="38"/>
      <c r="QTB53" s="38"/>
      <c r="QTC53" s="38"/>
      <c r="QTD53" s="38"/>
      <c r="QTE53" s="38"/>
      <c r="QTF53" s="38"/>
      <c r="QTG53" s="38"/>
      <c r="QTH53" s="38"/>
      <c r="QTI53" s="38"/>
      <c r="QTJ53" s="38"/>
      <c r="QTK53" s="38"/>
      <c r="QTL53" s="38"/>
      <c r="QTM53" s="38"/>
      <c r="QTN53" s="38"/>
      <c r="QTO53" s="38"/>
      <c r="QTP53" s="38"/>
      <c r="QTQ53" s="38"/>
      <c r="QTR53" s="38"/>
      <c r="QTS53" s="38"/>
      <c r="QTT53" s="38"/>
      <c r="QTU53" s="38"/>
      <c r="QTV53" s="38"/>
      <c r="QTW53" s="38"/>
      <c r="QTX53" s="38"/>
      <c r="QTY53" s="38"/>
      <c r="QTZ53" s="38"/>
      <c r="QUA53" s="38"/>
      <c r="QUB53" s="38"/>
      <c r="QUC53" s="38"/>
      <c r="QUD53" s="38"/>
      <c r="QUE53" s="38"/>
      <c r="QUF53" s="38"/>
      <c r="QUG53" s="38"/>
      <c r="QUH53" s="38"/>
      <c r="QUI53" s="38"/>
      <c r="QUJ53" s="38"/>
      <c r="QUK53" s="38"/>
      <c r="QUL53" s="38"/>
      <c r="QUM53" s="38"/>
      <c r="QUN53" s="38"/>
      <c r="QUO53" s="38"/>
      <c r="QUP53" s="38"/>
      <c r="QUQ53" s="38"/>
      <c r="QUR53" s="38"/>
      <c r="QUS53" s="38"/>
      <c r="QUT53" s="38"/>
      <c r="QUU53" s="38"/>
      <c r="QUV53" s="38"/>
      <c r="QUW53" s="38"/>
      <c r="QUX53" s="38"/>
      <c r="QUY53" s="38"/>
      <c r="QUZ53" s="38"/>
      <c r="QVA53" s="38"/>
      <c r="QVB53" s="38"/>
      <c r="QVC53" s="38"/>
      <c r="QVD53" s="38"/>
      <c r="QVE53" s="38"/>
      <c r="QVF53" s="38"/>
      <c r="QVG53" s="38"/>
      <c r="QVH53" s="38"/>
      <c r="QVI53" s="38"/>
      <c r="QVJ53" s="38"/>
      <c r="QVK53" s="38"/>
      <c r="QVL53" s="38"/>
      <c r="QVM53" s="38"/>
      <c r="QVN53" s="38"/>
      <c r="QVO53" s="38"/>
      <c r="QVP53" s="38"/>
      <c r="QVQ53" s="38"/>
      <c r="QVR53" s="38"/>
      <c r="QVS53" s="38"/>
      <c r="QVT53" s="38"/>
      <c r="QVU53" s="38"/>
      <c r="QVV53" s="38"/>
      <c r="QVW53" s="38"/>
      <c r="QVX53" s="38"/>
      <c r="QVY53" s="38"/>
      <c r="QVZ53" s="38"/>
      <c r="QWA53" s="38"/>
      <c r="QWB53" s="38"/>
      <c r="QWC53" s="38"/>
      <c r="QWD53" s="38"/>
      <c r="QWE53" s="38"/>
      <c r="QWF53" s="38"/>
      <c r="QWG53" s="38"/>
      <c r="QWH53" s="38"/>
      <c r="QWI53" s="38"/>
      <c r="QWJ53" s="38"/>
      <c r="QWK53" s="38"/>
      <c r="QWL53" s="38"/>
      <c r="QWM53" s="38"/>
      <c r="QWN53" s="38"/>
      <c r="QWO53" s="38"/>
      <c r="QWP53" s="38"/>
      <c r="QWQ53" s="38"/>
      <c r="QWR53" s="38"/>
      <c r="QWS53" s="38"/>
      <c r="QWT53" s="38"/>
      <c r="QWU53" s="38"/>
      <c r="QWV53" s="38"/>
      <c r="QWW53" s="38"/>
      <c r="QWX53" s="38"/>
      <c r="QWY53" s="38"/>
      <c r="QWZ53" s="38"/>
      <c r="QXA53" s="38"/>
      <c r="QXB53" s="38"/>
      <c r="QXC53" s="38"/>
      <c r="QXD53" s="38"/>
      <c r="QXE53" s="38"/>
      <c r="QXF53" s="38"/>
      <c r="QXG53" s="38"/>
      <c r="QXH53" s="38"/>
      <c r="QXI53" s="38"/>
      <c r="QXJ53" s="38"/>
      <c r="QXK53" s="38"/>
      <c r="QXL53" s="38"/>
      <c r="QXM53" s="38"/>
      <c r="QXN53" s="38"/>
      <c r="QXO53" s="38"/>
      <c r="QXP53" s="38"/>
      <c r="QXQ53" s="38"/>
      <c r="QXR53" s="38"/>
      <c r="QXS53" s="38"/>
      <c r="QXT53" s="38"/>
      <c r="QXU53" s="38"/>
      <c r="QXV53" s="38"/>
      <c r="QXW53" s="38"/>
      <c r="QXX53" s="38"/>
      <c r="QXY53" s="38"/>
      <c r="QXZ53" s="38"/>
      <c r="QYA53" s="38"/>
      <c r="QYB53" s="38"/>
      <c r="QYC53" s="38"/>
      <c r="QYD53" s="38"/>
      <c r="QYE53" s="38"/>
      <c r="QYF53" s="38"/>
      <c r="QYG53" s="38"/>
      <c r="QYH53" s="38"/>
      <c r="QYI53" s="38"/>
      <c r="QYJ53" s="38"/>
      <c r="QYK53" s="38"/>
      <c r="QYL53" s="38"/>
      <c r="QYM53" s="38"/>
      <c r="QYN53" s="38"/>
      <c r="QYO53" s="38"/>
      <c r="QYP53" s="38"/>
      <c r="QYQ53" s="38"/>
      <c r="QYR53" s="38"/>
      <c r="QYS53" s="38"/>
      <c r="QYT53" s="38"/>
      <c r="QYU53" s="38"/>
      <c r="QYV53" s="38"/>
      <c r="QYW53" s="38"/>
      <c r="QYX53" s="38"/>
      <c r="QYY53" s="38"/>
      <c r="QYZ53" s="38"/>
      <c r="QZA53" s="38"/>
      <c r="QZB53" s="38"/>
      <c r="QZC53" s="38"/>
      <c r="QZD53" s="38"/>
      <c r="QZE53" s="38"/>
      <c r="QZF53" s="38"/>
      <c r="QZG53" s="38"/>
      <c r="QZH53" s="38"/>
      <c r="QZI53" s="38"/>
      <c r="QZJ53" s="38"/>
      <c r="QZK53" s="38"/>
      <c r="QZL53" s="38"/>
      <c r="QZM53" s="38"/>
      <c r="QZN53" s="38"/>
      <c r="QZO53" s="38"/>
      <c r="QZP53" s="38"/>
      <c r="QZQ53" s="38"/>
      <c r="QZR53" s="38"/>
      <c r="QZS53" s="38"/>
      <c r="QZT53" s="38"/>
      <c r="QZU53" s="38"/>
      <c r="QZV53" s="38"/>
      <c r="QZW53" s="38"/>
      <c r="QZX53" s="38"/>
      <c r="QZY53" s="38"/>
      <c r="QZZ53" s="38"/>
      <c r="RAA53" s="38"/>
      <c r="RAB53" s="38"/>
      <c r="RAC53" s="38"/>
      <c r="RAD53" s="38"/>
      <c r="RAE53" s="38"/>
      <c r="RAF53" s="38"/>
      <c r="RAG53" s="38"/>
      <c r="RAH53" s="38"/>
      <c r="RAI53" s="38"/>
      <c r="RAJ53" s="38"/>
      <c r="RAK53" s="38"/>
      <c r="RAL53" s="38"/>
      <c r="RAM53" s="38"/>
      <c r="RAN53" s="38"/>
      <c r="RAO53" s="38"/>
      <c r="RAP53" s="38"/>
      <c r="RAQ53" s="38"/>
      <c r="RAR53" s="38"/>
      <c r="RAS53" s="38"/>
      <c r="RAT53" s="38"/>
      <c r="RAU53" s="38"/>
      <c r="RAV53" s="38"/>
      <c r="RAW53" s="38"/>
      <c r="RAX53" s="38"/>
      <c r="RAY53" s="38"/>
      <c r="RAZ53" s="38"/>
      <c r="RBA53" s="38"/>
      <c r="RBB53" s="38"/>
      <c r="RBC53" s="38"/>
      <c r="RBD53" s="38"/>
      <c r="RBE53" s="38"/>
      <c r="RBF53" s="38"/>
      <c r="RBG53" s="38"/>
      <c r="RBH53" s="38"/>
      <c r="RBI53" s="38"/>
      <c r="RBJ53" s="38"/>
      <c r="RBK53" s="38"/>
      <c r="RBL53" s="38"/>
      <c r="RBM53" s="38"/>
      <c r="RBN53" s="38"/>
      <c r="RBO53" s="38"/>
      <c r="RBP53" s="38"/>
      <c r="RBQ53" s="38"/>
      <c r="RBR53" s="38"/>
      <c r="RBS53" s="38"/>
      <c r="RBT53" s="38"/>
      <c r="RBU53" s="38"/>
      <c r="RBV53" s="38"/>
      <c r="RBW53" s="38"/>
      <c r="RBX53" s="38"/>
      <c r="RBY53" s="38"/>
      <c r="RBZ53" s="38"/>
      <c r="RCA53" s="38"/>
      <c r="RCB53" s="38"/>
      <c r="RCC53" s="38"/>
      <c r="RCD53" s="38"/>
      <c r="RCE53" s="38"/>
      <c r="RCF53" s="38"/>
      <c r="RCG53" s="38"/>
      <c r="RCH53" s="38"/>
      <c r="RCI53" s="38"/>
      <c r="RCJ53" s="38"/>
      <c r="RCK53" s="38"/>
      <c r="RCL53" s="38"/>
      <c r="RCM53" s="38"/>
      <c r="RCN53" s="38"/>
      <c r="RCO53" s="38"/>
      <c r="RCP53" s="38"/>
      <c r="RCQ53" s="38"/>
      <c r="RCR53" s="38"/>
      <c r="RCS53" s="38"/>
      <c r="RCT53" s="38"/>
      <c r="RCU53" s="38"/>
      <c r="RCV53" s="38"/>
      <c r="RCW53" s="38"/>
      <c r="RCX53" s="38"/>
      <c r="RCY53" s="38"/>
      <c r="RCZ53" s="38"/>
      <c r="RDA53" s="38"/>
      <c r="RDB53" s="38"/>
      <c r="RDC53" s="38"/>
      <c r="RDD53" s="38"/>
      <c r="RDE53" s="38"/>
      <c r="RDF53" s="38"/>
      <c r="RDG53" s="38"/>
      <c r="RDH53" s="38"/>
      <c r="RDI53" s="38"/>
      <c r="RDJ53" s="38"/>
      <c r="RDK53" s="38"/>
      <c r="RDL53" s="38"/>
      <c r="RDM53" s="38"/>
      <c r="RDN53" s="38"/>
      <c r="RDO53" s="38"/>
      <c r="RDP53" s="38"/>
      <c r="RDQ53" s="38"/>
      <c r="RDR53" s="38"/>
      <c r="RDS53" s="38"/>
      <c r="RDT53" s="38"/>
      <c r="RDU53" s="38"/>
      <c r="RDV53" s="38"/>
      <c r="RDW53" s="38"/>
      <c r="RDX53" s="38"/>
      <c r="RDY53" s="38"/>
      <c r="RDZ53" s="38"/>
      <c r="REA53" s="38"/>
      <c r="REB53" s="38"/>
      <c r="REC53" s="38"/>
      <c r="RED53" s="38"/>
      <c r="REE53" s="38"/>
      <c r="REF53" s="38"/>
      <c r="REG53" s="38"/>
      <c r="REH53" s="38"/>
      <c r="REI53" s="38"/>
      <c r="REJ53" s="38"/>
      <c r="REK53" s="38"/>
      <c r="REL53" s="38"/>
      <c r="REM53" s="38"/>
      <c r="REN53" s="38"/>
      <c r="REO53" s="38"/>
      <c r="REP53" s="38"/>
      <c r="REQ53" s="38"/>
      <c r="RER53" s="38"/>
      <c r="RES53" s="38"/>
      <c r="RET53" s="38"/>
      <c r="REU53" s="38"/>
      <c r="REV53" s="38"/>
      <c r="REW53" s="38"/>
      <c r="REX53" s="38"/>
      <c r="REY53" s="38"/>
      <c r="REZ53" s="38"/>
      <c r="RFA53" s="38"/>
      <c r="RFB53" s="38"/>
      <c r="RFC53" s="38"/>
      <c r="RFD53" s="38"/>
      <c r="RFE53" s="38"/>
      <c r="RFF53" s="38"/>
      <c r="RFG53" s="38"/>
      <c r="RFH53" s="38"/>
      <c r="RFI53" s="38"/>
      <c r="RFJ53" s="38"/>
      <c r="RFK53" s="38"/>
      <c r="RFL53" s="38"/>
      <c r="RFM53" s="38"/>
      <c r="RFN53" s="38"/>
      <c r="RFO53" s="38"/>
      <c r="RFP53" s="38"/>
      <c r="RFQ53" s="38"/>
      <c r="RFR53" s="38"/>
      <c r="RFS53" s="38"/>
      <c r="RFT53" s="38"/>
      <c r="RFU53" s="38"/>
      <c r="RFV53" s="38"/>
      <c r="RFW53" s="38"/>
      <c r="RFX53" s="38"/>
      <c r="RFY53" s="38"/>
      <c r="RFZ53" s="38"/>
      <c r="RGA53" s="38"/>
      <c r="RGB53" s="38"/>
      <c r="RGC53" s="38"/>
      <c r="RGD53" s="38"/>
      <c r="RGE53" s="38"/>
      <c r="RGF53" s="38"/>
      <c r="RGG53" s="38"/>
      <c r="RGH53" s="38"/>
      <c r="RGI53" s="38"/>
      <c r="RGJ53" s="38"/>
      <c r="RGK53" s="38"/>
      <c r="RGL53" s="38"/>
      <c r="RGM53" s="38"/>
      <c r="RGN53" s="38"/>
      <c r="RGO53" s="38"/>
      <c r="RGP53" s="38"/>
      <c r="RGQ53" s="38"/>
      <c r="RGR53" s="38"/>
      <c r="RGS53" s="38"/>
      <c r="RGT53" s="38"/>
      <c r="RGU53" s="38"/>
      <c r="RGV53" s="38"/>
      <c r="RGW53" s="38"/>
      <c r="RGX53" s="38"/>
      <c r="RGY53" s="38"/>
      <c r="RGZ53" s="38"/>
      <c r="RHA53" s="38"/>
      <c r="RHB53" s="38"/>
      <c r="RHC53" s="38"/>
      <c r="RHD53" s="38"/>
      <c r="RHE53" s="38"/>
      <c r="RHF53" s="38"/>
      <c r="RHG53" s="38"/>
      <c r="RHH53" s="38"/>
      <c r="RHI53" s="38"/>
      <c r="RHJ53" s="38"/>
      <c r="RHK53" s="38"/>
      <c r="RHL53" s="38"/>
      <c r="RHM53" s="38"/>
      <c r="RHN53" s="38"/>
      <c r="RHO53" s="38"/>
      <c r="RHP53" s="38"/>
      <c r="RHQ53" s="38"/>
      <c r="RHR53" s="38"/>
      <c r="RHS53" s="38"/>
      <c r="RHT53" s="38"/>
      <c r="RHU53" s="38"/>
      <c r="RHV53" s="38"/>
      <c r="RHW53" s="38"/>
      <c r="RHX53" s="38"/>
      <c r="RHY53" s="38"/>
      <c r="RHZ53" s="38"/>
      <c r="RIA53" s="38"/>
      <c r="RIB53" s="38"/>
      <c r="RIC53" s="38"/>
      <c r="RID53" s="38"/>
      <c r="RIE53" s="38"/>
      <c r="RIF53" s="38"/>
      <c r="RIG53" s="38"/>
      <c r="RIH53" s="38"/>
      <c r="RII53" s="38"/>
      <c r="RIJ53" s="38"/>
      <c r="RIK53" s="38"/>
      <c r="RIL53" s="38"/>
      <c r="RIM53" s="38"/>
      <c r="RIN53" s="38"/>
      <c r="RIO53" s="38"/>
      <c r="RIP53" s="38"/>
      <c r="RIQ53" s="38"/>
      <c r="RIR53" s="38"/>
      <c r="RIS53" s="38"/>
      <c r="RIT53" s="38"/>
      <c r="RIU53" s="38"/>
      <c r="RIV53" s="38"/>
      <c r="RIW53" s="38"/>
      <c r="RIX53" s="38"/>
      <c r="RIY53" s="38"/>
      <c r="RIZ53" s="38"/>
      <c r="RJA53" s="38"/>
      <c r="RJB53" s="38"/>
      <c r="RJC53" s="38"/>
      <c r="RJD53" s="38"/>
      <c r="RJE53" s="38"/>
      <c r="RJF53" s="38"/>
      <c r="RJG53" s="38"/>
      <c r="RJH53" s="38"/>
      <c r="RJI53" s="38"/>
      <c r="RJJ53" s="38"/>
      <c r="RJK53" s="38"/>
      <c r="RJL53" s="38"/>
      <c r="RJM53" s="38"/>
      <c r="RJN53" s="38"/>
      <c r="RJO53" s="38"/>
      <c r="RJP53" s="38"/>
      <c r="RJQ53" s="38"/>
      <c r="RJR53" s="38"/>
      <c r="RJS53" s="38"/>
      <c r="RJT53" s="38"/>
      <c r="RJU53" s="38"/>
      <c r="RJV53" s="38"/>
      <c r="RJW53" s="38"/>
      <c r="RJX53" s="38"/>
      <c r="RJY53" s="38"/>
      <c r="RJZ53" s="38"/>
      <c r="RKA53" s="38"/>
      <c r="RKB53" s="38"/>
      <c r="RKC53" s="38"/>
      <c r="RKD53" s="38"/>
      <c r="RKE53" s="38"/>
      <c r="RKF53" s="38"/>
      <c r="RKG53" s="38"/>
      <c r="RKH53" s="38"/>
      <c r="RKI53" s="38"/>
      <c r="RKJ53" s="38"/>
      <c r="RKK53" s="38"/>
      <c r="RKL53" s="38"/>
      <c r="RKM53" s="38"/>
      <c r="RKN53" s="38"/>
      <c r="RKO53" s="38"/>
      <c r="RKP53" s="38"/>
      <c r="RKQ53" s="38"/>
      <c r="RKR53" s="38"/>
      <c r="RKS53" s="38"/>
      <c r="RKT53" s="38"/>
      <c r="RKU53" s="38"/>
      <c r="RKV53" s="38"/>
      <c r="RKW53" s="38"/>
      <c r="RKX53" s="38"/>
      <c r="RKY53" s="38"/>
      <c r="RKZ53" s="38"/>
      <c r="RLA53" s="38"/>
      <c r="RLB53" s="38"/>
      <c r="RLC53" s="38"/>
      <c r="RLD53" s="38"/>
      <c r="RLE53" s="38"/>
      <c r="RLF53" s="38"/>
      <c r="RLG53" s="38"/>
      <c r="RLH53" s="38"/>
      <c r="RLI53" s="38"/>
      <c r="RLJ53" s="38"/>
      <c r="RLK53" s="38"/>
      <c r="RLL53" s="38"/>
      <c r="RLM53" s="38"/>
      <c r="RLN53" s="38"/>
      <c r="RLO53" s="38"/>
      <c r="RLP53" s="38"/>
      <c r="RLQ53" s="38"/>
      <c r="RLR53" s="38"/>
      <c r="RLS53" s="38"/>
      <c r="RLT53" s="38"/>
      <c r="RLU53" s="38"/>
      <c r="RLV53" s="38"/>
      <c r="RLW53" s="38"/>
      <c r="RLX53" s="38"/>
      <c r="RLY53" s="38"/>
      <c r="RLZ53" s="38"/>
      <c r="RMA53" s="38"/>
      <c r="RMB53" s="38"/>
      <c r="RMC53" s="38"/>
      <c r="RMD53" s="38"/>
      <c r="RME53" s="38"/>
      <c r="RMF53" s="38"/>
      <c r="RMG53" s="38"/>
      <c r="RMH53" s="38"/>
      <c r="RMI53" s="38"/>
      <c r="RMJ53" s="38"/>
      <c r="RMK53" s="38"/>
      <c r="RML53" s="38"/>
      <c r="RMM53" s="38"/>
      <c r="RMN53" s="38"/>
      <c r="RMO53" s="38"/>
      <c r="RMP53" s="38"/>
      <c r="RMQ53" s="38"/>
      <c r="RMR53" s="38"/>
      <c r="RMS53" s="38"/>
      <c r="RMT53" s="38"/>
      <c r="RMU53" s="38"/>
      <c r="RMV53" s="38"/>
      <c r="RMW53" s="38"/>
      <c r="RMX53" s="38"/>
      <c r="RMY53" s="38"/>
      <c r="RMZ53" s="38"/>
      <c r="RNA53" s="38"/>
      <c r="RNB53" s="38"/>
      <c r="RNC53" s="38"/>
      <c r="RND53" s="38"/>
      <c r="RNE53" s="38"/>
      <c r="RNF53" s="38"/>
      <c r="RNG53" s="38"/>
      <c r="RNH53" s="38"/>
      <c r="RNI53" s="38"/>
      <c r="RNJ53" s="38"/>
      <c r="RNK53" s="38"/>
      <c r="RNL53" s="38"/>
      <c r="RNM53" s="38"/>
      <c r="RNN53" s="38"/>
      <c r="RNO53" s="38"/>
      <c r="RNP53" s="38"/>
      <c r="RNQ53" s="38"/>
      <c r="RNR53" s="38"/>
      <c r="RNS53" s="38"/>
      <c r="RNT53" s="38"/>
      <c r="RNU53" s="38"/>
      <c r="RNV53" s="38"/>
      <c r="RNW53" s="38"/>
      <c r="RNX53" s="38"/>
      <c r="RNY53" s="38"/>
      <c r="RNZ53" s="38"/>
      <c r="ROA53" s="38"/>
      <c r="ROB53" s="38"/>
      <c r="ROC53" s="38"/>
      <c r="ROD53" s="38"/>
      <c r="ROE53" s="38"/>
      <c r="ROF53" s="38"/>
      <c r="ROG53" s="38"/>
      <c r="ROH53" s="38"/>
      <c r="ROI53" s="38"/>
      <c r="ROJ53" s="38"/>
      <c r="ROK53" s="38"/>
      <c r="ROL53" s="38"/>
      <c r="ROM53" s="38"/>
      <c r="RON53" s="38"/>
      <c r="ROO53" s="38"/>
      <c r="ROP53" s="38"/>
      <c r="ROQ53" s="38"/>
      <c r="ROR53" s="38"/>
      <c r="ROS53" s="38"/>
      <c r="ROT53" s="38"/>
      <c r="ROU53" s="38"/>
      <c r="ROV53" s="38"/>
      <c r="ROW53" s="38"/>
      <c r="ROX53" s="38"/>
      <c r="ROY53" s="38"/>
      <c r="ROZ53" s="38"/>
      <c r="RPA53" s="38"/>
      <c r="RPB53" s="38"/>
      <c r="RPC53" s="38"/>
      <c r="RPD53" s="38"/>
      <c r="RPE53" s="38"/>
      <c r="RPF53" s="38"/>
      <c r="RPG53" s="38"/>
      <c r="RPH53" s="38"/>
      <c r="RPI53" s="38"/>
      <c r="RPJ53" s="38"/>
      <c r="RPK53" s="38"/>
      <c r="RPL53" s="38"/>
      <c r="RPM53" s="38"/>
      <c r="RPN53" s="38"/>
      <c r="RPO53" s="38"/>
      <c r="RPP53" s="38"/>
      <c r="RPQ53" s="38"/>
      <c r="RPR53" s="38"/>
      <c r="RPS53" s="38"/>
      <c r="RPT53" s="38"/>
      <c r="RPU53" s="38"/>
      <c r="RPV53" s="38"/>
      <c r="RPW53" s="38"/>
      <c r="RPX53" s="38"/>
      <c r="RPY53" s="38"/>
      <c r="RPZ53" s="38"/>
      <c r="RQA53" s="38"/>
      <c r="RQB53" s="38"/>
      <c r="RQC53" s="38"/>
      <c r="RQD53" s="38"/>
      <c r="RQE53" s="38"/>
      <c r="RQF53" s="38"/>
      <c r="RQG53" s="38"/>
      <c r="RQH53" s="38"/>
      <c r="RQI53" s="38"/>
      <c r="RQJ53" s="38"/>
      <c r="RQK53" s="38"/>
      <c r="RQL53" s="38"/>
      <c r="RQM53" s="38"/>
      <c r="RQN53" s="38"/>
      <c r="RQO53" s="38"/>
      <c r="RQP53" s="38"/>
      <c r="RQQ53" s="38"/>
      <c r="RQR53" s="38"/>
      <c r="RQS53" s="38"/>
      <c r="RQT53" s="38"/>
      <c r="RQU53" s="38"/>
      <c r="RQV53" s="38"/>
      <c r="RQW53" s="38"/>
      <c r="RQX53" s="38"/>
      <c r="RQY53" s="38"/>
      <c r="RQZ53" s="38"/>
      <c r="RRA53" s="38"/>
      <c r="RRB53" s="38"/>
      <c r="RRC53" s="38"/>
      <c r="RRD53" s="38"/>
      <c r="RRE53" s="38"/>
      <c r="RRF53" s="38"/>
      <c r="RRG53" s="38"/>
      <c r="RRH53" s="38"/>
      <c r="RRI53" s="38"/>
      <c r="RRJ53" s="38"/>
      <c r="RRK53" s="38"/>
      <c r="RRL53" s="38"/>
      <c r="RRM53" s="38"/>
      <c r="RRN53" s="38"/>
      <c r="RRO53" s="38"/>
      <c r="RRP53" s="38"/>
      <c r="RRQ53" s="38"/>
      <c r="RRR53" s="38"/>
      <c r="RRS53" s="38"/>
      <c r="RRT53" s="38"/>
      <c r="RRU53" s="38"/>
      <c r="RRV53" s="38"/>
      <c r="RRW53" s="38"/>
      <c r="RRX53" s="38"/>
      <c r="RRY53" s="38"/>
      <c r="RRZ53" s="38"/>
      <c r="RSA53" s="38"/>
      <c r="RSB53" s="38"/>
      <c r="RSC53" s="38"/>
      <c r="RSD53" s="38"/>
      <c r="RSE53" s="38"/>
      <c r="RSF53" s="38"/>
      <c r="RSG53" s="38"/>
      <c r="RSH53" s="38"/>
      <c r="RSI53" s="38"/>
      <c r="RSJ53" s="38"/>
      <c r="RSK53" s="38"/>
      <c r="RSL53" s="38"/>
      <c r="RSM53" s="38"/>
      <c r="RSN53" s="38"/>
      <c r="RSO53" s="38"/>
      <c r="RSP53" s="38"/>
      <c r="RSQ53" s="38"/>
      <c r="RSR53" s="38"/>
      <c r="RSS53" s="38"/>
      <c r="RST53" s="38"/>
      <c r="RSU53" s="38"/>
      <c r="RSV53" s="38"/>
      <c r="RSW53" s="38"/>
      <c r="RSX53" s="38"/>
      <c r="RSY53" s="38"/>
      <c r="RSZ53" s="38"/>
      <c r="RTA53" s="38"/>
      <c r="RTB53" s="38"/>
      <c r="RTC53" s="38"/>
      <c r="RTD53" s="38"/>
      <c r="RTE53" s="38"/>
      <c r="RTF53" s="38"/>
      <c r="RTG53" s="38"/>
      <c r="RTH53" s="38"/>
      <c r="RTI53" s="38"/>
      <c r="RTJ53" s="38"/>
      <c r="RTK53" s="38"/>
      <c r="RTL53" s="38"/>
      <c r="RTM53" s="38"/>
      <c r="RTN53" s="38"/>
      <c r="RTO53" s="38"/>
      <c r="RTP53" s="38"/>
      <c r="RTQ53" s="38"/>
      <c r="RTR53" s="38"/>
      <c r="RTS53" s="38"/>
      <c r="RTT53" s="38"/>
      <c r="RTU53" s="38"/>
      <c r="RTV53" s="38"/>
      <c r="RTW53" s="38"/>
      <c r="RTX53" s="38"/>
      <c r="RTY53" s="38"/>
      <c r="RTZ53" s="38"/>
      <c r="RUA53" s="38"/>
      <c r="RUB53" s="38"/>
      <c r="RUC53" s="38"/>
      <c r="RUD53" s="38"/>
      <c r="RUE53" s="38"/>
      <c r="RUF53" s="38"/>
      <c r="RUG53" s="38"/>
      <c r="RUH53" s="38"/>
      <c r="RUI53" s="38"/>
      <c r="RUJ53" s="38"/>
      <c r="RUK53" s="38"/>
      <c r="RUL53" s="38"/>
      <c r="RUM53" s="38"/>
      <c r="RUN53" s="38"/>
      <c r="RUO53" s="38"/>
      <c r="RUP53" s="38"/>
      <c r="RUQ53" s="38"/>
      <c r="RUR53" s="38"/>
      <c r="RUS53" s="38"/>
      <c r="RUT53" s="38"/>
      <c r="RUU53" s="38"/>
      <c r="RUV53" s="38"/>
      <c r="RUW53" s="38"/>
      <c r="RUX53" s="38"/>
      <c r="RUY53" s="38"/>
      <c r="RUZ53" s="38"/>
      <c r="RVA53" s="38"/>
      <c r="RVB53" s="38"/>
      <c r="RVC53" s="38"/>
      <c r="RVD53" s="38"/>
      <c r="RVE53" s="38"/>
      <c r="RVF53" s="38"/>
      <c r="RVG53" s="38"/>
      <c r="RVH53" s="38"/>
      <c r="RVI53" s="38"/>
      <c r="RVJ53" s="38"/>
      <c r="RVK53" s="38"/>
      <c r="RVL53" s="38"/>
      <c r="RVM53" s="38"/>
      <c r="RVN53" s="38"/>
      <c r="RVO53" s="38"/>
      <c r="RVP53" s="38"/>
      <c r="RVQ53" s="38"/>
      <c r="RVR53" s="38"/>
      <c r="RVS53" s="38"/>
      <c r="RVT53" s="38"/>
      <c r="RVU53" s="38"/>
      <c r="RVV53" s="38"/>
      <c r="RVW53" s="38"/>
      <c r="RVX53" s="38"/>
      <c r="RVY53" s="38"/>
      <c r="RVZ53" s="38"/>
      <c r="RWA53" s="38"/>
      <c r="RWB53" s="38"/>
      <c r="RWC53" s="38"/>
      <c r="RWD53" s="38"/>
      <c r="RWE53" s="38"/>
      <c r="RWF53" s="38"/>
      <c r="RWG53" s="38"/>
      <c r="RWH53" s="38"/>
      <c r="RWI53" s="38"/>
      <c r="RWJ53" s="38"/>
      <c r="RWK53" s="38"/>
      <c r="RWL53" s="38"/>
      <c r="RWM53" s="38"/>
      <c r="RWN53" s="38"/>
      <c r="RWO53" s="38"/>
      <c r="RWP53" s="38"/>
      <c r="RWQ53" s="38"/>
      <c r="RWR53" s="38"/>
      <c r="RWS53" s="38"/>
      <c r="RWT53" s="38"/>
      <c r="RWU53" s="38"/>
      <c r="RWV53" s="38"/>
      <c r="RWW53" s="38"/>
      <c r="RWX53" s="38"/>
      <c r="RWY53" s="38"/>
      <c r="RWZ53" s="38"/>
      <c r="RXA53" s="38"/>
      <c r="RXB53" s="38"/>
      <c r="RXC53" s="38"/>
      <c r="RXD53" s="38"/>
      <c r="RXE53" s="38"/>
      <c r="RXF53" s="38"/>
      <c r="RXG53" s="38"/>
      <c r="RXH53" s="38"/>
      <c r="RXI53" s="38"/>
      <c r="RXJ53" s="38"/>
      <c r="RXK53" s="38"/>
      <c r="RXL53" s="38"/>
      <c r="RXM53" s="38"/>
      <c r="RXN53" s="38"/>
      <c r="RXO53" s="38"/>
      <c r="RXP53" s="38"/>
      <c r="RXQ53" s="38"/>
      <c r="RXR53" s="38"/>
      <c r="RXS53" s="38"/>
      <c r="RXT53" s="38"/>
      <c r="RXU53" s="38"/>
      <c r="RXV53" s="38"/>
      <c r="RXW53" s="38"/>
      <c r="RXX53" s="38"/>
      <c r="RXY53" s="38"/>
      <c r="RXZ53" s="38"/>
      <c r="RYA53" s="38"/>
      <c r="RYB53" s="38"/>
      <c r="RYC53" s="38"/>
      <c r="RYD53" s="38"/>
      <c r="RYE53" s="38"/>
      <c r="RYF53" s="38"/>
      <c r="RYG53" s="38"/>
      <c r="RYH53" s="38"/>
      <c r="RYI53" s="38"/>
      <c r="RYJ53" s="38"/>
      <c r="RYK53" s="38"/>
      <c r="RYL53" s="38"/>
      <c r="RYM53" s="38"/>
      <c r="RYN53" s="38"/>
      <c r="RYO53" s="38"/>
      <c r="RYP53" s="38"/>
      <c r="RYQ53" s="38"/>
      <c r="RYR53" s="38"/>
      <c r="RYS53" s="38"/>
      <c r="RYT53" s="38"/>
      <c r="RYU53" s="38"/>
      <c r="RYV53" s="38"/>
      <c r="RYW53" s="38"/>
      <c r="RYX53" s="38"/>
      <c r="RYY53" s="38"/>
      <c r="RYZ53" s="38"/>
      <c r="RZA53" s="38"/>
      <c r="RZB53" s="38"/>
      <c r="RZC53" s="38"/>
      <c r="RZD53" s="38"/>
      <c r="RZE53" s="38"/>
      <c r="RZF53" s="38"/>
      <c r="RZG53" s="38"/>
      <c r="RZH53" s="38"/>
      <c r="RZI53" s="38"/>
      <c r="RZJ53" s="38"/>
      <c r="RZK53" s="38"/>
      <c r="RZL53" s="38"/>
      <c r="RZM53" s="38"/>
      <c r="RZN53" s="38"/>
      <c r="RZO53" s="38"/>
      <c r="RZP53" s="38"/>
      <c r="RZQ53" s="38"/>
      <c r="RZR53" s="38"/>
      <c r="RZS53" s="38"/>
      <c r="RZT53" s="38"/>
      <c r="RZU53" s="38"/>
      <c r="RZV53" s="38"/>
      <c r="RZW53" s="38"/>
      <c r="RZX53" s="38"/>
      <c r="RZY53" s="38"/>
      <c r="RZZ53" s="38"/>
      <c r="SAA53" s="38"/>
      <c r="SAB53" s="38"/>
      <c r="SAC53" s="38"/>
      <c r="SAD53" s="38"/>
      <c r="SAE53" s="38"/>
      <c r="SAF53" s="38"/>
      <c r="SAG53" s="38"/>
      <c r="SAH53" s="38"/>
      <c r="SAI53" s="38"/>
      <c r="SAJ53" s="38"/>
      <c r="SAK53" s="38"/>
      <c r="SAL53" s="38"/>
      <c r="SAM53" s="38"/>
      <c r="SAN53" s="38"/>
      <c r="SAO53" s="38"/>
      <c r="SAP53" s="38"/>
      <c r="SAQ53" s="38"/>
      <c r="SAR53" s="38"/>
      <c r="SAS53" s="38"/>
      <c r="SAT53" s="38"/>
      <c r="SAU53" s="38"/>
      <c r="SAV53" s="38"/>
      <c r="SAW53" s="38"/>
      <c r="SAX53" s="38"/>
      <c r="SAY53" s="38"/>
      <c r="SAZ53" s="38"/>
      <c r="SBA53" s="38"/>
      <c r="SBB53" s="38"/>
      <c r="SBC53" s="38"/>
      <c r="SBD53" s="38"/>
      <c r="SBE53" s="38"/>
      <c r="SBF53" s="38"/>
      <c r="SBG53" s="38"/>
      <c r="SBH53" s="38"/>
      <c r="SBI53" s="38"/>
      <c r="SBJ53" s="38"/>
      <c r="SBK53" s="38"/>
      <c r="SBL53" s="38"/>
      <c r="SBM53" s="38"/>
      <c r="SBN53" s="38"/>
      <c r="SBO53" s="38"/>
      <c r="SBP53" s="38"/>
      <c r="SBQ53" s="38"/>
      <c r="SBR53" s="38"/>
      <c r="SBS53" s="38"/>
      <c r="SBT53" s="38"/>
      <c r="SBU53" s="38"/>
      <c r="SBV53" s="38"/>
      <c r="SBW53" s="38"/>
      <c r="SBX53" s="38"/>
      <c r="SBY53" s="38"/>
      <c r="SBZ53" s="38"/>
      <c r="SCA53" s="38"/>
      <c r="SCB53" s="38"/>
      <c r="SCC53" s="38"/>
      <c r="SCD53" s="38"/>
      <c r="SCE53" s="38"/>
      <c r="SCF53" s="38"/>
      <c r="SCG53" s="38"/>
      <c r="SCH53" s="38"/>
      <c r="SCI53" s="38"/>
      <c r="SCJ53" s="38"/>
      <c r="SCK53" s="38"/>
      <c r="SCL53" s="38"/>
      <c r="SCM53" s="38"/>
      <c r="SCN53" s="38"/>
      <c r="SCO53" s="38"/>
      <c r="SCP53" s="38"/>
      <c r="SCQ53" s="38"/>
      <c r="SCR53" s="38"/>
      <c r="SCS53" s="38"/>
      <c r="SCT53" s="38"/>
      <c r="SCU53" s="38"/>
      <c r="SCV53" s="38"/>
      <c r="SCW53" s="38"/>
      <c r="SCX53" s="38"/>
      <c r="SCY53" s="38"/>
      <c r="SCZ53" s="38"/>
      <c r="SDA53" s="38"/>
      <c r="SDB53" s="38"/>
      <c r="SDC53" s="38"/>
      <c r="SDD53" s="38"/>
      <c r="SDE53" s="38"/>
      <c r="SDF53" s="38"/>
      <c r="SDG53" s="38"/>
      <c r="SDH53" s="38"/>
      <c r="SDI53" s="38"/>
      <c r="SDJ53" s="38"/>
      <c r="SDK53" s="38"/>
      <c r="SDL53" s="38"/>
      <c r="SDM53" s="38"/>
      <c r="SDN53" s="38"/>
      <c r="SDO53" s="38"/>
      <c r="SDP53" s="38"/>
      <c r="SDQ53" s="38"/>
      <c r="SDR53" s="38"/>
      <c r="SDS53" s="38"/>
      <c r="SDT53" s="38"/>
      <c r="SDU53" s="38"/>
      <c r="SDV53" s="38"/>
      <c r="SDW53" s="38"/>
      <c r="SDX53" s="38"/>
      <c r="SDY53" s="38"/>
      <c r="SDZ53" s="38"/>
      <c r="SEA53" s="38"/>
      <c r="SEB53" s="38"/>
      <c r="SEC53" s="38"/>
      <c r="SED53" s="38"/>
      <c r="SEE53" s="38"/>
      <c r="SEF53" s="38"/>
      <c r="SEG53" s="38"/>
      <c r="SEH53" s="38"/>
      <c r="SEI53" s="38"/>
      <c r="SEJ53" s="38"/>
      <c r="SEK53" s="38"/>
      <c r="SEL53" s="38"/>
      <c r="SEM53" s="38"/>
      <c r="SEN53" s="38"/>
      <c r="SEO53" s="38"/>
      <c r="SEP53" s="38"/>
      <c r="SEQ53" s="38"/>
      <c r="SER53" s="38"/>
      <c r="SES53" s="38"/>
      <c r="SET53" s="38"/>
      <c r="SEU53" s="38"/>
      <c r="SEV53" s="38"/>
      <c r="SEW53" s="38"/>
      <c r="SEX53" s="38"/>
      <c r="SEY53" s="38"/>
      <c r="SEZ53" s="38"/>
      <c r="SFA53" s="38"/>
      <c r="SFB53" s="38"/>
      <c r="SFC53" s="38"/>
      <c r="SFD53" s="38"/>
      <c r="SFE53" s="38"/>
      <c r="SFF53" s="38"/>
      <c r="SFG53" s="38"/>
      <c r="SFH53" s="38"/>
      <c r="SFI53" s="38"/>
      <c r="SFJ53" s="38"/>
      <c r="SFK53" s="38"/>
      <c r="SFL53" s="38"/>
      <c r="SFM53" s="38"/>
      <c r="SFN53" s="38"/>
      <c r="SFO53" s="38"/>
      <c r="SFP53" s="38"/>
      <c r="SFQ53" s="38"/>
      <c r="SFR53" s="38"/>
      <c r="SFS53" s="38"/>
      <c r="SFT53" s="38"/>
      <c r="SFU53" s="38"/>
      <c r="SFV53" s="38"/>
      <c r="SFW53" s="38"/>
      <c r="SFX53" s="38"/>
      <c r="SFY53" s="38"/>
      <c r="SFZ53" s="38"/>
      <c r="SGA53" s="38"/>
      <c r="SGB53" s="38"/>
      <c r="SGC53" s="38"/>
      <c r="SGD53" s="38"/>
      <c r="SGE53" s="38"/>
      <c r="SGF53" s="38"/>
      <c r="SGG53" s="38"/>
      <c r="SGH53" s="38"/>
      <c r="SGI53" s="38"/>
      <c r="SGJ53" s="38"/>
      <c r="SGK53" s="38"/>
      <c r="SGL53" s="38"/>
      <c r="SGM53" s="38"/>
      <c r="SGN53" s="38"/>
      <c r="SGO53" s="38"/>
      <c r="SGP53" s="38"/>
      <c r="SGQ53" s="38"/>
      <c r="SGR53" s="38"/>
      <c r="SGS53" s="38"/>
      <c r="SGT53" s="38"/>
      <c r="SGU53" s="38"/>
      <c r="SGV53" s="38"/>
      <c r="SGW53" s="38"/>
      <c r="SGX53" s="38"/>
      <c r="SGY53" s="38"/>
      <c r="SGZ53" s="38"/>
      <c r="SHA53" s="38"/>
      <c r="SHB53" s="38"/>
      <c r="SHC53" s="38"/>
      <c r="SHD53" s="38"/>
      <c r="SHE53" s="38"/>
      <c r="SHF53" s="38"/>
      <c r="SHG53" s="38"/>
      <c r="SHH53" s="38"/>
      <c r="SHI53" s="38"/>
      <c r="SHJ53" s="38"/>
      <c r="SHK53" s="38"/>
      <c r="SHL53" s="38"/>
      <c r="SHM53" s="38"/>
      <c r="SHN53" s="38"/>
      <c r="SHO53" s="38"/>
      <c r="SHP53" s="38"/>
      <c r="SHQ53" s="38"/>
      <c r="SHR53" s="38"/>
      <c r="SHS53" s="38"/>
      <c r="SHT53" s="38"/>
      <c r="SHU53" s="38"/>
      <c r="SHV53" s="38"/>
      <c r="SHW53" s="38"/>
      <c r="SHX53" s="38"/>
      <c r="SHY53" s="38"/>
      <c r="SHZ53" s="38"/>
      <c r="SIA53" s="38"/>
      <c r="SIB53" s="38"/>
      <c r="SIC53" s="38"/>
      <c r="SID53" s="38"/>
      <c r="SIE53" s="38"/>
      <c r="SIF53" s="38"/>
      <c r="SIG53" s="38"/>
      <c r="SIH53" s="38"/>
      <c r="SII53" s="38"/>
      <c r="SIJ53" s="38"/>
      <c r="SIK53" s="38"/>
      <c r="SIL53" s="38"/>
      <c r="SIM53" s="38"/>
      <c r="SIN53" s="38"/>
      <c r="SIO53" s="38"/>
      <c r="SIP53" s="38"/>
      <c r="SIQ53" s="38"/>
      <c r="SIR53" s="38"/>
      <c r="SIS53" s="38"/>
      <c r="SIT53" s="38"/>
      <c r="SIU53" s="38"/>
      <c r="SIV53" s="38"/>
      <c r="SIW53" s="38"/>
      <c r="SIX53" s="38"/>
      <c r="SIY53" s="38"/>
      <c r="SIZ53" s="38"/>
      <c r="SJA53" s="38"/>
      <c r="SJB53" s="38"/>
      <c r="SJC53" s="38"/>
      <c r="SJD53" s="38"/>
      <c r="SJE53" s="38"/>
      <c r="SJF53" s="38"/>
      <c r="SJG53" s="38"/>
      <c r="SJH53" s="38"/>
      <c r="SJI53" s="38"/>
      <c r="SJJ53" s="38"/>
      <c r="SJK53" s="38"/>
      <c r="SJL53" s="38"/>
      <c r="SJM53" s="38"/>
      <c r="SJN53" s="38"/>
      <c r="SJO53" s="38"/>
      <c r="SJP53" s="38"/>
      <c r="SJQ53" s="38"/>
      <c r="SJR53" s="38"/>
      <c r="SJS53" s="38"/>
      <c r="SJT53" s="38"/>
      <c r="SJU53" s="38"/>
      <c r="SJV53" s="38"/>
      <c r="SJW53" s="38"/>
      <c r="SJX53" s="38"/>
      <c r="SJY53" s="38"/>
      <c r="SJZ53" s="38"/>
      <c r="SKA53" s="38"/>
      <c r="SKB53" s="38"/>
      <c r="SKC53" s="38"/>
      <c r="SKD53" s="38"/>
      <c r="SKE53" s="38"/>
      <c r="SKF53" s="38"/>
      <c r="SKG53" s="38"/>
      <c r="SKH53" s="38"/>
      <c r="SKI53" s="38"/>
      <c r="SKJ53" s="38"/>
      <c r="SKK53" s="38"/>
      <c r="SKL53" s="38"/>
      <c r="SKM53" s="38"/>
      <c r="SKN53" s="38"/>
      <c r="SKO53" s="38"/>
      <c r="SKP53" s="38"/>
      <c r="SKQ53" s="38"/>
      <c r="SKR53" s="38"/>
      <c r="SKS53" s="38"/>
      <c r="SKT53" s="38"/>
      <c r="SKU53" s="38"/>
      <c r="SKV53" s="38"/>
      <c r="SKW53" s="38"/>
      <c r="SKX53" s="38"/>
      <c r="SKY53" s="38"/>
      <c r="SKZ53" s="38"/>
      <c r="SLA53" s="38"/>
      <c r="SLB53" s="38"/>
      <c r="SLC53" s="38"/>
      <c r="SLD53" s="38"/>
      <c r="SLE53" s="38"/>
      <c r="SLF53" s="38"/>
      <c r="SLG53" s="38"/>
      <c r="SLH53" s="38"/>
      <c r="SLI53" s="38"/>
      <c r="SLJ53" s="38"/>
      <c r="SLK53" s="38"/>
      <c r="SLL53" s="38"/>
      <c r="SLM53" s="38"/>
      <c r="SLN53" s="38"/>
      <c r="SLO53" s="38"/>
      <c r="SLP53" s="38"/>
      <c r="SLQ53" s="38"/>
      <c r="SLR53" s="38"/>
      <c r="SLS53" s="38"/>
      <c r="SLT53" s="38"/>
      <c r="SLU53" s="38"/>
      <c r="SLV53" s="38"/>
      <c r="SLW53" s="38"/>
      <c r="SLX53" s="38"/>
      <c r="SLY53" s="38"/>
      <c r="SLZ53" s="38"/>
      <c r="SMA53" s="38"/>
      <c r="SMB53" s="38"/>
      <c r="SMC53" s="38"/>
      <c r="SMD53" s="38"/>
      <c r="SME53" s="38"/>
      <c r="SMF53" s="38"/>
      <c r="SMG53" s="38"/>
      <c r="SMH53" s="38"/>
      <c r="SMI53" s="38"/>
      <c r="SMJ53" s="38"/>
      <c r="SMK53" s="38"/>
      <c r="SML53" s="38"/>
      <c r="SMM53" s="38"/>
      <c r="SMN53" s="38"/>
      <c r="SMO53" s="38"/>
      <c r="SMP53" s="38"/>
      <c r="SMQ53" s="38"/>
      <c r="SMR53" s="38"/>
      <c r="SMS53" s="38"/>
      <c r="SMT53" s="38"/>
      <c r="SMU53" s="38"/>
      <c r="SMV53" s="38"/>
      <c r="SMW53" s="38"/>
      <c r="SMX53" s="38"/>
      <c r="SMY53" s="38"/>
      <c r="SMZ53" s="38"/>
      <c r="SNA53" s="38"/>
      <c r="SNB53" s="38"/>
      <c r="SNC53" s="38"/>
      <c r="SND53" s="38"/>
      <c r="SNE53" s="38"/>
      <c r="SNF53" s="38"/>
      <c r="SNG53" s="38"/>
      <c r="SNH53" s="38"/>
      <c r="SNI53" s="38"/>
      <c r="SNJ53" s="38"/>
      <c r="SNK53" s="38"/>
      <c r="SNL53" s="38"/>
      <c r="SNM53" s="38"/>
      <c r="SNN53" s="38"/>
      <c r="SNO53" s="38"/>
      <c r="SNP53" s="38"/>
      <c r="SNQ53" s="38"/>
      <c r="SNR53" s="38"/>
      <c r="SNS53" s="38"/>
      <c r="SNT53" s="38"/>
      <c r="SNU53" s="38"/>
      <c r="SNV53" s="38"/>
      <c r="SNW53" s="38"/>
      <c r="SNX53" s="38"/>
      <c r="SNY53" s="38"/>
      <c r="SNZ53" s="38"/>
      <c r="SOA53" s="38"/>
      <c r="SOB53" s="38"/>
      <c r="SOC53" s="38"/>
      <c r="SOD53" s="38"/>
      <c r="SOE53" s="38"/>
      <c r="SOF53" s="38"/>
      <c r="SOG53" s="38"/>
      <c r="SOH53" s="38"/>
      <c r="SOI53" s="38"/>
      <c r="SOJ53" s="38"/>
      <c r="SOK53" s="38"/>
      <c r="SOL53" s="38"/>
      <c r="SOM53" s="38"/>
      <c r="SON53" s="38"/>
      <c r="SOO53" s="38"/>
      <c r="SOP53" s="38"/>
      <c r="SOQ53" s="38"/>
      <c r="SOR53" s="38"/>
      <c r="SOS53" s="38"/>
      <c r="SOT53" s="38"/>
      <c r="SOU53" s="38"/>
      <c r="SOV53" s="38"/>
      <c r="SOW53" s="38"/>
      <c r="SOX53" s="38"/>
      <c r="SOY53" s="38"/>
      <c r="SOZ53" s="38"/>
      <c r="SPA53" s="38"/>
      <c r="SPB53" s="38"/>
      <c r="SPC53" s="38"/>
      <c r="SPD53" s="38"/>
      <c r="SPE53" s="38"/>
      <c r="SPF53" s="38"/>
      <c r="SPG53" s="38"/>
      <c r="SPH53" s="38"/>
      <c r="SPI53" s="38"/>
      <c r="SPJ53" s="38"/>
      <c r="SPK53" s="38"/>
      <c r="SPL53" s="38"/>
      <c r="SPM53" s="38"/>
      <c r="SPN53" s="38"/>
      <c r="SPO53" s="38"/>
      <c r="SPP53" s="38"/>
      <c r="SPQ53" s="38"/>
      <c r="SPR53" s="38"/>
      <c r="SPS53" s="38"/>
      <c r="SPT53" s="38"/>
      <c r="SPU53" s="38"/>
      <c r="SPV53" s="38"/>
      <c r="SPW53" s="38"/>
      <c r="SPX53" s="38"/>
      <c r="SPY53" s="38"/>
      <c r="SPZ53" s="38"/>
      <c r="SQA53" s="38"/>
      <c r="SQB53" s="38"/>
      <c r="SQC53" s="38"/>
      <c r="SQD53" s="38"/>
      <c r="SQE53" s="38"/>
      <c r="SQF53" s="38"/>
      <c r="SQG53" s="38"/>
      <c r="SQH53" s="38"/>
      <c r="SQI53" s="38"/>
      <c r="SQJ53" s="38"/>
      <c r="SQK53" s="38"/>
      <c r="SQL53" s="38"/>
      <c r="SQM53" s="38"/>
      <c r="SQN53" s="38"/>
      <c r="SQO53" s="38"/>
      <c r="SQP53" s="38"/>
      <c r="SQQ53" s="38"/>
      <c r="SQR53" s="38"/>
      <c r="SQS53" s="38"/>
      <c r="SQT53" s="38"/>
      <c r="SQU53" s="38"/>
      <c r="SQV53" s="38"/>
      <c r="SQW53" s="38"/>
      <c r="SQX53" s="38"/>
      <c r="SQY53" s="38"/>
      <c r="SQZ53" s="38"/>
      <c r="SRA53" s="38"/>
      <c r="SRB53" s="38"/>
      <c r="SRC53" s="38"/>
      <c r="SRD53" s="38"/>
      <c r="SRE53" s="38"/>
      <c r="SRF53" s="38"/>
      <c r="SRG53" s="38"/>
      <c r="SRH53" s="38"/>
      <c r="SRI53" s="38"/>
      <c r="SRJ53" s="38"/>
      <c r="SRK53" s="38"/>
      <c r="SRL53" s="38"/>
      <c r="SRM53" s="38"/>
      <c r="SRN53" s="38"/>
      <c r="SRO53" s="38"/>
      <c r="SRP53" s="38"/>
      <c r="SRQ53" s="38"/>
      <c r="SRR53" s="38"/>
      <c r="SRS53" s="38"/>
      <c r="SRT53" s="38"/>
      <c r="SRU53" s="38"/>
      <c r="SRV53" s="38"/>
      <c r="SRW53" s="38"/>
      <c r="SRX53" s="38"/>
      <c r="SRY53" s="38"/>
      <c r="SRZ53" s="38"/>
      <c r="SSA53" s="38"/>
      <c r="SSB53" s="38"/>
      <c r="SSC53" s="38"/>
      <c r="SSD53" s="38"/>
      <c r="SSE53" s="38"/>
      <c r="SSF53" s="38"/>
      <c r="SSG53" s="38"/>
      <c r="SSH53" s="38"/>
      <c r="SSI53" s="38"/>
      <c r="SSJ53" s="38"/>
      <c r="SSK53" s="38"/>
      <c r="SSL53" s="38"/>
      <c r="SSM53" s="38"/>
      <c r="SSN53" s="38"/>
      <c r="SSO53" s="38"/>
      <c r="SSP53" s="38"/>
      <c r="SSQ53" s="38"/>
      <c r="SSR53" s="38"/>
      <c r="SSS53" s="38"/>
      <c r="SST53" s="38"/>
      <c r="SSU53" s="38"/>
      <c r="SSV53" s="38"/>
      <c r="SSW53" s="38"/>
      <c r="SSX53" s="38"/>
      <c r="SSY53" s="38"/>
      <c r="SSZ53" s="38"/>
      <c r="STA53" s="38"/>
      <c r="STB53" s="38"/>
      <c r="STC53" s="38"/>
      <c r="STD53" s="38"/>
      <c r="STE53" s="38"/>
      <c r="STF53" s="38"/>
      <c r="STG53" s="38"/>
      <c r="STH53" s="38"/>
      <c r="STI53" s="38"/>
      <c r="STJ53" s="38"/>
      <c r="STK53" s="38"/>
      <c r="STL53" s="38"/>
      <c r="STM53" s="38"/>
      <c r="STN53" s="38"/>
      <c r="STO53" s="38"/>
      <c r="STP53" s="38"/>
      <c r="STQ53" s="38"/>
      <c r="STR53" s="38"/>
      <c r="STS53" s="38"/>
      <c r="STT53" s="38"/>
      <c r="STU53" s="38"/>
      <c r="STV53" s="38"/>
      <c r="STW53" s="38"/>
      <c r="STX53" s="38"/>
      <c r="STY53" s="38"/>
      <c r="STZ53" s="38"/>
      <c r="SUA53" s="38"/>
      <c r="SUB53" s="38"/>
      <c r="SUC53" s="38"/>
      <c r="SUD53" s="38"/>
      <c r="SUE53" s="38"/>
      <c r="SUF53" s="38"/>
      <c r="SUG53" s="38"/>
      <c r="SUH53" s="38"/>
      <c r="SUI53" s="38"/>
      <c r="SUJ53" s="38"/>
      <c r="SUK53" s="38"/>
      <c r="SUL53" s="38"/>
      <c r="SUM53" s="38"/>
      <c r="SUN53" s="38"/>
      <c r="SUO53" s="38"/>
      <c r="SUP53" s="38"/>
      <c r="SUQ53" s="38"/>
      <c r="SUR53" s="38"/>
      <c r="SUS53" s="38"/>
      <c r="SUT53" s="38"/>
      <c r="SUU53" s="38"/>
      <c r="SUV53" s="38"/>
      <c r="SUW53" s="38"/>
      <c r="SUX53" s="38"/>
      <c r="SUY53" s="38"/>
      <c r="SUZ53" s="38"/>
      <c r="SVA53" s="38"/>
      <c r="SVB53" s="38"/>
      <c r="SVC53" s="38"/>
      <c r="SVD53" s="38"/>
      <c r="SVE53" s="38"/>
      <c r="SVF53" s="38"/>
      <c r="SVG53" s="38"/>
      <c r="SVH53" s="38"/>
      <c r="SVI53" s="38"/>
      <c r="SVJ53" s="38"/>
      <c r="SVK53" s="38"/>
      <c r="SVL53" s="38"/>
      <c r="SVM53" s="38"/>
      <c r="SVN53" s="38"/>
      <c r="SVO53" s="38"/>
      <c r="SVP53" s="38"/>
      <c r="SVQ53" s="38"/>
      <c r="SVR53" s="38"/>
      <c r="SVS53" s="38"/>
      <c r="SVT53" s="38"/>
      <c r="SVU53" s="38"/>
      <c r="SVV53" s="38"/>
      <c r="SVW53" s="38"/>
      <c r="SVX53" s="38"/>
      <c r="SVY53" s="38"/>
      <c r="SVZ53" s="38"/>
      <c r="SWA53" s="38"/>
      <c r="SWB53" s="38"/>
      <c r="SWC53" s="38"/>
      <c r="SWD53" s="38"/>
      <c r="SWE53" s="38"/>
      <c r="SWF53" s="38"/>
      <c r="SWG53" s="38"/>
      <c r="SWH53" s="38"/>
      <c r="SWI53" s="38"/>
      <c r="SWJ53" s="38"/>
      <c r="SWK53" s="38"/>
      <c r="SWL53" s="38"/>
      <c r="SWM53" s="38"/>
      <c r="SWN53" s="38"/>
      <c r="SWO53" s="38"/>
      <c r="SWP53" s="38"/>
      <c r="SWQ53" s="38"/>
      <c r="SWR53" s="38"/>
      <c r="SWS53" s="38"/>
      <c r="SWT53" s="38"/>
      <c r="SWU53" s="38"/>
      <c r="SWV53" s="38"/>
      <c r="SWW53" s="38"/>
      <c r="SWX53" s="38"/>
      <c r="SWY53" s="38"/>
      <c r="SWZ53" s="38"/>
      <c r="SXA53" s="38"/>
      <c r="SXB53" s="38"/>
      <c r="SXC53" s="38"/>
      <c r="SXD53" s="38"/>
      <c r="SXE53" s="38"/>
      <c r="SXF53" s="38"/>
      <c r="SXG53" s="38"/>
      <c r="SXH53" s="38"/>
      <c r="SXI53" s="38"/>
      <c r="SXJ53" s="38"/>
      <c r="SXK53" s="38"/>
      <c r="SXL53" s="38"/>
      <c r="SXM53" s="38"/>
      <c r="SXN53" s="38"/>
      <c r="SXO53" s="38"/>
      <c r="SXP53" s="38"/>
      <c r="SXQ53" s="38"/>
      <c r="SXR53" s="38"/>
      <c r="SXS53" s="38"/>
      <c r="SXT53" s="38"/>
      <c r="SXU53" s="38"/>
      <c r="SXV53" s="38"/>
      <c r="SXW53" s="38"/>
      <c r="SXX53" s="38"/>
      <c r="SXY53" s="38"/>
      <c r="SXZ53" s="38"/>
      <c r="SYA53" s="38"/>
      <c r="SYB53" s="38"/>
      <c r="SYC53" s="38"/>
      <c r="SYD53" s="38"/>
      <c r="SYE53" s="38"/>
      <c r="SYF53" s="38"/>
      <c r="SYG53" s="38"/>
      <c r="SYH53" s="38"/>
      <c r="SYI53" s="38"/>
      <c r="SYJ53" s="38"/>
      <c r="SYK53" s="38"/>
      <c r="SYL53" s="38"/>
      <c r="SYM53" s="38"/>
      <c r="SYN53" s="38"/>
      <c r="SYO53" s="38"/>
      <c r="SYP53" s="38"/>
      <c r="SYQ53" s="38"/>
      <c r="SYR53" s="38"/>
      <c r="SYS53" s="38"/>
      <c r="SYT53" s="38"/>
      <c r="SYU53" s="38"/>
      <c r="SYV53" s="38"/>
      <c r="SYW53" s="38"/>
      <c r="SYX53" s="38"/>
      <c r="SYY53" s="38"/>
      <c r="SYZ53" s="38"/>
      <c r="SZA53" s="38"/>
      <c r="SZB53" s="38"/>
      <c r="SZC53" s="38"/>
      <c r="SZD53" s="38"/>
      <c r="SZE53" s="38"/>
      <c r="SZF53" s="38"/>
      <c r="SZG53" s="38"/>
      <c r="SZH53" s="38"/>
      <c r="SZI53" s="38"/>
      <c r="SZJ53" s="38"/>
      <c r="SZK53" s="38"/>
      <c r="SZL53" s="38"/>
      <c r="SZM53" s="38"/>
      <c r="SZN53" s="38"/>
      <c r="SZO53" s="38"/>
      <c r="SZP53" s="38"/>
      <c r="SZQ53" s="38"/>
      <c r="SZR53" s="38"/>
      <c r="SZS53" s="38"/>
      <c r="SZT53" s="38"/>
      <c r="SZU53" s="38"/>
      <c r="SZV53" s="38"/>
      <c r="SZW53" s="38"/>
      <c r="SZX53" s="38"/>
      <c r="SZY53" s="38"/>
      <c r="SZZ53" s="38"/>
      <c r="TAA53" s="38"/>
      <c r="TAB53" s="38"/>
      <c r="TAC53" s="38"/>
      <c r="TAD53" s="38"/>
      <c r="TAE53" s="38"/>
      <c r="TAF53" s="38"/>
      <c r="TAG53" s="38"/>
      <c r="TAH53" s="38"/>
      <c r="TAI53" s="38"/>
      <c r="TAJ53" s="38"/>
      <c r="TAK53" s="38"/>
      <c r="TAL53" s="38"/>
      <c r="TAM53" s="38"/>
      <c r="TAN53" s="38"/>
      <c r="TAO53" s="38"/>
      <c r="TAP53" s="38"/>
      <c r="TAQ53" s="38"/>
      <c r="TAR53" s="38"/>
      <c r="TAS53" s="38"/>
      <c r="TAT53" s="38"/>
      <c r="TAU53" s="38"/>
      <c r="TAV53" s="38"/>
      <c r="TAW53" s="38"/>
      <c r="TAX53" s="38"/>
      <c r="TAY53" s="38"/>
      <c r="TAZ53" s="38"/>
      <c r="TBA53" s="38"/>
      <c r="TBB53" s="38"/>
      <c r="TBC53" s="38"/>
      <c r="TBD53" s="38"/>
      <c r="TBE53" s="38"/>
      <c r="TBF53" s="38"/>
      <c r="TBG53" s="38"/>
      <c r="TBH53" s="38"/>
      <c r="TBI53" s="38"/>
      <c r="TBJ53" s="38"/>
      <c r="TBK53" s="38"/>
      <c r="TBL53" s="38"/>
      <c r="TBM53" s="38"/>
      <c r="TBN53" s="38"/>
      <c r="TBO53" s="38"/>
      <c r="TBP53" s="38"/>
      <c r="TBQ53" s="38"/>
      <c r="TBR53" s="38"/>
      <c r="TBS53" s="38"/>
      <c r="TBT53" s="38"/>
      <c r="TBU53" s="38"/>
      <c r="TBV53" s="38"/>
      <c r="TBW53" s="38"/>
      <c r="TBX53" s="38"/>
      <c r="TBY53" s="38"/>
      <c r="TBZ53" s="38"/>
      <c r="TCA53" s="38"/>
      <c r="TCB53" s="38"/>
      <c r="TCC53" s="38"/>
      <c r="TCD53" s="38"/>
      <c r="TCE53" s="38"/>
      <c r="TCF53" s="38"/>
      <c r="TCG53" s="38"/>
      <c r="TCH53" s="38"/>
      <c r="TCI53" s="38"/>
      <c r="TCJ53" s="38"/>
      <c r="TCK53" s="38"/>
      <c r="TCL53" s="38"/>
      <c r="TCM53" s="38"/>
      <c r="TCN53" s="38"/>
      <c r="TCO53" s="38"/>
      <c r="TCP53" s="38"/>
      <c r="TCQ53" s="38"/>
      <c r="TCR53" s="38"/>
      <c r="TCS53" s="38"/>
      <c r="TCT53" s="38"/>
      <c r="TCU53" s="38"/>
      <c r="TCV53" s="38"/>
      <c r="TCW53" s="38"/>
      <c r="TCX53" s="38"/>
      <c r="TCY53" s="38"/>
      <c r="TCZ53" s="38"/>
      <c r="TDA53" s="38"/>
      <c r="TDB53" s="38"/>
      <c r="TDC53" s="38"/>
      <c r="TDD53" s="38"/>
      <c r="TDE53" s="38"/>
      <c r="TDF53" s="38"/>
      <c r="TDG53" s="38"/>
      <c r="TDH53" s="38"/>
      <c r="TDI53" s="38"/>
      <c r="TDJ53" s="38"/>
      <c r="TDK53" s="38"/>
      <c r="TDL53" s="38"/>
      <c r="TDM53" s="38"/>
      <c r="TDN53" s="38"/>
      <c r="TDO53" s="38"/>
      <c r="TDP53" s="38"/>
      <c r="TDQ53" s="38"/>
      <c r="TDR53" s="38"/>
      <c r="TDS53" s="38"/>
      <c r="TDT53" s="38"/>
      <c r="TDU53" s="38"/>
      <c r="TDV53" s="38"/>
      <c r="TDW53" s="38"/>
      <c r="TDX53" s="38"/>
      <c r="TDY53" s="38"/>
      <c r="TDZ53" s="38"/>
      <c r="TEA53" s="38"/>
      <c r="TEB53" s="38"/>
      <c r="TEC53" s="38"/>
      <c r="TED53" s="38"/>
      <c r="TEE53" s="38"/>
      <c r="TEF53" s="38"/>
      <c r="TEG53" s="38"/>
      <c r="TEH53" s="38"/>
      <c r="TEI53" s="38"/>
      <c r="TEJ53" s="38"/>
      <c r="TEK53" s="38"/>
      <c r="TEL53" s="38"/>
      <c r="TEM53" s="38"/>
      <c r="TEN53" s="38"/>
      <c r="TEO53" s="38"/>
      <c r="TEP53" s="38"/>
      <c r="TEQ53" s="38"/>
      <c r="TER53" s="38"/>
      <c r="TES53" s="38"/>
      <c r="TET53" s="38"/>
      <c r="TEU53" s="38"/>
      <c r="TEV53" s="38"/>
      <c r="TEW53" s="38"/>
      <c r="TEX53" s="38"/>
      <c r="TEY53" s="38"/>
      <c r="TEZ53" s="38"/>
      <c r="TFA53" s="38"/>
      <c r="TFB53" s="38"/>
      <c r="TFC53" s="38"/>
      <c r="TFD53" s="38"/>
      <c r="TFE53" s="38"/>
      <c r="TFF53" s="38"/>
      <c r="TFG53" s="38"/>
      <c r="TFH53" s="38"/>
      <c r="TFI53" s="38"/>
      <c r="TFJ53" s="38"/>
      <c r="TFK53" s="38"/>
      <c r="TFL53" s="38"/>
      <c r="TFM53" s="38"/>
      <c r="TFN53" s="38"/>
      <c r="TFO53" s="38"/>
      <c r="TFP53" s="38"/>
      <c r="TFQ53" s="38"/>
      <c r="TFR53" s="38"/>
      <c r="TFS53" s="38"/>
      <c r="TFT53" s="38"/>
      <c r="TFU53" s="38"/>
      <c r="TFV53" s="38"/>
      <c r="TFW53" s="38"/>
      <c r="TFX53" s="38"/>
      <c r="TFY53" s="38"/>
      <c r="TFZ53" s="38"/>
      <c r="TGA53" s="38"/>
      <c r="TGB53" s="38"/>
      <c r="TGC53" s="38"/>
      <c r="TGD53" s="38"/>
      <c r="TGE53" s="38"/>
      <c r="TGF53" s="38"/>
      <c r="TGG53" s="38"/>
      <c r="TGH53" s="38"/>
      <c r="TGI53" s="38"/>
      <c r="TGJ53" s="38"/>
      <c r="TGK53" s="38"/>
      <c r="TGL53" s="38"/>
      <c r="TGM53" s="38"/>
      <c r="TGN53" s="38"/>
      <c r="TGO53" s="38"/>
      <c r="TGP53" s="38"/>
      <c r="TGQ53" s="38"/>
      <c r="TGR53" s="38"/>
      <c r="TGS53" s="38"/>
      <c r="TGT53" s="38"/>
      <c r="TGU53" s="38"/>
      <c r="TGV53" s="38"/>
      <c r="TGW53" s="38"/>
      <c r="TGX53" s="38"/>
      <c r="TGY53" s="38"/>
      <c r="TGZ53" s="38"/>
      <c r="THA53" s="38"/>
      <c r="THB53" s="38"/>
      <c r="THC53" s="38"/>
      <c r="THD53" s="38"/>
      <c r="THE53" s="38"/>
      <c r="THF53" s="38"/>
      <c r="THG53" s="38"/>
      <c r="THH53" s="38"/>
      <c r="THI53" s="38"/>
      <c r="THJ53" s="38"/>
      <c r="THK53" s="38"/>
      <c r="THL53" s="38"/>
      <c r="THM53" s="38"/>
      <c r="THN53" s="38"/>
      <c r="THO53" s="38"/>
      <c r="THP53" s="38"/>
      <c r="THQ53" s="38"/>
      <c r="THR53" s="38"/>
      <c r="THS53" s="38"/>
      <c r="THT53" s="38"/>
      <c r="THU53" s="38"/>
      <c r="THV53" s="38"/>
      <c r="THW53" s="38"/>
      <c r="THX53" s="38"/>
      <c r="THY53" s="38"/>
      <c r="THZ53" s="38"/>
      <c r="TIA53" s="38"/>
      <c r="TIB53" s="38"/>
      <c r="TIC53" s="38"/>
      <c r="TID53" s="38"/>
      <c r="TIE53" s="38"/>
      <c r="TIF53" s="38"/>
      <c r="TIG53" s="38"/>
      <c r="TIH53" s="38"/>
      <c r="TII53" s="38"/>
      <c r="TIJ53" s="38"/>
      <c r="TIK53" s="38"/>
      <c r="TIL53" s="38"/>
      <c r="TIM53" s="38"/>
      <c r="TIN53" s="38"/>
      <c r="TIO53" s="38"/>
      <c r="TIP53" s="38"/>
      <c r="TIQ53" s="38"/>
      <c r="TIR53" s="38"/>
      <c r="TIS53" s="38"/>
      <c r="TIT53" s="38"/>
      <c r="TIU53" s="38"/>
      <c r="TIV53" s="38"/>
      <c r="TIW53" s="38"/>
      <c r="TIX53" s="38"/>
      <c r="TIY53" s="38"/>
      <c r="TIZ53" s="38"/>
      <c r="TJA53" s="38"/>
      <c r="TJB53" s="38"/>
      <c r="TJC53" s="38"/>
      <c r="TJD53" s="38"/>
      <c r="TJE53" s="38"/>
      <c r="TJF53" s="38"/>
      <c r="TJG53" s="38"/>
      <c r="TJH53" s="38"/>
      <c r="TJI53" s="38"/>
      <c r="TJJ53" s="38"/>
      <c r="TJK53" s="38"/>
      <c r="TJL53" s="38"/>
      <c r="TJM53" s="38"/>
      <c r="TJN53" s="38"/>
      <c r="TJO53" s="38"/>
      <c r="TJP53" s="38"/>
      <c r="TJQ53" s="38"/>
      <c r="TJR53" s="38"/>
      <c r="TJS53" s="38"/>
      <c r="TJT53" s="38"/>
      <c r="TJU53" s="38"/>
      <c r="TJV53" s="38"/>
      <c r="TJW53" s="38"/>
      <c r="TJX53" s="38"/>
      <c r="TJY53" s="38"/>
      <c r="TJZ53" s="38"/>
      <c r="TKA53" s="38"/>
      <c r="TKB53" s="38"/>
      <c r="TKC53" s="38"/>
      <c r="TKD53" s="38"/>
      <c r="TKE53" s="38"/>
      <c r="TKF53" s="38"/>
      <c r="TKG53" s="38"/>
      <c r="TKH53" s="38"/>
      <c r="TKI53" s="38"/>
      <c r="TKJ53" s="38"/>
      <c r="TKK53" s="38"/>
      <c r="TKL53" s="38"/>
      <c r="TKM53" s="38"/>
      <c r="TKN53" s="38"/>
      <c r="TKO53" s="38"/>
      <c r="TKP53" s="38"/>
      <c r="TKQ53" s="38"/>
      <c r="TKR53" s="38"/>
      <c r="TKS53" s="38"/>
      <c r="TKT53" s="38"/>
      <c r="TKU53" s="38"/>
      <c r="TKV53" s="38"/>
      <c r="TKW53" s="38"/>
      <c r="TKX53" s="38"/>
      <c r="TKY53" s="38"/>
      <c r="TKZ53" s="38"/>
      <c r="TLA53" s="38"/>
      <c r="TLB53" s="38"/>
      <c r="TLC53" s="38"/>
      <c r="TLD53" s="38"/>
      <c r="TLE53" s="38"/>
      <c r="TLF53" s="38"/>
      <c r="TLG53" s="38"/>
      <c r="TLH53" s="38"/>
      <c r="TLI53" s="38"/>
      <c r="TLJ53" s="38"/>
      <c r="TLK53" s="38"/>
      <c r="TLL53" s="38"/>
      <c r="TLM53" s="38"/>
      <c r="TLN53" s="38"/>
      <c r="TLO53" s="38"/>
      <c r="TLP53" s="38"/>
      <c r="TLQ53" s="38"/>
      <c r="TLR53" s="38"/>
      <c r="TLS53" s="38"/>
      <c r="TLT53" s="38"/>
      <c r="TLU53" s="38"/>
      <c r="TLV53" s="38"/>
      <c r="TLW53" s="38"/>
      <c r="TLX53" s="38"/>
      <c r="TLY53" s="38"/>
      <c r="TLZ53" s="38"/>
      <c r="TMA53" s="38"/>
      <c r="TMB53" s="38"/>
      <c r="TMC53" s="38"/>
      <c r="TMD53" s="38"/>
      <c r="TME53" s="38"/>
      <c r="TMF53" s="38"/>
      <c r="TMG53" s="38"/>
      <c r="TMH53" s="38"/>
      <c r="TMI53" s="38"/>
      <c r="TMJ53" s="38"/>
      <c r="TMK53" s="38"/>
      <c r="TML53" s="38"/>
      <c r="TMM53" s="38"/>
      <c r="TMN53" s="38"/>
      <c r="TMO53" s="38"/>
      <c r="TMP53" s="38"/>
      <c r="TMQ53" s="38"/>
      <c r="TMR53" s="38"/>
      <c r="TMS53" s="38"/>
      <c r="TMT53" s="38"/>
      <c r="TMU53" s="38"/>
      <c r="TMV53" s="38"/>
      <c r="TMW53" s="38"/>
      <c r="TMX53" s="38"/>
      <c r="TMY53" s="38"/>
      <c r="TMZ53" s="38"/>
      <c r="TNA53" s="38"/>
      <c r="TNB53" s="38"/>
      <c r="TNC53" s="38"/>
      <c r="TND53" s="38"/>
      <c r="TNE53" s="38"/>
      <c r="TNF53" s="38"/>
      <c r="TNG53" s="38"/>
      <c r="TNH53" s="38"/>
      <c r="TNI53" s="38"/>
      <c r="TNJ53" s="38"/>
      <c r="TNK53" s="38"/>
      <c r="TNL53" s="38"/>
      <c r="TNM53" s="38"/>
      <c r="TNN53" s="38"/>
      <c r="TNO53" s="38"/>
      <c r="TNP53" s="38"/>
      <c r="TNQ53" s="38"/>
      <c r="TNR53" s="38"/>
      <c r="TNS53" s="38"/>
      <c r="TNT53" s="38"/>
      <c r="TNU53" s="38"/>
      <c r="TNV53" s="38"/>
      <c r="TNW53" s="38"/>
      <c r="TNX53" s="38"/>
      <c r="TNY53" s="38"/>
      <c r="TNZ53" s="38"/>
      <c r="TOA53" s="38"/>
      <c r="TOB53" s="38"/>
      <c r="TOC53" s="38"/>
      <c r="TOD53" s="38"/>
      <c r="TOE53" s="38"/>
      <c r="TOF53" s="38"/>
      <c r="TOG53" s="38"/>
      <c r="TOH53" s="38"/>
      <c r="TOI53" s="38"/>
      <c r="TOJ53" s="38"/>
      <c r="TOK53" s="38"/>
      <c r="TOL53" s="38"/>
      <c r="TOM53" s="38"/>
      <c r="TON53" s="38"/>
      <c r="TOO53" s="38"/>
      <c r="TOP53" s="38"/>
      <c r="TOQ53" s="38"/>
      <c r="TOR53" s="38"/>
      <c r="TOS53" s="38"/>
      <c r="TOT53" s="38"/>
      <c r="TOU53" s="38"/>
      <c r="TOV53" s="38"/>
      <c r="TOW53" s="38"/>
      <c r="TOX53" s="38"/>
      <c r="TOY53" s="38"/>
      <c r="TOZ53" s="38"/>
      <c r="TPA53" s="38"/>
      <c r="TPB53" s="38"/>
      <c r="TPC53" s="38"/>
      <c r="TPD53" s="38"/>
      <c r="TPE53" s="38"/>
      <c r="TPF53" s="38"/>
      <c r="TPG53" s="38"/>
      <c r="TPH53" s="38"/>
      <c r="TPI53" s="38"/>
      <c r="TPJ53" s="38"/>
      <c r="TPK53" s="38"/>
      <c r="TPL53" s="38"/>
      <c r="TPM53" s="38"/>
      <c r="TPN53" s="38"/>
      <c r="TPO53" s="38"/>
      <c r="TPP53" s="38"/>
      <c r="TPQ53" s="38"/>
      <c r="TPR53" s="38"/>
      <c r="TPS53" s="38"/>
      <c r="TPT53" s="38"/>
      <c r="TPU53" s="38"/>
      <c r="TPV53" s="38"/>
      <c r="TPW53" s="38"/>
      <c r="TPX53" s="38"/>
      <c r="TPY53" s="38"/>
      <c r="TPZ53" s="38"/>
      <c r="TQA53" s="38"/>
      <c r="TQB53" s="38"/>
      <c r="TQC53" s="38"/>
      <c r="TQD53" s="38"/>
      <c r="TQE53" s="38"/>
      <c r="TQF53" s="38"/>
      <c r="TQG53" s="38"/>
      <c r="TQH53" s="38"/>
      <c r="TQI53" s="38"/>
      <c r="TQJ53" s="38"/>
      <c r="TQK53" s="38"/>
      <c r="TQL53" s="38"/>
      <c r="TQM53" s="38"/>
      <c r="TQN53" s="38"/>
      <c r="TQO53" s="38"/>
      <c r="TQP53" s="38"/>
      <c r="TQQ53" s="38"/>
      <c r="TQR53" s="38"/>
      <c r="TQS53" s="38"/>
      <c r="TQT53" s="38"/>
      <c r="TQU53" s="38"/>
      <c r="TQV53" s="38"/>
      <c r="TQW53" s="38"/>
      <c r="TQX53" s="38"/>
      <c r="TQY53" s="38"/>
      <c r="TQZ53" s="38"/>
      <c r="TRA53" s="38"/>
      <c r="TRB53" s="38"/>
      <c r="TRC53" s="38"/>
      <c r="TRD53" s="38"/>
      <c r="TRE53" s="38"/>
      <c r="TRF53" s="38"/>
      <c r="TRG53" s="38"/>
      <c r="TRH53" s="38"/>
      <c r="TRI53" s="38"/>
      <c r="TRJ53" s="38"/>
      <c r="TRK53" s="38"/>
      <c r="TRL53" s="38"/>
      <c r="TRM53" s="38"/>
      <c r="TRN53" s="38"/>
      <c r="TRO53" s="38"/>
      <c r="TRP53" s="38"/>
      <c r="TRQ53" s="38"/>
      <c r="TRR53" s="38"/>
      <c r="TRS53" s="38"/>
      <c r="TRT53" s="38"/>
      <c r="TRU53" s="38"/>
      <c r="TRV53" s="38"/>
      <c r="TRW53" s="38"/>
      <c r="TRX53" s="38"/>
      <c r="TRY53" s="38"/>
      <c r="TRZ53" s="38"/>
      <c r="TSA53" s="38"/>
      <c r="TSB53" s="38"/>
      <c r="TSC53" s="38"/>
      <c r="TSD53" s="38"/>
      <c r="TSE53" s="38"/>
      <c r="TSF53" s="38"/>
      <c r="TSG53" s="38"/>
      <c r="TSH53" s="38"/>
      <c r="TSI53" s="38"/>
      <c r="TSJ53" s="38"/>
      <c r="TSK53" s="38"/>
      <c r="TSL53" s="38"/>
      <c r="TSM53" s="38"/>
      <c r="TSN53" s="38"/>
      <c r="TSO53" s="38"/>
      <c r="TSP53" s="38"/>
      <c r="TSQ53" s="38"/>
      <c r="TSR53" s="38"/>
      <c r="TSS53" s="38"/>
      <c r="TST53" s="38"/>
      <c r="TSU53" s="38"/>
      <c r="TSV53" s="38"/>
      <c r="TSW53" s="38"/>
      <c r="TSX53" s="38"/>
      <c r="TSY53" s="38"/>
      <c r="TSZ53" s="38"/>
      <c r="TTA53" s="38"/>
      <c r="TTB53" s="38"/>
      <c r="TTC53" s="38"/>
      <c r="TTD53" s="38"/>
      <c r="TTE53" s="38"/>
      <c r="TTF53" s="38"/>
      <c r="TTG53" s="38"/>
      <c r="TTH53" s="38"/>
      <c r="TTI53" s="38"/>
      <c r="TTJ53" s="38"/>
      <c r="TTK53" s="38"/>
      <c r="TTL53" s="38"/>
      <c r="TTM53" s="38"/>
      <c r="TTN53" s="38"/>
      <c r="TTO53" s="38"/>
      <c r="TTP53" s="38"/>
      <c r="TTQ53" s="38"/>
      <c r="TTR53" s="38"/>
      <c r="TTS53" s="38"/>
      <c r="TTT53" s="38"/>
      <c r="TTU53" s="38"/>
      <c r="TTV53" s="38"/>
      <c r="TTW53" s="38"/>
      <c r="TTX53" s="38"/>
      <c r="TTY53" s="38"/>
      <c r="TTZ53" s="38"/>
      <c r="TUA53" s="38"/>
      <c r="TUB53" s="38"/>
      <c r="TUC53" s="38"/>
      <c r="TUD53" s="38"/>
      <c r="TUE53" s="38"/>
      <c r="TUF53" s="38"/>
      <c r="TUG53" s="38"/>
      <c r="TUH53" s="38"/>
      <c r="TUI53" s="38"/>
      <c r="TUJ53" s="38"/>
      <c r="TUK53" s="38"/>
      <c r="TUL53" s="38"/>
      <c r="TUM53" s="38"/>
      <c r="TUN53" s="38"/>
      <c r="TUO53" s="38"/>
      <c r="TUP53" s="38"/>
      <c r="TUQ53" s="38"/>
      <c r="TUR53" s="38"/>
      <c r="TUS53" s="38"/>
      <c r="TUT53" s="38"/>
      <c r="TUU53" s="38"/>
      <c r="TUV53" s="38"/>
      <c r="TUW53" s="38"/>
      <c r="TUX53" s="38"/>
      <c r="TUY53" s="38"/>
      <c r="TUZ53" s="38"/>
      <c r="TVA53" s="38"/>
      <c r="TVB53" s="38"/>
      <c r="TVC53" s="38"/>
      <c r="TVD53" s="38"/>
      <c r="TVE53" s="38"/>
      <c r="TVF53" s="38"/>
      <c r="TVG53" s="38"/>
      <c r="TVH53" s="38"/>
      <c r="TVI53" s="38"/>
      <c r="TVJ53" s="38"/>
      <c r="TVK53" s="38"/>
      <c r="TVL53" s="38"/>
      <c r="TVM53" s="38"/>
      <c r="TVN53" s="38"/>
      <c r="TVO53" s="38"/>
      <c r="TVP53" s="38"/>
      <c r="TVQ53" s="38"/>
      <c r="TVR53" s="38"/>
      <c r="TVS53" s="38"/>
      <c r="TVT53" s="38"/>
      <c r="TVU53" s="38"/>
      <c r="TVV53" s="38"/>
      <c r="TVW53" s="38"/>
      <c r="TVX53" s="38"/>
      <c r="TVY53" s="38"/>
      <c r="TVZ53" s="38"/>
      <c r="TWA53" s="38"/>
      <c r="TWB53" s="38"/>
      <c r="TWC53" s="38"/>
      <c r="TWD53" s="38"/>
      <c r="TWE53" s="38"/>
      <c r="TWF53" s="38"/>
      <c r="TWG53" s="38"/>
      <c r="TWH53" s="38"/>
      <c r="TWI53" s="38"/>
      <c r="TWJ53" s="38"/>
      <c r="TWK53" s="38"/>
      <c r="TWL53" s="38"/>
      <c r="TWM53" s="38"/>
      <c r="TWN53" s="38"/>
      <c r="TWO53" s="38"/>
      <c r="TWP53" s="38"/>
      <c r="TWQ53" s="38"/>
      <c r="TWR53" s="38"/>
      <c r="TWS53" s="38"/>
      <c r="TWT53" s="38"/>
      <c r="TWU53" s="38"/>
      <c r="TWV53" s="38"/>
      <c r="TWW53" s="38"/>
      <c r="TWX53" s="38"/>
      <c r="TWY53" s="38"/>
      <c r="TWZ53" s="38"/>
      <c r="TXA53" s="38"/>
      <c r="TXB53" s="38"/>
      <c r="TXC53" s="38"/>
      <c r="TXD53" s="38"/>
      <c r="TXE53" s="38"/>
      <c r="TXF53" s="38"/>
      <c r="TXG53" s="38"/>
      <c r="TXH53" s="38"/>
      <c r="TXI53" s="38"/>
      <c r="TXJ53" s="38"/>
      <c r="TXK53" s="38"/>
      <c r="TXL53" s="38"/>
      <c r="TXM53" s="38"/>
      <c r="TXN53" s="38"/>
      <c r="TXO53" s="38"/>
      <c r="TXP53" s="38"/>
      <c r="TXQ53" s="38"/>
      <c r="TXR53" s="38"/>
      <c r="TXS53" s="38"/>
      <c r="TXT53" s="38"/>
      <c r="TXU53" s="38"/>
      <c r="TXV53" s="38"/>
      <c r="TXW53" s="38"/>
      <c r="TXX53" s="38"/>
      <c r="TXY53" s="38"/>
      <c r="TXZ53" s="38"/>
      <c r="TYA53" s="38"/>
      <c r="TYB53" s="38"/>
      <c r="TYC53" s="38"/>
      <c r="TYD53" s="38"/>
      <c r="TYE53" s="38"/>
      <c r="TYF53" s="38"/>
      <c r="TYG53" s="38"/>
      <c r="TYH53" s="38"/>
      <c r="TYI53" s="38"/>
      <c r="TYJ53" s="38"/>
      <c r="TYK53" s="38"/>
      <c r="TYL53" s="38"/>
      <c r="TYM53" s="38"/>
      <c r="TYN53" s="38"/>
      <c r="TYO53" s="38"/>
      <c r="TYP53" s="38"/>
      <c r="TYQ53" s="38"/>
      <c r="TYR53" s="38"/>
      <c r="TYS53" s="38"/>
      <c r="TYT53" s="38"/>
      <c r="TYU53" s="38"/>
      <c r="TYV53" s="38"/>
      <c r="TYW53" s="38"/>
      <c r="TYX53" s="38"/>
      <c r="TYY53" s="38"/>
      <c r="TYZ53" s="38"/>
      <c r="TZA53" s="38"/>
      <c r="TZB53" s="38"/>
      <c r="TZC53" s="38"/>
      <c r="TZD53" s="38"/>
      <c r="TZE53" s="38"/>
      <c r="TZF53" s="38"/>
      <c r="TZG53" s="38"/>
      <c r="TZH53" s="38"/>
      <c r="TZI53" s="38"/>
      <c r="TZJ53" s="38"/>
      <c r="TZK53" s="38"/>
      <c r="TZL53" s="38"/>
      <c r="TZM53" s="38"/>
      <c r="TZN53" s="38"/>
      <c r="TZO53" s="38"/>
      <c r="TZP53" s="38"/>
      <c r="TZQ53" s="38"/>
      <c r="TZR53" s="38"/>
      <c r="TZS53" s="38"/>
      <c r="TZT53" s="38"/>
      <c r="TZU53" s="38"/>
      <c r="TZV53" s="38"/>
      <c r="TZW53" s="38"/>
      <c r="TZX53" s="38"/>
      <c r="TZY53" s="38"/>
      <c r="TZZ53" s="38"/>
      <c r="UAA53" s="38"/>
      <c r="UAB53" s="38"/>
      <c r="UAC53" s="38"/>
      <c r="UAD53" s="38"/>
      <c r="UAE53" s="38"/>
      <c r="UAF53" s="38"/>
      <c r="UAG53" s="38"/>
      <c r="UAH53" s="38"/>
      <c r="UAI53" s="38"/>
      <c r="UAJ53" s="38"/>
      <c r="UAK53" s="38"/>
      <c r="UAL53" s="38"/>
      <c r="UAM53" s="38"/>
      <c r="UAN53" s="38"/>
      <c r="UAO53" s="38"/>
      <c r="UAP53" s="38"/>
      <c r="UAQ53" s="38"/>
      <c r="UAR53" s="38"/>
      <c r="UAS53" s="38"/>
      <c r="UAT53" s="38"/>
      <c r="UAU53" s="38"/>
      <c r="UAV53" s="38"/>
      <c r="UAW53" s="38"/>
      <c r="UAX53" s="38"/>
      <c r="UAY53" s="38"/>
      <c r="UAZ53" s="38"/>
      <c r="UBA53" s="38"/>
      <c r="UBB53" s="38"/>
      <c r="UBC53" s="38"/>
      <c r="UBD53" s="38"/>
      <c r="UBE53" s="38"/>
      <c r="UBF53" s="38"/>
      <c r="UBG53" s="38"/>
      <c r="UBH53" s="38"/>
      <c r="UBI53" s="38"/>
      <c r="UBJ53" s="38"/>
      <c r="UBK53" s="38"/>
      <c r="UBL53" s="38"/>
      <c r="UBM53" s="38"/>
      <c r="UBN53" s="38"/>
      <c r="UBO53" s="38"/>
      <c r="UBP53" s="38"/>
      <c r="UBQ53" s="38"/>
      <c r="UBR53" s="38"/>
      <c r="UBS53" s="38"/>
      <c r="UBT53" s="38"/>
      <c r="UBU53" s="38"/>
      <c r="UBV53" s="38"/>
      <c r="UBW53" s="38"/>
      <c r="UBX53" s="38"/>
      <c r="UBY53" s="38"/>
      <c r="UBZ53" s="38"/>
      <c r="UCA53" s="38"/>
      <c r="UCB53" s="38"/>
      <c r="UCC53" s="38"/>
      <c r="UCD53" s="38"/>
      <c r="UCE53" s="38"/>
      <c r="UCF53" s="38"/>
      <c r="UCG53" s="38"/>
      <c r="UCH53" s="38"/>
      <c r="UCI53" s="38"/>
      <c r="UCJ53" s="38"/>
      <c r="UCK53" s="38"/>
      <c r="UCL53" s="38"/>
      <c r="UCM53" s="38"/>
      <c r="UCN53" s="38"/>
      <c r="UCO53" s="38"/>
      <c r="UCP53" s="38"/>
      <c r="UCQ53" s="38"/>
      <c r="UCR53" s="38"/>
      <c r="UCS53" s="38"/>
      <c r="UCT53" s="38"/>
      <c r="UCU53" s="38"/>
      <c r="UCV53" s="38"/>
      <c r="UCW53" s="38"/>
      <c r="UCX53" s="38"/>
      <c r="UCY53" s="38"/>
      <c r="UCZ53" s="38"/>
      <c r="UDA53" s="38"/>
      <c r="UDB53" s="38"/>
      <c r="UDC53" s="38"/>
      <c r="UDD53" s="38"/>
      <c r="UDE53" s="38"/>
      <c r="UDF53" s="38"/>
      <c r="UDG53" s="38"/>
      <c r="UDH53" s="38"/>
      <c r="UDI53" s="38"/>
      <c r="UDJ53" s="38"/>
      <c r="UDK53" s="38"/>
      <c r="UDL53" s="38"/>
      <c r="UDM53" s="38"/>
      <c r="UDN53" s="38"/>
      <c r="UDO53" s="38"/>
      <c r="UDP53" s="38"/>
      <c r="UDQ53" s="38"/>
      <c r="UDR53" s="38"/>
      <c r="UDS53" s="38"/>
      <c r="UDT53" s="38"/>
      <c r="UDU53" s="38"/>
      <c r="UDV53" s="38"/>
      <c r="UDW53" s="38"/>
      <c r="UDX53" s="38"/>
      <c r="UDY53" s="38"/>
      <c r="UDZ53" s="38"/>
      <c r="UEA53" s="38"/>
      <c r="UEB53" s="38"/>
      <c r="UEC53" s="38"/>
      <c r="UED53" s="38"/>
      <c r="UEE53" s="38"/>
      <c r="UEF53" s="38"/>
      <c r="UEG53" s="38"/>
      <c r="UEH53" s="38"/>
      <c r="UEI53" s="38"/>
      <c r="UEJ53" s="38"/>
      <c r="UEK53" s="38"/>
      <c r="UEL53" s="38"/>
      <c r="UEM53" s="38"/>
      <c r="UEN53" s="38"/>
      <c r="UEO53" s="38"/>
      <c r="UEP53" s="38"/>
      <c r="UEQ53" s="38"/>
      <c r="UER53" s="38"/>
      <c r="UES53" s="38"/>
      <c r="UET53" s="38"/>
      <c r="UEU53" s="38"/>
      <c r="UEV53" s="38"/>
      <c r="UEW53" s="38"/>
      <c r="UEX53" s="38"/>
      <c r="UEY53" s="38"/>
      <c r="UEZ53" s="38"/>
      <c r="UFA53" s="38"/>
      <c r="UFB53" s="38"/>
      <c r="UFC53" s="38"/>
      <c r="UFD53" s="38"/>
      <c r="UFE53" s="38"/>
      <c r="UFF53" s="38"/>
      <c r="UFG53" s="38"/>
      <c r="UFH53" s="38"/>
      <c r="UFI53" s="38"/>
      <c r="UFJ53" s="38"/>
      <c r="UFK53" s="38"/>
      <c r="UFL53" s="38"/>
      <c r="UFM53" s="38"/>
      <c r="UFN53" s="38"/>
      <c r="UFO53" s="38"/>
      <c r="UFP53" s="38"/>
      <c r="UFQ53" s="38"/>
      <c r="UFR53" s="38"/>
      <c r="UFS53" s="38"/>
      <c r="UFT53" s="38"/>
      <c r="UFU53" s="38"/>
      <c r="UFV53" s="38"/>
      <c r="UFW53" s="38"/>
      <c r="UFX53" s="38"/>
      <c r="UFY53" s="38"/>
      <c r="UFZ53" s="38"/>
      <c r="UGA53" s="38"/>
      <c r="UGB53" s="38"/>
      <c r="UGC53" s="38"/>
      <c r="UGD53" s="38"/>
      <c r="UGE53" s="38"/>
      <c r="UGF53" s="38"/>
      <c r="UGG53" s="38"/>
      <c r="UGH53" s="38"/>
      <c r="UGI53" s="38"/>
      <c r="UGJ53" s="38"/>
      <c r="UGK53" s="38"/>
      <c r="UGL53" s="38"/>
      <c r="UGM53" s="38"/>
      <c r="UGN53" s="38"/>
      <c r="UGO53" s="38"/>
      <c r="UGP53" s="38"/>
      <c r="UGQ53" s="38"/>
      <c r="UGR53" s="38"/>
      <c r="UGS53" s="38"/>
      <c r="UGT53" s="38"/>
      <c r="UGU53" s="38"/>
      <c r="UGV53" s="38"/>
      <c r="UGW53" s="38"/>
      <c r="UGX53" s="38"/>
      <c r="UGY53" s="38"/>
      <c r="UGZ53" s="38"/>
      <c r="UHA53" s="38"/>
      <c r="UHB53" s="38"/>
      <c r="UHC53" s="38"/>
      <c r="UHD53" s="38"/>
      <c r="UHE53" s="38"/>
      <c r="UHF53" s="38"/>
      <c r="UHG53" s="38"/>
      <c r="UHH53" s="38"/>
      <c r="UHI53" s="38"/>
      <c r="UHJ53" s="38"/>
      <c r="UHK53" s="38"/>
      <c r="UHL53" s="38"/>
      <c r="UHM53" s="38"/>
      <c r="UHN53" s="38"/>
      <c r="UHO53" s="38"/>
      <c r="UHP53" s="38"/>
      <c r="UHQ53" s="38"/>
      <c r="UHR53" s="38"/>
      <c r="UHS53" s="38"/>
      <c r="UHT53" s="38"/>
      <c r="UHU53" s="38"/>
      <c r="UHV53" s="38"/>
      <c r="UHW53" s="38"/>
      <c r="UHX53" s="38"/>
      <c r="UHY53" s="38"/>
      <c r="UHZ53" s="38"/>
      <c r="UIA53" s="38"/>
      <c r="UIB53" s="38"/>
      <c r="UIC53" s="38"/>
      <c r="UID53" s="38"/>
      <c r="UIE53" s="38"/>
      <c r="UIF53" s="38"/>
      <c r="UIG53" s="38"/>
      <c r="UIH53" s="38"/>
      <c r="UII53" s="38"/>
      <c r="UIJ53" s="38"/>
      <c r="UIK53" s="38"/>
      <c r="UIL53" s="38"/>
      <c r="UIM53" s="38"/>
      <c r="UIN53" s="38"/>
      <c r="UIO53" s="38"/>
      <c r="UIP53" s="38"/>
      <c r="UIQ53" s="38"/>
      <c r="UIR53" s="38"/>
      <c r="UIS53" s="38"/>
      <c r="UIT53" s="38"/>
      <c r="UIU53" s="38"/>
      <c r="UIV53" s="38"/>
      <c r="UIW53" s="38"/>
      <c r="UIX53" s="38"/>
      <c r="UIY53" s="38"/>
      <c r="UIZ53" s="38"/>
      <c r="UJA53" s="38"/>
      <c r="UJB53" s="38"/>
      <c r="UJC53" s="38"/>
      <c r="UJD53" s="38"/>
      <c r="UJE53" s="38"/>
      <c r="UJF53" s="38"/>
      <c r="UJG53" s="38"/>
      <c r="UJH53" s="38"/>
      <c r="UJI53" s="38"/>
      <c r="UJJ53" s="38"/>
      <c r="UJK53" s="38"/>
      <c r="UJL53" s="38"/>
      <c r="UJM53" s="38"/>
      <c r="UJN53" s="38"/>
      <c r="UJO53" s="38"/>
      <c r="UJP53" s="38"/>
      <c r="UJQ53" s="38"/>
      <c r="UJR53" s="38"/>
      <c r="UJS53" s="38"/>
      <c r="UJT53" s="38"/>
      <c r="UJU53" s="38"/>
      <c r="UJV53" s="38"/>
      <c r="UJW53" s="38"/>
      <c r="UJX53" s="38"/>
      <c r="UJY53" s="38"/>
      <c r="UJZ53" s="38"/>
      <c r="UKA53" s="38"/>
      <c r="UKB53" s="38"/>
      <c r="UKC53" s="38"/>
      <c r="UKD53" s="38"/>
      <c r="UKE53" s="38"/>
      <c r="UKF53" s="38"/>
      <c r="UKG53" s="38"/>
      <c r="UKH53" s="38"/>
      <c r="UKI53" s="38"/>
      <c r="UKJ53" s="38"/>
      <c r="UKK53" s="38"/>
      <c r="UKL53" s="38"/>
      <c r="UKM53" s="38"/>
      <c r="UKN53" s="38"/>
      <c r="UKO53" s="38"/>
      <c r="UKP53" s="38"/>
      <c r="UKQ53" s="38"/>
      <c r="UKR53" s="38"/>
      <c r="UKS53" s="38"/>
      <c r="UKT53" s="38"/>
      <c r="UKU53" s="38"/>
      <c r="UKV53" s="38"/>
      <c r="UKW53" s="38"/>
      <c r="UKX53" s="38"/>
      <c r="UKY53" s="38"/>
      <c r="UKZ53" s="38"/>
      <c r="ULA53" s="38"/>
      <c r="ULB53" s="38"/>
      <c r="ULC53" s="38"/>
      <c r="ULD53" s="38"/>
      <c r="ULE53" s="38"/>
      <c r="ULF53" s="38"/>
      <c r="ULG53" s="38"/>
      <c r="ULH53" s="38"/>
      <c r="ULI53" s="38"/>
      <c r="ULJ53" s="38"/>
      <c r="ULK53" s="38"/>
      <c r="ULL53" s="38"/>
      <c r="ULM53" s="38"/>
      <c r="ULN53" s="38"/>
      <c r="ULO53" s="38"/>
      <c r="ULP53" s="38"/>
      <c r="ULQ53" s="38"/>
      <c r="ULR53" s="38"/>
      <c r="ULS53" s="38"/>
      <c r="ULT53" s="38"/>
      <c r="ULU53" s="38"/>
      <c r="ULV53" s="38"/>
      <c r="ULW53" s="38"/>
      <c r="ULX53" s="38"/>
      <c r="ULY53" s="38"/>
      <c r="ULZ53" s="38"/>
      <c r="UMA53" s="38"/>
      <c r="UMB53" s="38"/>
      <c r="UMC53" s="38"/>
      <c r="UMD53" s="38"/>
      <c r="UME53" s="38"/>
      <c r="UMF53" s="38"/>
      <c r="UMG53" s="38"/>
      <c r="UMH53" s="38"/>
      <c r="UMI53" s="38"/>
      <c r="UMJ53" s="38"/>
      <c r="UMK53" s="38"/>
      <c r="UML53" s="38"/>
      <c r="UMM53" s="38"/>
      <c r="UMN53" s="38"/>
      <c r="UMO53" s="38"/>
      <c r="UMP53" s="38"/>
      <c r="UMQ53" s="38"/>
      <c r="UMR53" s="38"/>
      <c r="UMS53" s="38"/>
      <c r="UMT53" s="38"/>
      <c r="UMU53" s="38"/>
      <c r="UMV53" s="38"/>
      <c r="UMW53" s="38"/>
      <c r="UMX53" s="38"/>
      <c r="UMY53" s="38"/>
      <c r="UMZ53" s="38"/>
      <c r="UNA53" s="38"/>
      <c r="UNB53" s="38"/>
      <c r="UNC53" s="38"/>
      <c r="UND53" s="38"/>
      <c r="UNE53" s="38"/>
      <c r="UNF53" s="38"/>
      <c r="UNG53" s="38"/>
      <c r="UNH53" s="38"/>
      <c r="UNI53" s="38"/>
      <c r="UNJ53" s="38"/>
      <c r="UNK53" s="38"/>
      <c r="UNL53" s="38"/>
      <c r="UNM53" s="38"/>
      <c r="UNN53" s="38"/>
      <c r="UNO53" s="38"/>
      <c r="UNP53" s="38"/>
      <c r="UNQ53" s="38"/>
      <c r="UNR53" s="38"/>
      <c r="UNS53" s="38"/>
      <c r="UNT53" s="38"/>
      <c r="UNU53" s="38"/>
      <c r="UNV53" s="38"/>
      <c r="UNW53" s="38"/>
      <c r="UNX53" s="38"/>
      <c r="UNY53" s="38"/>
      <c r="UNZ53" s="38"/>
      <c r="UOA53" s="38"/>
      <c r="UOB53" s="38"/>
      <c r="UOC53" s="38"/>
      <c r="UOD53" s="38"/>
      <c r="UOE53" s="38"/>
      <c r="UOF53" s="38"/>
      <c r="UOG53" s="38"/>
      <c r="UOH53" s="38"/>
      <c r="UOI53" s="38"/>
      <c r="UOJ53" s="38"/>
      <c r="UOK53" s="38"/>
      <c r="UOL53" s="38"/>
      <c r="UOM53" s="38"/>
      <c r="UON53" s="38"/>
      <c r="UOO53" s="38"/>
      <c r="UOP53" s="38"/>
      <c r="UOQ53" s="38"/>
      <c r="UOR53" s="38"/>
      <c r="UOS53" s="38"/>
      <c r="UOT53" s="38"/>
      <c r="UOU53" s="38"/>
      <c r="UOV53" s="38"/>
      <c r="UOW53" s="38"/>
      <c r="UOX53" s="38"/>
      <c r="UOY53" s="38"/>
      <c r="UOZ53" s="38"/>
      <c r="UPA53" s="38"/>
      <c r="UPB53" s="38"/>
      <c r="UPC53" s="38"/>
      <c r="UPD53" s="38"/>
      <c r="UPE53" s="38"/>
      <c r="UPF53" s="38"/>
      <c r="UPG53" s="38"/>
      <c r="UPH53" s="38"/>
      <c r="UPI53" s="38"/>
      <c r="UPJ53" s="38"/>
      <c r="UPK53" s="38"/>
      <c r="UPL53" s="38"/>
      <c r="UPM53" s="38"/>
      <c r="UPN53" s="38"/>
      <c r="UPO53" s="38"/>
      <c r="UPP53" s="38"/>
      <c r="UPQ53" s="38"/>
      <c r="UPR53" s="38"/>
      <c r="UPS53" s="38"/>
      <c r="UPT53" s="38"/>
      <c r="UPU53" s="38"/>
      <c r="UPV53" s="38"/>
      <c r="UPW53" s="38"/>
      <c r="UPX53" s="38"/>
      <c r="UPY53" s="38"/>
      <c r="UPZ53" s="38"/>
      <c r="UQA53" s="38"/>
      <c r="UQB53" s="38"/>
      <c r="UQC53" s="38"/>
      <c r="UQD53" s="38"/>
      <c r="UQE53" s="38"/>
      <c r="UQF53" s="38"/>
      <c r="UQG53" s="38"/>
      <c r="UQH53" s="38"/>
      <c r="UQI53" s="38"/>
      <c r="UQJ53" s="38"/>
      <c r="UQK53" s="38"/>
      <c r="UQL53" s="38"/>
      <c r="UQM53" s="38"/>
      <c r="UQN53" s="38"/>
      <c r="UQO53" s="38"/>
      <c r="UQP53" s="38"/>
      <c r="UQQ53" s="38"/>
      <c r="UQR53" s="38"/>
      <c r="UQS53" s="38"/>
      <c r="UQT53" s="38"/>
      <c r="UQU53" s="38"/>
      <c r="UQV53" s="38"/>
      <c r="UQW53" s="38"/>
      <c r="UQX53" s="38"/>
      <c r="UQY53" s="38"/>
      <c r="UQZ53" s="38"/>
      <c r="URA53" s="38"/>
      <c r="URB53" s="38"/>
      <c r="URC53" s="38"/>
      <c r="URD53" s="38"/>
      <c r="URE53" s="38"/>
      <c r="URF53" s="38"/>
      <c r="URG53" s="38"/>
      <c r="URH53" s="38"/>
      <c r="URI53" s="38"/>
      <c r="URJ53" s="38"/>
      <c r="URK53" s="38"/>
      <c r="URL53" s="38"/>
      <c r="URM53" s="38"/>
      <c r="URN53" s="38"/>
      <c r="URO53" s="38"/>
      <c r="URP53" s="38"/>
      <c r="URQ53" s="38"/>
      <c r="URR53" s="38"/>
      <c r="URS53" s="38"/>
      <c r="URT53" s="38"/>
      <c r="URU53" s="38"/>
      <c r="URV53" s="38"/>
      <c r="URW53" s="38"/>
      <c r="URX53" s="38"/>
      <c r="URY53" s="38"/>
      <c r="URZ53" s="38"/>
      <c r="USA53" s="38"/>
      <c r="USB53" s="38"/>
      <c r="USC53" s="38"/>
      <c r="USD53" s="38"/>
      <c r="USE53" s="38"/>
      <c r="USF53" s="38"/>
      <c r="USG53" s="38"/>
      <c r="USH53" s="38"/>
      <c r="USI53" s="38"/>
      <c r="USJ53" s="38"/>
      <c r="USK53" s="38"/>
      <c r="USL53" s="38"/>
      <c r="USM53" s="38"/>
      <c r="USN53" s="38"/>
      <c r="USO53" s="38"/>
      <c r="USP53" s="38"/>
      <c r="USQ53" s="38"/>
      <c r="USR53" s="38"/>
      <c r="USS53" s="38"/>
      <c r="UST53" s="38"/>
      <c r="USU53" s="38"/>
      <c r="USV53" s="38"/>
      <c r="USW53" s="38"/>
      <c r="USX53" s="38"/>
      <c r="USY53" s="38"/>
      <c r="USZ53" s="38"/>
      <c r="UTA53" s="38"/>
      <c r="UTB53" s="38"/>
      <c r="UTC53" s="38"/>
      <c r="UTD53" s="38"/>
      <c r="UTE53" s="38"/>
      <c r="UTF53" s="38"/>
      <c r="UTG53" s="38"/>
      <c r="UTH53" s="38"/>
      <c r="UTI53" s="38"/>
      <c r="UTJ53" s="38"/>
      <c r="UTK53" s="38"/>
      <c r="UTL53" s="38"/>
      <c r="UTM53" s="38"/>
      <c r="UTN53" s="38"/>
      <c r="UTO53" s="38"/>
      <c r="UTP53" s="38"/>
      <c r="UTQ53" s="38"/>
      <c r="UTR53" s="38"/>
      <c r="UTS53" s="38"/>
      <c r="UTT53" s="38"/>
      <c r="UTU53" s="38"/>
      <c r="UTV53" s="38"/>
      <c r="UTW53" s="38"/>
      <c r="UTX53" s="38"/>
      <c r="UTY53" s="38"/>
      <c r="UTZ53" s="38"/>
      <c r="UUA53" s="38"/>
      <c r="UUB53" s="38"/>
      <c r="UUC53" s="38"/>
      <c r="UUD53" s="38"/>
      <c r="UUE53" s="38"/>
      <c r="UUF53" s="38"/>
      <c r="UUG53" s="38"/>
      <c r="UUH53" s="38"/>
      <c r="UUI53" s="38"/>
      <c r="UUJ53" s="38"/>
      <c r="UUK53" s="38"/>
      <c r="UUL53" s="38"/>
      <c r="UUM53" s="38"/>
      <c r="UUN53" s="38"/>
      <c r="UUO53" s="38"/>
      <c r="UUP53" s="38"/>
      <c r="UUQ53" s="38"/>
      <c r="UUR53" s="38"/>
      <c r="UUS53" s="38"/>
      <c r="UUT53" s="38"/>
      <c r="UUU53" s="38"/>
      <c r="UUV53" s="38"/>
      <c r="UUW53" s="38"/>
      <c r="UUX53" s="38"/>
      <c r="UUY53" s="38"/>
      <c r="UUZ53" s="38"/>
      <c r="UVA53" s="38"/>
      <c r="UVB53" s="38"/>
      <c r="UVC53" s="38"/>
      <c r="UVD53" s="38"/>
      <c r="UVE53" s="38"/>
      <c r="UVF53" s="38"/>
      <c r="UVG53" s="38"/>
      <c r="UVH53" s="38"/>
      <c r="UVI53" s="38"/>
      <c r="UVJ53" s="38"/>
      <c r="UVK53" s="38"/>
      <c r="UVL53" s="38"/>
      <c r="UVM53" s="38"/>
      <c r="UVN53" s="38"/>
      <c r="UVO53" s="38"/>
      <c r="UVP53" s="38"/>
      <c r="UVQ53" s="38"/>
      <c r="UVR53" s="38"/>
      <c r="UVS53" s="38"/>
      <c r="UVT53" s="38"/>
      <c r="UVU53" s="38"/>
      <c r="UVV53" s="38"/>
      <c r="UVW53" s="38"/>
      <c r="UVX53" s="38"/>
      <c r="UVY53" s="38"/>
      <c r="UVZ53" s="38"/>
      <c r="UWA53" s="38"/>
      <c r="UWB53" s="38"/>
      <c r="UWC53" s="38"/>
      <c r="UWD53" s="38"/>
      <c r="UWE53" s="38"/>
      <c r="UWF53" s="38"/>
      <c r="UWG53" s="38"/>
      <c r="UWH53" s="38"/>
      <c r="UWI53" s="38"/>
      <c r="UWJ53" s="38"/>
      <c r="UWK53" s="38"/>
      <c r="UWL53" s="38"/>
      <c r="UWM53" s="38"/>
      <c r="UWN53" s="38"/>
      <c r="UWO53" s="38"/>
      <c r="UWP53" s="38"/>
      <c r="UWQ53" s="38"/>
      <c r="UWR53" s="38"/>
      <c r="UWS53" s="38"/>
      <c r="UWT53" s="38"/>
      <c r="UWU53" s="38"/>
      <c r="UWV53" s="38"/>
      <c r="UWW53" s="38"/>
      <c r="UWX53" s="38"/>
      <c r="UWY53" s="38"/>
      <c r="UWZ53" s="38"/>
      <c r="UXA53" s="38"/>
      <c r="UXB53" s="38"/>
      <c r="UXC53" s="38"/>
      <c r="UXD53" s="38"/>
      <c r="UXE53" s="38"/>
      <c r="UXF53" s="38"/>
      <c r="UXG53" s="38"/>
      <c r="UXH53" s="38"/>
      <c r="UXI53" s="38"/>
      <c r="UXJ53" s="38"/>
      <c r="UXK53" s="38"/>
      <c r="UXL53" s="38"/>
      <c r="UXM53" s="38"/>
      <c r="UXN53" s="38"/>
      <c r="UXO53" s="38"/>
      <c r="UXP53" s="38"/>
      <c r="UXQ53" s="38"/>
      <c r="UXR53" s="38"/>
      <c r="UXS53" s="38"/>
      <c r="UXT53" s="38"/>
      <c r="UXU53" s="38"/>
      <c r="UXV53" s="38"/>
      <c r="UXW53" s="38"/>
      <c r="UXX53" s="38"/>
      <c r="UXY53" s="38"/>
      <c r="UXZ53" s="38"/>
      <c r="UYA53" s="38"/>
      <c r="UYB53" s="38"/>
      <c r="UYC53" s="38"/>
      <c r="UYD53" s="38"/>
      <c r="UYE53" s="38"/>
      <c r="UYF53" s="38"/>
      <c r="UYG53" s="38"/>
      <c r="UYH53" s="38"/>
      <c r="UYI53" s="38"/>
      <c r="UYJ53" s="38"/>
      <c r="UYK53" s="38"/>
      <c r="UYL53" s="38"/>
      <c r="UYM53" s="38"/>
      <c r="UYN53" s="38"/>
      <c r="UYO53" s="38"/>
      <c r="UYP53" s="38"/>
      <c r="UYQ53" s="38"/>
      <c r="UYR53" s="38"/>
      <c r="UYS53" s="38"/>
      <c r="UYT53" s="38"/>
      <c r="UYU53" s="38"/>
      <c r="UYV53" s="38"/>
      <c r="UYW53" s="38"/>
      <c r="UYX53" s="38"/>
      <c r="UYY53" s="38"/>
      <c r="UYZ53" s="38"/>
      <c r="UZA53" s="38"/>
      <c r="UZB53" s="38"/>
      <c r="UZC53" s="38"/>
      <c r="UZD53" s="38"/>
      <c r="UZE53" s="38"/>
      <c r="UZF53" s="38"/>
      <c r="UZG53" s="38"/>
      <c r="UZH53" s="38"/>
      <c r="UZI53" s="38"/>
      <c r="UZJ53" s="38"/>
      <c r="UZK53" s="38"/>
      <c r="UZL53" s="38"/>
      <c r="UZM53" s="38"/>
      <c r="UZN53" s="38"/>
      <c r="UZO53" s="38"/>
      <c r="UZP53" s="38"/>
      <c r="UZQ53" s="38"/>
      <c r="UZR53" s="38"/>
      <c r="UZS53" s="38"/>
      <c r="UZT53" s="38"/>
      <c r="UZU53" s="38"/>
      <c r="UZV53" s="38"/>
      <c r="UZW53" s="38"/>
      <c r="UZX53" s="38"/>
      <c r="UZY53" s="38"/>
      <c r="UZZ53" s="38"/>
      <c r="VAA53" s="38"/>
      <c r="VAB53" s="38"/>
      <c r="VAC53" s="38"/>
      <c r="VAD53" s="38"/>
      <c r="VAE53" s="38"/>
      <c r="VAF53" s="38"/>
      <c r="VAG53" s="38"/>
      <c r="VAH53" s="38"/>
      <c r="VAI53" s="38"/>
      <c r="VAJ53" s="38"/>
      <c r="VAK53" s="38"/>
      <c r="VAL53" s="38"/>
      <c r="VAM53" s="38"/>
      <c r="VAN53" s="38"/>
      <c r="VAO53" s="38"/>
      <c r="VAP53" s="38"/>
      <c r="VAQ53" s="38"/>
      <c r="VAR53" s="38"/>
      <c r="VAS53" s="38"/>
      <c r="VAT53" s="38"/>
      <c r="VAU53" s="38"/>
      <c r="VAV53" s="38"/>
      <c r="VAW53" s="38"/>
      <c r="VAX53" s="38"/>
      <c r="VAY53" s="38"/>
      <c r="VAZ53" s="38"/>
      <c r="VBA53" s="38"/>
      <c r="VBB53" s="38"/>
      <c r="VBC53" s="38"/>
      <c r="VBD53" s="38"/>
      <c r="VBE53" s="38"/>
      <c r="VBF53" s="38"/>
      <c r="VBG53" s="38"/>
      <c r="VBH53" s="38"/>
      <c r="VBI53" s="38"/>
      <c r="VBJ53" s="38"/>
      <c r="VBK53" s="38"/>
      <c r="VBL53" s="38"/>
      <c r="VBM53" s="38"/>
      <c r="VBN53" s="38"/>
      <c r="VBO53" s="38"/>
      <c r="VBP53" s="38"/>
      <c r="VBQ53" s="38"/>
      <c r="VBR53" s="38"/>
      <c r="VBS53" s="38"/>
      <c r="VBT53" s="38"/>
      <c r="VBU53" s="38"/>
      <c r="VBV53" s="38"/>
      <c r="VBW53" s="38"/>
      <c r="VBX53" s="38"/>
      <c r="VBY53" s="38"/>
      <c r="VBZ53" s="38"/>
      <c r="VCA53" s="38"/>
      <c r="VCB53" s="38"/>
      <c r="VCC53" s="38"/>
      <c r="VCD53" s="38"/>
      <c r="VCE53" s="38"/>
      <c r="VCF53" s="38"/>
      <c r="VCG53" s="38"/>
      <c r="VCH53" s="38"/>
      <c r="VCI53" s="38"/>
      <c r="VCJ53" s="38"/>
      <c r="VCK53" s="38"/>
      <c r="VCL53" s="38"/>
      <c r="VCM53" s="38"/>
      <c r="VCN53" s="38"/>
      <c r="VCO53" s="38"/>
      <c r="VCP53" s="38"/>
      <c r="VCQ53" s="38"/>
      <c r="VCR53" s="38"/>
      <c r="VCS53" s="38"/>
      <c r="VCT53" s="38"/>
      <c r="VCU53" s="38"/>
      <c r="VCV53" s="38"/>
      <c r="VCW53" s="38"/>
      <c r="VCX53" s="38"/>
      <c r="VCY53" s="38"/>
      <c r="VCZ53" s="38"/>
      <c r="VDA53" s="38"/>
      <c r="VDB53" s="38"/>
      <c r="VDC53" s="38"/>
      <c r="VDD53" s="38"/>
      <c r="VDE53" s="38"/>
      <c r="VDF53" s="38"/>
      <c r="VDG53" s="38"/>
      <c r="VDH53" s="38"/>
      <c r="VDI53" s="38"/>
      <c r="VDJ53" s="38"/>
      <c r="VDK53" s="38"/>
      <c r="VDL53" s="38"/>
      <c r="VDM53" s="38"/>
      <c r="VDN53" s="38"/>
      <c r="VDO53" s="38"/>
      <c r="VDP53" s="38"/>
      <c r="VDQ53" s="38"/>
      <c r="VDR53" s="38"/>
      <c r="VDS53" s="38"/>
      <c r="VDT53" s="38"/>
      <c r="VDU53" s="38"/>
      <c r="VDV53" s="38"/>
      <c r="VDW53" s="38"/>
      <c r="VDX53" s="38"/>
      <c r="VDY53" s="38"/>
      <c r="VDZ53" s="38"/>
      <c r="VEA53" s="38"/>
      <c r="VEB53" s="38"/>
      <c r="VEC53" s="38"/>
      <c r="VED53" s="38"/>
      <c r="VEE53" s="38"/>
      <c r="VEF53" s="38"/>
      <c r="VEG53" s="38"/>
      <c r="VEH53" s="38"/>
      <c r="VEI53" s="38"/>
      <c r="VEJ53" s="38"/>
      <c r="VEK53" s="38"/>
      <c r="VEL53" s="38"/>
      <c r="VEM53" s="38"/>
      <c r="VEN53" s="38"/>
      <c r="VEO53" s="38"/>
      <c r="VEP53" s="38"/>
      <c r="VEQ53" s="38"/>
      <c r="VER53" s="38"/>
      <c r="VES53" s="38"/>
      <c r="VET53" s="38"/>
      <c r="VEU53" s="38"/>
      <c r="VEV53" s="38"/>
      <c r="VEW53" s="38"/>
      <c r="VEX53" s="38"/>
      <c r="VEY53" s="38"/>
      <c r="VEZ53" s="38"/>
      <c r="VFA53" s="38"/>
      <c r="VFB53" s="38"/>
      <c r="VFC53" s="38"/>
      <c r="VFD53" s="38"/>
      <c r="VFE53" s="38"/>
      <c r="VFF53" s="38"/>
      <c r="VFG53" s="38"/>
      <c r="VFH53" s="38"/>
      <c r="VFI53" s="38"/>
      <c r="VFJ53" s="38"/>
      <c r="VFK53" s="38"/>
      <c r="VFL53" s="38"/>
      <c r="VFM53" s="38"/>
      <c r="VFN53" s="38"/>
      <c r="VFO53" s="38"/>
      <c r="VFP53" s="38"/>
      <c r="VFQ53" s="38"/>
      <c r="VFR53" s="38"/>
      <c r="VFS53" s="38"/>
      <c r="VFT53" s="38"/>
      <c r="VFU53" s="38"/>
      <c r="VFV53" s="38"/>
      <c r="VFW53" s="38"/>
      <c r="VFX53" s="38"/>
      <c r="VFY53" s="38"/>
      <c r="VFZ53" s="38"/>
      <c r="VGA53" s="38"/>
      <c r="VGB53" s="38"/>
      <c r="VGC53" s="38"/>
      <c r="VGD53" s="38"/>
      <c r="VGE53" s="38"/>
      <c r="VGF53" s="38"/>
      <c r="VGG53" s="38"/>
      <c r="VGH53" s="38"/>
      <c r="VGI53" s="38"/>
      <c r="VGJ53" s="38"/>
      <c r="VGK53" s="38"/>
      <c r="VGL53" s="38"/>
      <c r="VGM53" s="38"/>
      <c r="VGN53" s="38"/>
      <c r="VGO53" s="38"/>
      <c r="VGP53" s="38"/>
      <c r="VGQ53" s="38"/>
      <c r="VGR53" s="38"/>
      <c r="VGS53" s="38"/>
      <c r="VGT53" s="38"/>
      <c r="VGU53" s="38"/>
      <c r="VGV53" s="38"/>
      <c r="VGW53" s="38"/>
      <c r="VGX53" s="38"/>
      <c r="VGY53" s="38"/>
      <c r="VGZ53" s="38"/>
      <c r="VHA53" s="38"/>
      <c r="VHB53" s="38"/>
      <c r="VHC53" s="38"/>
      <c r="VHD53" s="38"/>
      <c r="VHE53" s="38"/>
      <c r="VHF53" s="38"/>
      <c r="VHG53" s="38"/>
      <c r="VHH53" s="38"/>
      <c r="VHI53" s="38"/>
      <c r="VHJ53" s="38"/>
      <c r="VHK53" s="38"/>
      <c r="VHL53" s="38"/>
      <c r="VHM53" s="38"/>
      <c r="VHN53" s="38"/>
      <c r="VHO53" s="38"/>
      <c r="VHP53" s="38"/>
      <c r="VHQ53" s="38"/>
      <c r="VHR53" s="38"/>
      <c r="VHS53" s="38"/>
      <c r="VHT53" s="38"/>
      <c r="VHU53" s="38"/>
      <c r="VHV53" s="38"/>
      <c r="VHW53" s="38"/>
      <c r="VHX53" s="38"/>
      <c r="VHY53" s="38"/>
      <c r="VHZ53" s="38"/>
      <c r="VIA53" s="38"/>
      <c r="VIB53" s="38"/>
      <c r="VIC53" s="38"/>
      <c r="VID53" s="38"/>
      <c r="VIE53" s="38"/>
      <c r="VIF53" s="38"/>
      <c r="VIG53" s="38"/>
      <c r="VIH53" s="38"/>
      <c r="VII53" s="38"/>
      <c r="VIJ53" s="38"/>
      <c r="VIK53" s="38"/>
      <c r="VIL53" s="38"/>
      <c r="VIM53" s="38"/>
      <c r="VIN53" s="38"/>
      <c r="VIO53" s="38"/>
      <c r="VIP53" s="38"/>
      <c r="VIQ53" s="38"/>
      <c r="VIR53" s="38"/>
      <c r="VIS53" s="38"/>
      <c r="VIT53" s="38"/>
      <c r="VIU53" s="38"/>
      <c r="VIV53" s="38"/>
      <c r="VIW53" s="38"/>
      <c r="VIX53" s="38"/>
      <c r="VIY53" s="38"/>
      <c r="VIZ53" s="38"/>
      <c r="VJA53" s="38"/>
      <c r="VJB53" s="38"/>
      <c r="VJC53" s="38"/>
      <c r="VJD53" s="38"/>
      <c r="VJE53" s="38"/>
      <c r="VJF53" s="38"/>
      <c r="VJG53" s="38"/>
      <c r="VJH53" s="38"/>
      <c r="VJI53" s="38"/>
      <c r="VJJ53" s="38"/>
      <c r="VJK53" s="38"/>
      <c r="VJL53" s="38"/>
      <c r="VJM53" s="38"/>
      <c r="VJN53" s="38"/>
      <c r="VJO53" s="38"/>
      <c r="VJP53" s="38"/>
      <c r="VJQ53" s="38"/>
      <c r="VJR53" s="38"/>
      <c r="VJS53" s="38"/>
      <c r="VJT53" s="38"/>
      <c r="VJU53" s="38"/>
      <c r="VJV53" s="38"/>
      <c r="VJW53" s="38"/>
      <c r="VJX53" s="38"/>
      <c r="VJY53" s="38"/>
      <c r="VJZ53" s="38"/>
      <c r="VKA53" s="38"/>
      <c r="VKB53" s="38"/>
      <c r="VKC53" s="38"/>
      <c r="VKD53" s="38"/>
      <c r="VKE53" s="38"/>
      <c r="VKF53" s="38"/>
      <c r="VKG53" s="38"/>
      <c r="VKH53" s="38"/>
      <c r="VKI53" s="38"/>
      <c r="VKJ53" s="38"/>
      <c r="VKK53" s="38"/>
      <c r="VKL53" s="38"/>
      <c r="VKM53" s="38"/>
      <c r="VKN53" s="38"/>
      <c r="VKO53" s="38"/>
      <c r="VKP53" s="38"/>
      <c r="VKQ53" s="38"/>
      <c r="VKR53" s="38"/>
      <c r="VKS53" s="38"/>
      <c r="VKT53" s="38"/>
      <c r="VKU53" s="38"/>
      <c r="VKV53" s="38"/>
      <c r="VKW53" s="38"/>
      <c r="VKX53" s="38"/>
      <c r="VKY53" s="38"/>
      <c r="VKZ53" s="38"/>
      <c r="VLA53" s="38"/>
      <c r="VLB53" s="38"/>
      <c r="VLC53" s="38"/>
      <c r="VLD53" s="38"/>
      <c r="VLE53" s="38"/>
      <c r="VLF53" s="38"/>
      <c r="VLG53" s="38"/>
      <c r="VLH53" s="38"/>
      <c r="VLI53" s="38"/>
      <c r="VLJ53" s="38"/>
      <c r="VLK53" s="38"/>
      <c r="VLL53" s="38"/>
      <c r="VLM53" s="38"/>
      <c r="VLN53" s="38"/>
      <c r="VLO53" s="38"/>
      <c r="VLP53" s="38"/>
      <c r="VLQ53" s="38"/>
      <c r="VLR53" s="38"/>
      <c r="VLS53" s="38"/>
      <c r="VLT53" s="38"/>
      <c r="VLU53" s="38"/>
      <c r="VLV53" s="38"/>
      <c r="VLW53" s="38"/>
      <c r="VLX53" s="38"/>
      <c r="VLY53" s="38"/>
      <c r="VLZ53" s="38"/>
      <c r="VMA53" s="38"/>
      <c r="VMB53" s="38"/>
      <c r="VMC53" s="38"/>
      <c r="VMD53" s="38"/>
      <c r="VME53" s="38"/>
      <c r="VMF53" s="38"/>
      <c r="VMG53" s="38"/>
      <c r="VMH53" s="38"/>
      <c r="VMI53" s="38"/>
      <c r="VMJ53" s="38"/>
      <c r="VMK53" s="38"/>
      <c r="VML53" s="38"/>
      <c r="VMM53" s="38"/>
      <c r="VMN53" s="38"/>
      <c r="VMO53" s="38"/>
      <c r="VMP53" s="38"/>
      <c r="VMQ53" s="38"/>
      <c r="VMR53" s="38"/>
      <c r="VMS53" s="38"/>
      <c r="VMT53" s="38"/>
      <c r="VMU53" s="38"/>
      <c r="VMV53" s="38"/>
      <c r="VMW53" s="38"/>
      <c r="VMX53" s="38"/>
      <c r="VMY53" s="38"/>
      <c r="VMZ53" s="38"/>
      <c r="VNA53" s="38"/>
      <c r="VNB53" s="38"/>
      <c r="VNC53" s="38"/>
      <c r="VND53" s="38"/>
      <c r="VNE53" s="38"/>
      <c r="VNF53" s="38"/>
      <c r="VNG53" s="38"/>
      <c r="VNH53" s="38"/>
      <c r="VNI53" s="38"/>
      <c r="VNJ53" s="38"/>
      <c r="VNK53" s="38"/>
      <c r="VNL53" s="38"/>
      <c r="VNM53" s="38"/>
      <c r="VNN53" s="38"/>
      <c r="VNO53" s="38"/>
      <c r="VNP53" s="38"/>
      <c r="VNQ53" s="38"/>
      <c r="VNR53" s="38"/>
      <c r="VNS53" s="38"/>
      <c r="VNT53" s="38"/>
      <c r="VNU53" s="38"/>
      <c r="VNV53" s="38"/>
      <c r="VNW53" s="38"/>
      <c r="VNX53" s="38"/>
      <c r="VNY53" s="38"/>
      <c r="VNZ53" s="38"/>
      <c r="VOA53" s="38"/>
      <c r="VOB53" s="38"/>
      <c r="VOC53" s="38"/>
      <c r="VOD53" s="38"/>
      <c r="VOE53" s="38"/>
      <c r="VOF53" s="38"/>
      <c r="VOG53" s="38"/>
      <c r="VOH53" s="38"/>
      <c r="VOI53" s="38"/>
      <c r="VOJ53" s="38"/>
      <c r="VOK53" s="38"/>
      <c r="VOL53" s="38"/>
      <c r="VOM53" s="38"/>
      <c r="VON53" s="38"/>
      <c r="VOO53" s="38"/>
      <c r="VOP53" s="38"/>
      <c r="VOQ53" s="38"/>
      <c r="VOR53" s="38"/>
      <c r="VOS53" s="38"/>
      <c r="VOT53" s="38"/>
      <c r="VOU53" s="38"/>
      <c r="VOV53" s="38"/>
      <c r="VOW53" s="38"/>
      <c r="VOX53" s="38"/>
      <c r="VOY53" s="38"/>
      <c r="VOZ53" s="38"/>
      <c r="VPA53" s="38"/>
      <c r="VPB53" s="38"/>
      <c r="VPC53" s="38"/>
      <c r="VPD53" s="38"/>
      <c r="VPE53" s="38"/>
      <c r="VPF53" s="38"/>
      <c r="VPG53" s="38"/>
      <c r="VPH53" s="38"/>
      <c r="VPI53" s="38"/>
      <c r="VPJ53" s="38"/>
      <c r="VPK53" s="38"/>
      <c r="VPL53" s="38"/>
      <c r="VPM53" s="38"/>
      <c r="VPN53" s="38"/>
      <c r="VPO53" s="38"/>
      <c r="VPP53" s="38"/>
      <c r="VPQ53" s="38"/>
      <c r="VPR53" s="38"/>
      <c r="VPS53" s="38"/>
      <c r="VPT53" s="38"/>
      <c r="VPU53" s="38"/>
      <c r="VPV53" s="38"/>
      <c r="VPW53" s="38"/>
      <c r="VPX53" s="38"/>
      <c r="VPY53" s="38"/>
      <c r="VPZ53" s="38"/>
      <c r="VQA53" s="38"/>
      <c r="VQB53" s="38"/>
      <c r="VQC53" s="38"/>
      <c r="VQD53" s="38"/>
      <c r="VQE53" s="38"/>
      <c r="VQF53" s="38"/>
      <c r="VQG53" s="38"/>
      <c r="VQH53" s="38"/>
      <c r="VQI53" s="38"/>
      <c r="VQJ53" s="38"/>
      <c r="VQK53" s="38"/>
      <c r="VQL53" s="38"/>
      <c r="VQM53" s="38"/>
      <c r="VQN53" s="38"/>
      <c r="VQO53" s="38"/>
      <c r="VQP53" s="38"/>
      <c r="VQQ53" s="38"/>
      <c r="VQR53" s="38"/>
      <c r="VQS53" s="38"/>
      <c r="VQT53" s="38"/>
      <c r="VQU53" s="38"/>
      <c r="VQV53" s="38"/>
      <c r="VQW53" s="38"/>
      <c r="VQX53" s="38"/>
      <c r="VQY53" s="38"/>
      <c r="VQZ53" s="38"/>
      <c r="VRA53" s="38"/>
      <c r="VRB53" s="38"/>
      <c r="VRC53" s="38"/>
      <c r="VRD53" s="38"/>
      <c r="VRE53" s="38"/>
      <c r="VRF53" s="38"/>
      <c r="VRG53" s="38"/>
      <c r="VRH53" s="38"/>
      <c r="VRI53" s="38"/>
      <c r="VRJ53" s="38"/>
      <c r="VRK53" s="38"/>
      <c r="VRL53" s="38"/>
      <c r="VRM53" s="38"/>
      <c r="VRN53" s="38"/>
      <c r="VRO53" s="38"/>
      <c r="VRP53" s="38"/>
      <c r="VRQ53" s="38"/>
      <c r="VRR53" s="38"/>
      <c r="VRS53" s="38"/>
      <c r="VRT53" s="38"/>
      <c r="VRU53" s="38"/>
      <c r="VRV53" s="38"/>
      <c r="VRW53" s="38"/>
      <c r="VRX53" s="38"/>
      <c r="VRY53" s="38"/>
      <c r="VRZ53" s="38"/>
      <c r="VSA53" s="38"/>
      <c r="VSB53" s="38"/>
      <c r="VSC53" s="38"/>
      <c r="VSD53" s="38"/>
      <c r="VSE53" s="38"/>
      <c r="VSF53" s="38"/>
      <c r="VSG53" s="38"/>
      <c r="VSH53" s="38"/>
      <c r="VSI53" s="38"/>
      <c r="VSJ53" s="38"/>
      <c r="VSK53" s="38"/>
      <c r="VSL53" s="38"/>
      <c r="VSM53" s="38"/>
      <c r="VSN53" s="38"/>
      <c r="VSO53" s="38"/>
      <c r="VSP53" s="38"/>
      <c r="VSQ53" s="38"/>
      <c r="VSR53" s="38"/>
      <c r="VSS53" s="38"/>
      <c r="VST53" s="38"/>
      <c r="VSU53" s="38"/>
      <c r="VSV53" s="38"/>
      <c r="VSW53" s="38"/>
      <c r="VSX53" s="38"/>
      <c r="VSY53" s="38"/>
      <c r="VSZ53" s="38"/>
      <c r="VTA53" s="38"/>
      <c r="VTB53" s="38"/>
      <c r="VTC53" s="38"/>
      <c r="VTD53" s="38"/>
      <c r="VTE53" s="38"/>
      <c r="VTF53" s="38"/>
      <c r="VTG53" s="38"/>
      <c r="VTH53" s="38"/>
      <c r="VTI53" s="38"/>
      <c r="VTJ53" s="38"/>
      <c r="VTK53" s="38"/>
      <c r="VTL53" s="38"/>
      <c r="VTM53" s="38"/>
      <c r="VTN53" s="38"/>
      <c r="VTO53" s="38"/>
      <c r="VTP53" s="38"/>
      <c r="VTQ53" s="38"/>
      <c r="VTR53" s="38"/>
      <c r="VTS53" s="38"/>
      <c r="VTT53" s="38"/>
      <c r="VTU53" s="38"/>
      <c r="VTV53" s="38"/>
      <c r="VTW53" s="38"/>
      <c r="VTX53" s="38"/>
      <c r="VTY53" s="38"/>
      <c r="VTZ53" s="38"/>
      <c r="VUA53" s="38"/>
      <c r="VUB53" s="38"/>
      <c r="VUC53" s="38"/>
      <c r="VUD53" s="38"/>
      <c r="VUE53" s="38"/>
      <c r="VUF53" s="38"/>
      <c r="VUG53" s="38"/>
      <c r="VUH53" s="38"/>
      <c r="VUI53" s="38"/>
      <c r="VUJ53" s="38"/>
      <c r="VUK53" s="38"/>
      <c r="VUL53" s="38"/>
      <c r="VUM53" s="38"/>
      <c r="VUN53" s="38"/>
      <c r="VUO53" s="38"/>
      <c r="VUP53" s="38"/>
      <c r="VUQ53" s="38"/>
      <c r="VUR53" s="38"/>
      <c r="VUS53" s="38"/>
      <c r="VUT53" s="38"/>
      <c r="VUU53" s="38"/>
      <c r="VUV53" s="38"/>
      <c r="VUW53" s="38"/>
      <c r="VUX53" s="38"/>
      <c r="VUY53" s="38"/>
      <c r="VUZ53" s="38"/>
      <c r="VVA53" s="38"/>
      <c r="VVB53" s="38"/>
      <c r="VVC53" s="38"/>
      <c r="VVD53" s="38"/>
      <c r="VVE53" s="38"/>
      <c r="VVF53" s="38"/>
      <c r="VVG53" s="38"/>
      <c r="VVH53" s="38"/>
      <c r="VVI53" s="38"/>
      <c r="VVJ53" s="38"/>
      <c r="VVK53" s="38"/>
      <c r="VVL53" s="38"/>
      <c r="VVM53" s="38"/>
      <c r="VVN53" s="38"/>
      <c r="VVO53" s="38"/>
      <c r="VVP53" s="38"/>
      <c r="VVQ53" s="38"/>
      <c r="VVR53" s="38"/>
      <c r="VVS53" s="38"/>
      <c r="VVT53" s="38"/>
      <c r="VVU53" s="38"/>
      <c r="VVV53" s="38"/>
      <c r="VVW53" s="38"/>
      <c r="VVX53" s="38"/>
      <c r="VVY53" s="38"/>
      <c r="VVZ53" s="38"/>
      <c r="VWA53" s="38"/>
      <c r="VWB53" s="38"/>
      <c r="VWC53" s="38"/>
      <c r="VWD53" s="38"/>
      <c r="VWE53" s="38"/>
      <c r="VWF53" s="38"/>
      <c r="VWG53" s="38"/>
      <c r="VWH53" s="38"/>
      <c r="VWI53" s="38"/>
      <c r="VWJ53" s="38"/>
      <c r="VWK53" s="38"/>
      <c r="VWL53" s="38"/>
      <c r="VWM53" s="38"/>
      <c r="VWN53" s="38"/>
      <c r="VWO53" s="38"/>
      <c r="VWP53" s="38"/>
      <c r="VWQ53" s="38"/>
      <c r="VWR53" s="38"/>
      <c r="VWS53" s="38"/>
      <c r="VWT53" s="38"/>
      <c r="VWU53" s="38"/>
      <c r="VWV53" s="38"/>
      <c r="VWW53" s="38"/>
      <c r="VWX53" s="38"/>
      <c r="VWY53" s="38"/>
      <c r="VWZ53" s="38"/>
      <c r="VXA53" s="38"/>
      <c r="VXB53" s="38"/>
      <c r="VXC53" s="38"/>
      <c r="VXD53" s="38"/>
      <c r="VXE53" s="38"/>
      <c r="VXF53" s="38"/>
      <c r="VXG53" s="38"/>
      <c r="VXH53" s="38"/>
      <c r="VXI53" s="38"/>
      <c r="VXJ53" s="38"/>
      <c r="VXK53" s="38"/>
      <c r="VXL53" s="38"/>
      <c r="VXM53" s="38"/>
      <c r="VXN53" s="38"/>
      <c r="VXO53" s="38"/>
      <c r="VXP53" s="38"/>
      <c r="VXQ53" s="38"/>
      <c r="VXR53" s="38"/>
      <c r="VXS53" s="38"/>
      <c r="VXT53" s="38"/>
      <c r="VXU53" s="38"/>
      <c r="VXV53" s="38"/>
      <c r="VXW53" s="38"/>
      <c r="VXX53" s="38"/>
      <c r="VXY53" s="38"/>
      <c r="VXZ53" s="38"/>
      <c r="VYA53" s="38"/>
      <c r="VYB53" s="38"/>
      <c r="VYC53" s="38"/>
      <c r="VYD53" s="38"/>
      <c r="VYE53" s="38"/>
      <c r="VYF53" s="38"/>
      <c r="VYG53" s="38"/>
      <c r="VYH53" s="38"/>
      <c r="VYI53" s="38"/>
      <c r="VYJ53" s="38"/>
      <c r="VYK53" s="38"/>
      <c r="VYL53" s="38"/>
      <c r="VYM53" s="38"/>
      <c r="VYN53" s="38"/>
      <c r="VYO53" s="38"/>
      <c r="VYP53" s="38"/>
      <c r="VYQ53" s="38"/>
      <c r="VYR53" s="38"/>
      <c r="VYS53" s="38"/>
      <c r="VYT53" s="38"/>
      <c r="VYU53" s="38"/>
      <c r="VYV53" s="38"/>
      <c r="VYW53" s="38"/>
      <c r="VYX53" s="38"/>
      <c r="VYY53" s="38"/>
      <c r="VYZ53" s="38"/>
      <c r="VZA53" s="38"/>
      <c r="VZB53" s="38"/>
      <c r="VZC53" s="38"/>
      <c r="VZD53" s="38"/>
      <c r="VZE53" s="38"/>
      <c r="VZF53" s="38"/>
      <c r="VZG53" s="38"/>
      <c r="VZH53" s="38"/>
      <c r="VZI53" s="38"/>
      <c r="VZJ53" s="38"/>
      <c r="VZK53" s="38"/>
      <c r="VZL53" s="38"/>
      <c r="VZM53" s="38"/>
      <c r="VZN53" s="38"/>
      <c r="VZO53" s="38"/>
      <c r="VZP53" s="38"/>
      <c r="VZQ53" s="38"/>
      <c r="VZR53" s="38"/>
      <c r="VZS53" s="38"/>
      <c r="VZT53" s="38"/>
      <c r="VZU53" s="38"/>
      <c r="VZV53" s="38"/>
      <c r="VZW53" s="38"/>
      <c r="VZX53" s="38"/>
      <c r="VZY53" s="38"/>
      <c r="VZZ53" s="38"/>
      <c r="WAA53" s="38"/>
      <c r="WAB53" s="38"/>
      <c r="WAC53" s="38"/>
      <c r="WAD53" s="38"/>
      <c r="WAE53" s="38"/>
      <c r="WAF53" s="38"/>
      <c r="WAG53" s="38"/>
      <c r="WAH53" s="38"/>
      <c r="WAI53" s="38"/>
      <c r="WAJ53" s="38"/>
      <c r="WAK53" s="38"/>
      <c r="WAL53" s="38"/>
      <c r="WAM53" s="38"/>
      <c r="WAN53" s="38"/>
      <c r="WAO53" s="38"/>
      <c r="WAP53" s="38"/>
      <c r="WAQ53" s="38"/>
      <c r="WAR53" s="38"/>
      <c r="WAS53" s="38"/>
      <c r="WAT53" s="38"/>
      <c r="WAU53" s="38"/>
      <c r="WAV53" s="38"/>
      <c r="WAW53" s="38"/>
      <c r="WAX53" s="38"/>
      <c r="WAY53" s="38"/>
      <c r="WAZ53" s="38"/>
      <c r="WBA53" s="38"/>
      <c r="WBB53" s="38"/>
      <c r="WBC53" s="38"/>
      <c r="WBD53" s="38"/>
      <c r="WBE53" s="38"/>
      <c r="WBF53" s="38"/>
      <c r="WBG53" s="38"/>
      <c r="WBH53" s="38"/>
      <c r="WBI53" s="38"/>
      <c r="WBJ53" s="38"/>
      <c r="WBK53" s="38"/>
      <c r="WBL53" s="38"/>
      <c r="WBM53" s="38"/>
      <c r="WBN53" s="38"/>
      <c r="WBO53" s="38"/>
      <c r="WBP53" s="38"/>
      <c r="WBQ53" s="38"/>
      <c r="WBR53" s="38"/>
      <c r="WBS53" s="38"/>
      <c r="WBT53" s="38"/>
      <c r="WBU53" s="38"/>
      <c r="WBV53" s="38"/>
      <c r="WBW53" s="38"/>
      <c r="WBX53" s="38"/>
      <c r="WBY53" s="38"/>
      <c r="WBZ53" s="38"/>
      <c r="WCA53" s="38"/>
      <c r="WCB53" s="38"/>
      <c r="WCC53" s="38"/>
      <c r="WCD53" s="38"/>
      <c r="WCE53" s="38"/>
      <c r="WCF53" s="38"/>
      <c r="WCG53" s="38"/>
      <c r="WCH53" s="38"/>
      <c r="WCI53" s="38"/>
      <c r="WCJ53" s="38"/>
      <c r="WCK53" s="38"/>
      <c r="WCL53" s="38"/>
      <c r="WCM53" s="38"/>
      <c r="WCN53" s="38"/>
      <c r="WCO53" s="38"/>
      <c r="WCP53" s="38"/>
      <c r="WCQ53" s="38"/>
      <c r="WCR53" s="38"/>
      <c r="WCS53" s="38"/>
      <c r="WCT53" s="38"/>
      <c r="WCU53" s="38"/>
      <c r="WCV53" s="38"/>
      <c r="WCW53" s="38"/>
      <c r="WCX53" s="38"/>
      <c r="WCY53" s="38"/>
      <c r="WCZ53" s="38"/>
      <c r="WDA53" s="38"/>
      <c r="WDB53" s="38"/>
      <c r="WDC53" s="38"/>
      <c r="WDD53" s="38"/>
      <c r="WDE53" s="38"/>
      <c r="WDF53" s="38"/>
      <c r="WDG53" s="38"/>
      <c r="WDH53" s="38"/>
      <c r="WDI53" s="38"/>
      <c r="WDJ53" s="38"/>
      <c r="WDK53" s="38"/>
      <c r="WDL53" s="38"/>
      <c r="WDM53" s="38"/>
      <c r="WDN53" s="38"/>
      <c r="WDO53" s="38"/>
      <c r="WDP53" s="38"/>
      <c r="WDQ53" s="38"/>
      <c r="WDR53" s="38"/>
      <c r="WDS53" s="38"/>
      <c r="WDT53" s="38"/>
      <c r="WDU53" s="38"/>
      <c r="WDV53" s="38"/>
      <c r="WDW53" s="38"/>
      <c r="WDX53" s="38"/>
      <c r="WDY53" s="38"/>
      <c r="WDZ53" s="38"/>
      <c r="WEA53" s="38"/>
      <c r="WEB53" s="38"/>
      <c r="WEC53" s="38"/>
      <c r="WED53" s="38"/>
      <c r="WEE53" s="38"/>
      <c r="WEF53" s="38"/>
      <c r="WEG53" s="38"/>
      <c r="WEH53" s="38"/>
      <c r="WEI53" s="38"/>
      <c r="WEJ53" s="38"/>
      <c r="WEK53" s="38"/>
      <c r="WEL53" s="38"/>
      <c r="WEM53" s="38"/>
      <c r="WEN53" s="38"/>
      <c r="WEO53" s="38"/>
      <c r="WEP53" s="38"/>
      <c r="WEQ53" s="38"/>
      <c r="WER53" s="38"/>
      <c r="WES53" s="38"/>
      <c r="WET53" s="38"/>
      <c r="WEU53" s="38"/>
      <c r="WEV53" s="38"/>
      <c r="WEW53" s="38"/>
      <c r="WEX53" s="38"/>
      <c r="WEY53" s="38"/>
      <c r="WEZ53" s="38"/>
      <c r="WFA53" s="38"/>
      <c r="WFB53" s="38"/>
      <c r="WFC53" s="38"/>
      <c r="WFD53" s="38"/>
      <c r="WFE53" s="38"/>
      <c r="WFF53" s="38"/>
      <c r="WFG53" s="38"/>
      <c r="WFH53" s="38"/>
      <c r="WFI53" s="38"/>
      <c r="WFJ53" s="38"/>
      <c r="WFK53" s="38"/>
      <c r="WFL53" s="38"/>
      <c r="WFM53" s="38"/>
      <c r="WFN53" s="38"/>
      <c r="WFO53" s="38"/>
      <c r="WFP53" s="38"/>
      <c r="WFQ53" s="38"/>
      <c r="WFR53" s="38"/>
      <c r="WFS53" s="38"/>
      <c r="WFT53" s="38"/>
      <c r="WFU53" s="38"/>
      <c r="WFV53" s="38"/>
      <c r="WFW53" s="38"/>
      <c r="WFX53" s="38"/>
      <c r="WFY53" s="38"/>
      <c r="WFZ53" s="38"/>
      <c r="WGA53" s="38"/>
      <c r="WGB53" s="38"/>
      <c r="WGC53" s="38"/>
      <c r="WGD53" s="38"/>
      <c r="WGE53" s="38"/>
      <c r="WGF53" s="38"/>
      <c r="WGG53" s="38"/>
      <c r="WGH53" s="38"/>
      <c r="WGI53" s="38"/>
      <c r="WGJ53" s="38"/>
      <c r="WGK53" s="38"/>
      <c r="WGL53" s="38"/>
      <c r="WGM53" s="38"/>
      <c r="WGN53" s="38"/>
      <c r="WGO53" s="38"/>
      <c r="WGP53" s="38"/>
      <c r="WGQ53" s="38"/>
      <c r="WGR53" s="38"/>
      <c r="WGS53" s="38"/>
      <c r="WGT53" s="38"/>
      <c r="WGU53" s="38"/>
      <c r="WGV53" s="38"/>
      <c r="WGW53" s="38"/>
      <c r="WGX53" s="38"/>
      <c r="WGY53" s="38"/>
      <c r="WGZ53" s="38"/>
      <c r="WHA53" s="38"/>
      <c r="WHB53" s="38"/>
      <c r="WHC53" s="38"/>
      <c r="WHD53" s="38"/>
      <c r="WHE53" s="38"/>
      <c r="WHF53" s="38"/>
      <c r="WHG53" s="38"/>
      <c r="WHH53" s="38"/>
      <c r="WHI53" s="38"/>
      <c r="WHJ53" s="38"/>
      <c r="WHK53" s="38"/>
      <c r="WHL53" s="38"/>
      <c r="WHM53" s="38"/>
      <c r="WHN53" s="38"/>
      <c r="WHO53" s="38"/>
      <c r="WHP53" s="38"/>
      <c r="WHQ53" s="38"/>
      <c r="WHR53" s="38"/>
      <c r="WHS53" s="38"/>
      <c r="WHT53" s="38"/>
      <c r="WHU53" s="38"/>
      <c r="WHV53" s="38"/>
      <c r="WHW53" s="38"/>
      <c r="WHX53" s="38"/>
      <c r="WHY53" s="38"/>
      <c r="WHZ53" s="38"/>
      <c r="WIA53" s="38"/>
      <c r="WIB53" s="38"/>
      <c r="WIC53" s="38"/>
      <c r="WID53" s="38"/>
      <c r="WIE53" s="38"/>
      <c r="WIF53" s="38"/>
      <c r="WIG53" s="38"/>
      <c r="WIH53" s="38"/>
      <c r="WII53" s="38"/>
      <c r="WIJ53" s="38"/>
      <c r="WIK53" s="38"/>
      <c r="WIL53" s="38"/>
      <c r="WIM53" s="38"/>
      <c r="WIN53" s="38"/>
      <c r="WIO53" s="38"/>
      <c r="WIP53" s="38"/>
      <c r="WIQ53" s="38"/>
      <c r="WIR53" s="38"/>
      <c r="WIS53" s="38"/>
      <c r="WIT53" s="38"/>
      <c r="WIU53" s="38"/>
      <c r="WIV53" s="38"/>
      <c r="WIW53" s="38"/>
      <c r="WIX53" s="38"/>
      <c r="WIY53" s="38"/>
      <c r="WIZ53" s="38"/>
      <c r="WJA53" s="38"/>
      <c r="WJB53" s="38"/>
      <c r="WJC53" s="38"/>
      <c r="WJD53" s="38"/>
      <c r="WJE53" s="38"/>
      <c r="WJF53" s="38"/>
      <c r="WJG53" s="38"/>
      <c r="WJH53" s="38"/>
      <c r="WJI53" s="38"/>
      <c r="WJJ53" s="38"/>
      <c r="WJK53" s="38"/>
      <c r="WJL53" s="38"/>
      <c r="WJM53" s="38"/>
      <c r="WJN53" s="38"/>
      <c r="WJO53" s="38"/>
      <c r="WJP53" s="38"/>
      <c r="WJQ53" s="38"/>
      <c r="WJR53" s="38"/>
      <c r="WJS53" s="38"/>
      <c r="WJT53" s="38"/>
      <c r="WJU53" s="38"/>
      <c r="WJV53" s="38"/>
      <c r="WJW53" s="38"/>
      <c r="WJX53" s="38"/>
      <c r="WJY53" s="38"/>
      <c r="WJZ53" s="38"/>
      <c r="WKA53" s="38"/>
      <c r="WKB53" s="38"/>
      <c r="WKC53" s="38"/>
      <c r="WKD53" s="38"/>
      <c r="WKE53" s="38"/>
      <c r="WKF53" s="38"/>
      <c r="WKG53" s="38"/>
      <c r="WKH53" s="38"/>
      <c r="WKI53" s="38"/>
      <c r="WKJ53" s="38"/>
      <c r="WKK53" s="38"/>
      <c r="WKL53" s="38"/>
      <c r="WKM53" s="38"/>
      <c r="WKN53" s="38"/>
      <c r="WKO53" s="38"/>
      <c r="WKP53" s="38"/>
      <c r="WKQ53" s="38"/>
      <c r="WKR53" s="38"/>
      <c r="WKS53" s="38"/>
      <c r="WKT53" s="38"/>
      <c r="WKU53" s="38"/>
      <c r="WKV53" s="38"/>
      <c r="WKW53" s="38"/>
      <c r="WKX53" s="38"/>
      <c r="WKY53" s="38"/>
      <c r="WKZ53" s="38"/>
      <c r="WLA53" s="38"/>
      <c r="WLB53" s="38"/>
      <c r="WLC53" s="38"/>
      <c r="WLD53" s="38"/>
      <c r="WLE53" s="38"/>
      <c r="WLF53" s="38"/>
      <c r="WLG53" s="38"/>
      <c r="WLH53" s="38"/>
      <c r="WLI53" s="38"/>
      <c r="WLJ53" s="38"/>
      <c r="WLK53" s="38"/>
      <c r="WLL53" s="38"/>
      <c r="WLM53" s="38"/>
      <c r="WLN53" s="38"/>
      <c r="WLO53" s="38"/>
      <c r="WLP53" s="38"/>
      <c r="WLQ53" s="38"/>
      <c r="WLR53" s="38"/>
      <c r="WLS53" s="38"/>
      <c r="WLT53" s="38"/>
      <c r="WLU53" s="38"/>
      <c r="WLV53" s="38"/>
      <c r="WLW53" s="38"/>
      <c r="WLX53" s="38"/>
      <c r="WLY53" s="38"/>
      <c r="WLZ53" s="38"/>
      <c r="WMA53" s="38"/>
      <c r="WMB53" s="38"/>
      <c r="WMC53" s="38"/>
      <c r="WMD53" s="38"/>
      <c r="WME53" s="38"/>
      <c r="WMF53" s="38"/>
      <c r="WMG53" s="38"/>
      <c r="WMH53" s="38"/>
      <c r="WMI53" s="38"/>
      <c r="WMJ53" s="38"/>
      <c r="WMK53" s="38"/>
      <c r="WML53" s="38"/>
      <c r="WMM53" s="38"/>
      <c r="WMN53" s="38"/>
      <c r="WMO53" s="38"/>
      <c r="WMP53" s="38"/>
      <c r="WMQ53" s="38"/>
      <c r="WMR53" s="38"/>
      <c r="WMS53" s="38"/>
      <c r="WMT53" s="38"/>
      <c r="WMU53" s="38"/>
      <c r="WMV53" s="38"/>
      <c r="WMW53" s="38"/>
      <c r="WMX53" s="38"/>
      <c r="WMY53" s="38"/>
      <c r="WMZ53" s="38"/>
      <c r="WNA53" s="38"/>
      <c r="WNB53" s="38"/>
      <c r="WNC53" s="38"/>
      <c r="WND53" s="38"/>
      <c r="WNE53" s="38"/>
      <c r="WNF53" s="38"/>
      <c r="WNG53" s="38"/>
      <c r="WNH53" s="38"/>
      <c r="WNI53" s="38"/>
      <c r="WNJ53" s="38"/>
      <c r="WNK53" s="38"/>
      <c r="WNL53" s="38"/>
      <c r="WNM53" s="38"/>
      <c r="WNN53" s="38"/>
      <c r="WNO53" s="38"/>
      <c r="WNP53" s="38"/>
      <c r="WNQ53" s="38"/>
      <c r="WNR53" s="38"/>
      <c r="WNS53" s="38"/>
      <c r="WNT53" s="38"/>
      <c r="WNU53" s="38"/>
      <c r="WNV53" s="38"/>
      <c r="WNW53" s="38"/>
      <c r="WNX53" s="38"/>
      <c r="WNY53" s="38"/>
      <c r="WNZ53" s="38"/>
      <c r="WOA53" s="38"/>
      <c r="WOB53" s="38"/>
      <c r="WOC53" s="38"/>
      <c r="WOD53" s="38"/>
      <c r="WOE53" s="38"/>
      <c r="WOF53" s="38"/>
      <c r="WOG53" s="38"/>
      <c r="WOH53" s="38"/>
      <c r="WOI53" s="38"/>
      <c r="WOJ53" s="38"/>
      <c r="WOK53" s="38"/>
      <c r="WOL53" s="38"/>
      <c r="WOM53" s="38"/>
      <c r="WON53" s="38"/>
      <c r="WOO53" s="38"/>
      <c r="WOP53" s="38"/>
      <c r="WOQ53" s="38"/>
      <c r="WOR53" s="38"/>
      <c r="WOS53" s="38"/>
      <c r="WOT53" s="38"/>
      <c r="WOU53" s="38"/>
      <c r="WOV53" s="38"/>
      <c r="WOW53" s="38"/>
      <c r="WOX53" s="38"/>
      <c r="WOY53" s="38"/>
      <c r="WOZ53" s="38"/>
      <c r="WPA53" s="38"/>
      <c r="WPB53" s="38"/>
      <c r="WPC53" s="38"/>
      <c r="WPD53" s="38"/>
      <c r="WPE53" s="38"/>
      <c r="WPF53" s="38"/>
      <c r="WPG53" s="38"/>
      <c r="WPH53" s="38"/>
      <c r="WPI53" s="38"/>
      <c r="WPJ53" s="38"/>
      <c r="WPK53" s="38"/>
      <c r="WPL53" s="38"/>
      <c r="WPM53" s="38"/>
      <c r="WPN53" s="38"/>
      <c r="WPO53" s="38"/>
      <c r="WPP53" s="38"/>
      <c r="WPQ53" s="38"/>
      <c r="WPR53" s="38"/>
      <c r="WPS53" s="38"/>
      <c r="WPT53" s="38"/>
      <c r="WPU53" s="38"/>
      <c r="WPV53" s="38"/>
      <c r="WPW53" s="38"/>
      <c r="WPX53" s="38"/>
      <c r="WPY53" s="38"/>
      <c r="WPZ53" s="38"/>
      <c r="WQA53" s="38"/>
      <c r="WQB53" s="38"/>
      <c r="WQC53" s="38"/>
      <c r="WQD53" s="38"/>
      <c r="WQE53" s="38"/>
      <c r="WQF53" s="38"/>
      <c r="WQG53" s="38"/>
      <c r="WQH53" s="38"/>
      <c r="WQI53" s="38"/>
      <c r="WQJ53" s="38"/>
      <c r="WQK53" s="38"/>
      <c r="WQL53" s="38"/>
      <c r="WQM53" s="38"/>
      <c r="WQN53" s="38"/>
      <c r="WQO53" s="38"/>
      <c r="WQP53" s="38"/>
      <c r="WQQ53" s="38"/>
      <c r="WQR53" s="38"/>
      <c r="WQS53" s="38"/>
      <c r="WQT53" s="38"/>
      <c r="WQU53" s="38"/>
      <c r="WQV53" s="38"/>
      <c r="WQW53" s="38"/>
      <c r="WQX53" s="38"/>
      <c r="WQY53" s="38"/>
      <c r="WQZ53" s="38"/>
      <c r="WRA53" s="38"/>
      <c r="WRB53" s="38"/>
      <c r="WRC53" s="38"/>
      <c r="WRD53" s="38"/>
      <c r="WRE53" s="38"/>
      <c r="WRF53" s="38"/>
      <c r="WRG53" s="38"/>
      <c r="WRH53" s="38"/>
      <c r="WRI53" s="38"/>
      <c r="WRJ53" s="38"/>
      <c r="WRK53" s="38"/>
      <c r="WRL53" s="38"/>
      <c r="WRM53" s="38"/>
      <c r="WRN53" s="38"/>
      <c r="WRO53" s="38"/>
      <c r="WRP53" s="38"/>
      <c r="WRQ53" s="38"/>
      <c r="WRR53" s="38"/>
      <c r="WRS53" s="38"/>
      <c r="WRT53" s="38"/>
      <c r="WRU53" s="38"/>
      <c r="WRV53" s="38"/>
      <c r="WRW53" s="38"/>
      <c r="WRX53" s="38"/>
      <c r="WRY53" s="38"/>
      <c r="WRZ53" s="38"/>
      <c r="WSA53" s="38"/>
      <c r="WSB53" s="38"/>
      <c r="WSC53" s="38"/>
      <c r="WSD53" s="38"/>
      <c r="WSE53" s="38"/>
      <c r="WSF53" s="38"/>
      <c r="WSG53" s="38"/>
      <c r="WSH53" s="38"/>
      <c r="WSI53" s="38"/>
      <c r="WSJ53" s="38"/>
      <c r="WSK53" s="38"/>
      <c r="WSL53" s="38"/>
      <c r="WSM53" s="38"/>
      <c r="WSN53" s="38"/>
      <c r="WSO53" s="38"/>
      <c r="WSP53" s="38"/>
      <c r="WSQ53" s="38"/>
      <c r="WSR53" s="38"/>
      <c r="WSS53" s="38"/>
      <c r="WST53" s="38"/>
      <c r="WSU53" s="38"/>
      <c r="WSV53" s="38"/>
      <c r="WSW53" s="38"/>
      <c r="WSX53" s="38"/>
      <c r="WSY53" s="38"/>
      <c r="WSZ53" s="38"/>
      <c r="WTA53" s="38"/>
      <c r="WTB53" s="38"/>
      <c r="WTC53" s="38"/>
      <c r="WTD53" s="38"/>
      <c r="WTE53" s="38"/>
      <c r="WTF53" s="38"/>
      <c r="WTG53" s="38"/>
      <c r="WTH53" s="38"/>
      <c r="WTI53" s="38"/>
      <c r="WTJ53" s="38"/>
      <c r="WTK53" s="38"/>
      <c r="WTL53" s="38"/>
      <c r="WTM53" s="38"/>
      <c r="WTN53" s="38"/>
      <c r="WTO53" s="38"/>
      <c r="WTP53" s="38"/>
      <c r="WTQ53" s="38"/>
      <c r="WTR53" s="38"/>
      <c r="WTS53" s="38"/>
      <c r="WTT53" s="38"/>
      <c r="WTU53" s="38"/>
      <c r="WTV53" s="38"/>
      <c r="WTW53" s="38"/>
      <c r="WTX53" s="38"/>
      <c r="WTY53" s="38"/>
      <c r="WTZ53" s="38"/>
      <c r="WUA53" s="38"/>
      <c r="WUB53" s="38"/>
      <c r="WUC53" s="38"/>
      <c r="WUD53" s="38"/>
      <c r="WUE53" s="38"/>
      <c r="WUF53" s="38"/>
      <c r="WUG53" s="38"/>
      <c r="WUH53" s="38"/>
      <c r="WUI53" s="38"/>
      <c r="WUJ53" s="38"/>
      <c r="WUK53" s="38"/>
      <c r="WUL53" s="38"/>
      <c r="WUM53" s="38"/>
      <c r="WUN53" s="38"/>
      <c r="WUO53" s="38"/>
      <c r="WUP53" s="38"/>
      <c r="WUQ53" s="38"/>
      <c r="WUR53" s="38"/>
      <c r="WUS53" s="38"/>
      <c r="WUT53" s="38"/>
      <c r="WUU53" s="38"/>
      <c r="WUV53" s="38"/>
      <c r="WUW53" s="38"/>
      <c r="WUX53" s="38"/>
      <c r="WUY53" s="38"/>
      <c r="WUZ53" s="38"/>
      <c r="WVA53" s="38"/>
      <c r="WVB53" s="38"/>
      <c r="WVC53" s="38"/>
      <c r="WVD53" s="38"/>
      <c r="WVE53" s="38"/>
      <c r="WVF53" s="38"/>
      <c r="WVG53" s="38"/>
      <c r="WVH53" s="38"/>
      <c r="WVI53" s="38"/>
      <c r="WVJ53" s="38"/>
      <c r="WVK53" s="38"/>
      <c r="WVL53" s="38"/>
      <c r="WVM53" s="38"/>
      <c r="WVN53" s="38"/>
      <c r="WVO53" s="38"/>
      <c r="WVP53" s="38"/>
      <c r="WVQ53" s="38"/>
      <c r="WVR53" s="38"/>
      <c r="WVS53" s="38"/>
      <c r="WVT53" s="38"/>
      <c r="WVU53" s="38"/>
      <c r="WVV53" s="38"/>
      <c r="WVW53" s="38"/>
      <c r="WVX53" s="38"/>
      <c r="WVY53" s="38"/>
      <c r="WVZ53" s="38"/>
      <c r="WWA53" s="38"/>
      <c r="WWB53" s="38"/>
      <c r="WWC53" s="38"/>
      <c r="WWD53" s="38"/>
      <c r="WWE53" s="38"/>
      <c r="WWF53" s="38"/>
      <c r="WWG53" s="38"/>
      <c r="WWH53" s="38"/>
      <c r="WWI53" s="38"/>
      <c r="WWJ53" s="38"/>
      <c r="WWK53" s="38"/>
      <c r="WWL53" s="38"/>
      <c r="WWM53" s="38"/>
      <c r="WWN53" s="38"/>
      <c r="WWO53" s="38"/>
      <c r="WWP53" s="38"/>
      <c r="WWQ53" s="38"/>
      <c r="WWR53" s="38"/>
      <c r="WWS53" s="38"/>
      <c r="WWT53" s="38"/>
      <c r="WWU53" s="38"/>
      <c r="WWV53" s="38"/>
      <c r="WWW53" s="38"/>
      <c r="WWX53" s="38"/>
      <c r="WWY53" s="38"/>
      <c r="WWZ53" s="38"/>
      <c r="WXA53" s="38"/>
      <c r="WXB53" s="38"/>
      <c r="WXC53" s="38"/>
      <c r="WXD53" s="38"/>
      <c r="WXE53" s="38"/>
      <c r="WXF53" s="38"/>
      <c r="WXG53" s="38"/>
      <c r="WXH53" s="38"/>
      <c r="WXI53" s="38"/>
      <c r="WXJ53" s="38"/>
      <c r="WXK53" s="38"/>
      <c r="WXL53" s="38"/>
      <c r="WXM53" s="38"/>
      <c r="WXN53" s="38"/>
      <c r="WXO53" s="38"/>
      <c r="WXP53" s="38"/>
      <c r="WXQ53" s="38"/>
      <c r="WXR53" s="38"/>
      <c r="WXS53" s="38"/>
      <c r="WXT53" s="38"/>
      <c r="WXU53" s="38"/>
      <c r="WXV53" s="38"/>
      <c r="WXW53" s="38"/>
      <c r="WXX53" s="38"/>
      <c r="WXY53" s="38"/>
      <c r="WXZ53" s="38"/>
      <c r="WYA53" s="38"/>
      <c r="WYB53" s="38"/>
      <c r="WYC53" s="38"/>
      <c r="WYD53" s="38"/>
      <c r="WYE53" s="38"/>
      <c r="WYF53" s="38"/>
      <c r="WYG53" s="38"/>
      <c r="WYH53" s="38"/>
      <c r="WYI53" s="38"/>
      <c r="WYJ53" s="38"/>
      <c r="WYK53" s="38"/>
      <c r="WYL53" s="38"/>
      <c r="WYM53" s="38"/>
      <c r="WYN53" s="38"/>
      <c r="WYO53" s="38"/>
      <c r="WYP53" s="38"/>
      <c r="WYQ53" s="38"/>
      <c r="WYR53" s="38"/>
      <c r="WYS53" s="38"/>
      <c r="WYT53" s="38"/>
      <c r="WYU53" s="38"/>
      <c r="WYV53" s="38"/>
      <c r="WYW53" s="38"/>
      <c r="WYX53" s="38"/>
      <c r="WYY53" s="38"/>
      <c r="WYZ53" s="38"/>
      <c r="WZA53" s="38"/>
      <c r="WZB53" s="38"/>
      <c r="WZC53" s="38"/>
      <c r="WZD53" s="38"/>
      <c r="WZE53" s="38"/>
      <c r="WZF53" s="38"/>
      <c r="WZG53" s="38"/>
      <c r="WZH53" s="38"/>
      <c r="WZI53" s="38"/>
      <c r="WZJ53" s="38"/>
      <c r="WZK53" s="38"/>
      <c r="WZL53" s="38"/>
      <c r="WZM53" s="38"/>
      <c r="WZN53" s="38"/>
      <c r="WZO53" s="38"/>
      <c r="WZP53" s="38"/>
      <c r="WZQ53" s="38"/>
      <c r="WZR53" s="38"/>
      <c r="WZS53" s="38"/>
      <c r="WZT53" s="38"/>
      <c r="WZU53" s="38"/>
      <c r="WZV53" s="38"/>
      <c r="WZW53" s="38"/>
      <c r="WZX53" s="38"/>
      <c r="WZY53" s="38"/>
      <c r="WZZ53" s="38"/>
      <c r="XAA53" s="38"/>
      <c r="XAB53" s="38"/>
      <c r="XAC53" s="38"/>
      <c r="XAD53" s="38"/>
      <c r="XAE53" s="38"/>
      <c r="XAF53" s="38"/>
      <c r="XAG53" s="38"/>
      <c r="XAH53" s="38"/>
      <c r="XAI53" s="38"/>
      <c r="XAJ53" s="38"/>
      <c r="XAK53" s="38"/>
      <c r="XAL53" s="38"/>
      <c r="XAM53" s="38"/>
      <c r="XAN53" s="38"/>
      <c r="XAO53" s="38"/>
      <c r="XAP53" s="38"/>
      <c r="XAQ53" s="38"/>
      <c r="XAR53" s="38"/>
      <c r="XAS53" s="38"/>
      <c r="XAT53" s="38"/>
      <c r="XAU53" s="38"/>
      <c r="XAV53" s="38"/>
      <c r="XAW53" s="38"/>
      <c r="XAX53" s="38"/>
      <c r="XAY53" s="38"/>
      <c r="XAZ53" s="38"/>
      <c r="XBA53" s="38"/>
      <c r="XBB53" s="38"/>
      <c r="XBC53" s="38"/>
      <c r="XBD53" s="38"/>
      <c r="XBE53" s="38"/>
      <c r="XBF53" s="38"/>
      <c r="XBG53" s="38"/>
      <c r="XBH53" s="38"/>
      <c r="XBI53" s="38"/>
      <c r="XBJ53" s="38"/>
      <c r="XBK53" s="38"/>
      <c r="XBL53" s="38"/>
      <c r="XBM53" s="38"/>
      <c r="XBN53" s="38"/>
      <c r="XBO53" s="38"/>
      <c r="XBP53" s="38"/>
      <c r="XBQ53" s="38"/>
      <c r="XBR53" s="38"/>
      <c r="XBS53" s="38"/>
      <c r="XBT53" s="38"/>
      <c r="XBU53" s="38"/>
      <c r="XBV53" s="38"/>
      <c r="XBW53" s="38"/>
      <c r="XBX53" s="38"/>
      <c r="XBY53" s="38"/>
      <c r="XBZ53" s="38"/>
      <c r="XCA53" s="38"/>
      <c r="XCB53" s="38"/>
      <c r="XCC53" s="38"/>
      <c r="XCD53" s="38"/>
      <c r="XCE53" s="38"/>
      <c r="XCF53" s="38"/>
      <c r="XCG53" s="38"/>
      <c r="XCH53" s="38"/>
      <c r="XCI53" s="38"/>
      <c r="XCJ53" s="38"/>
      <c r="XCK53" s="38"/>
      <c r="XCL53" s="38"/>
      <c r="XCM53" s="38"/>
      <c r="XCN53" s="38"/>
      <c r="XCO53" s="38"/>
      <c r="XCP53" s="38"/>
      <c r="XCQ53" s="38"/>
      <c r="XCR53" s="38"/>
      <c r="XCS53" s="38"/>
      <c r="XCT53" s="38"/>
      <c r="XCU53" s="38"/>
      <c r="XCV53" s="38"/>
      <c r="XCW53" s="38"/>
      <c r="XCX53" s="38"/>
      <c r="XCY53" s="38"/>
      <c r="XCZ53" s="38"/>
      <c r="XDA53" s="38"/>
      <c r="XDB53" s="38"/>
      <c r="XDC53" s="38"/>
      <c r="XDD53" s="38"/>
      <c r="XDE53" s="38"/>
      <c r="XDF53" s="38"/>
      <c r="XDG53" s="38"/>
      <c r="XDH53" s="38"/>
      <c r="XDI53" s="38"/>
      <c r="XDJ53" s="38"/>
      <c r="XDK53" s="38"/>
      <c r="XDL53" s="38"/>
      <c r="XDM53" s="38"/>
      <c r="XDN53" s="38"/>
      <c r="XDO53" s="38"/>
      <c r="XDP53" s="38"/>
      <c r="XDQ53" s="38"/>
      <c r="XDR53" s="38"/>
      <c r="XDS53" s="38"/>
      <c r="XDT53" s="38"/>
      <c r="XDU53" s="38"/>
      <c r="XDV53" s="38"/>
      <c r="XDW53" s="38"/>
      <c r="XDX53" s="38"/>
      <c r="XDY53" s="38"/>
      <c r="XDZ53" s="38"/>
      <c r="XEA53" s="38"/>
      <c r="XEB53" s="38"/>
      <c r="XEC53" s="38"/>
      <c r="XED53" s="38"/>
      <c r="XEE53" s="38"/>
      <c r="XEF53" s="38"/>
      <c r="XEG53" s="38"/>
      <c r="XEH53" s="38"/>
      <c r="XEI53" s="38"/>
      <c r="XEJ53" s="38"/>
      <c r="XEK53" s="38"/>
      <c r="XEL53" s="38"/>
      <c r="XEM53" s="38"/>
      <c r="XEN53" s="38"/>
      <c r="XEO53" s="38"/>
      <c r="XEP53" s="38"/>
      <c r="XEQ53" s="38"/>
      <c r="XER53" s="38"/>
      <c r="XES53" s="38"/>
      <c r="XET53" s="38"/>
      <c r="XEU53" s="38"/>
      <c r="XEV53" s="38"/>
      <c r="XEW53" s="38"/>
      <c r="XEX53" s="38"/>
      <c r="XEY53" s="38"/>
      <c r="XEZ53" s="38"/>
      <c r="XFA53" s="38"/>
      <c r="XFB53" s="38"/>
      <c r="XFC53" s="38"/>
      <c r="XFD53" s="38"/>
    </row>
    <row r="54" spans="1:16384" ht="12.75" customHeight="1" x14ac:dyDescent="0.2">
      <c r="A54" s="38" t="s">
        <v>319</v>
      </c>
    </row>
    <row r="55" spans="1:16384" ht="12.75" customHeight="1" x14ac:dyDescent="0.2">
      <c r="A55" s="38" t="s">
        <v>789</v>
      </c>
    </row>
    <row r="56" spans="1:16384" x14ac:dyDescent="0.2">
      <c r="A56" s="255" t="s">
        <v>788</v>
      </c>
      <c r="B56" s="3"/>
      <c r="C56" s="3"/>
      <c r="D56" s="3"/>
      <c r="G56" s="186"/>
      <c r="J56" s="186"/>
    </row>
    <row r="58" spans="1:16384" ht="17.25" customHeight="1" x14ac:dyDescent="0.25">
      <c r="A58" s="10" t="s">
        <v>787</v>
      </c>
    </row>
    <row r="59" spans="1:16384" ht="12.75" customHeight="1" thickBot="1" x14ac:dyDescent="0.25">
      <c r="O59" s="26" t="s">
        <v>99</v>
      </c>
    </row>
    <row r="60" spans="1:16384" ht="13.5" customHeight="1" x14ac:dyDescent="0.2">
      <c r="A60" s="20" t="s">
        <v>786</v>
      </c>
      <c r="B60" s="21" t="s">
        <v>35</v>
      </c>
      <c r="C60" s="21" t="s">
        <v>124</v>
      </c>
      <c r="D60" s="21" t="s">
        <v>126</v>
      </c>
      <c r="E60" s="21" t="s">
        <v>36</v>
      </c>
      <c r="F60" s="21" t="s">
        <v>37</v>
      </c>
      <c r="G60" s="21" t="s">
        <v>38</v>
      </c>
      <c r="H60" s="21" t="s">
        <v>39</v>
      </c>
      <c r="I60" s="21" t="s">
        <v>128</v>
      </c>
      <c r="J60" s="21" t="s">
        <v>129</v>
      </c>
      <c r="K60" s="21" t="s">
        <v>130</v>
      </c>
      <c r="L60" s="217">
        <v>100000</v>
      </c>
      <c r="M60" s="22" t="s">
        <v>231</v>
      </c>
      <c r="N60" s="22" t="s">
        <v>231</v>
      </c>
      <c r="O60" s="22" t="s">
        <v>77</v>
      </c>
    </row>
    <row r="61" spans="1:16384" ht="13.5" customHeight="1" x14ac:dyDescent="0.2">
      <c r="A61" s="19" t="s">
        <v>201</v>
      </c>
      <c r="B61" s="23" t="s">
        <v>123</v>
      </c>
      <c r="C61" s="23" t="s">
        <v>40</v>
      </c>
      <c r="D61" s="23" t="s">
        <v>40</v>
      </c>
      <c r="E61" s="23" t="s">
        <v>40</v>
      </c>
      <c r="F61" s="23" t="s">
        <v>40</v>
      </c>
      <c r="G61" s="23" t="s">
        <v>40</v>
      </c>
      <c r="H61" s="23" t="s">
        <v>40</v>
      </c>
      <c r="I61" s="23" t="s">
        <v>40</v>
      </c>
      <c r="J61" s="23" t="s">
        <v>40</v>
      </c>
      <c r="K61" s="23" t="s">
        <v>40</v>
      </c>
      <c r="L61" s="23" t="s">
        <v>43</v>
      </c>
      <c r="M61" s="12" t="s">
        <v>233</v>
      </c>
      <c r="N61" s="12" t="s">
        <v>141</v>
      </c>
      <c r="O61" s="12" t="s">
        <v>140</v>
      </c>
    </row>
    <row r="62" spans="1:16384" ht="13.5" customHeight="1" thickBot="1" x14ac:dyDescent="0.25">
      <c r="A62" s="221" t="s">
        <v>81</v>
      </c>
      <c r="B62" s="24" t="s">
        <v>43</v>
      </c>
      <c r="C62" s="24" t="s">
        <v>125</v>
      </c>
      <c r="D62" s="24" t="s">
        <v>127</v>
      </c>
      <c r="E62" s="24" t="s">
        <v>44</v>
      </c>
      <c r="F62" s="24" t="s">
        <v>45</v>
      </c>
      <c r="G62" s="24" t="s">
        <v>46</v>
      </c>
      <c r="H62" s="24" t="s">
        <v>42</v>
      </c>
      <c r="I62" s="24" t="s">
        <v>131</v>
      </c>
      <c r="J62" s="24" t="s">
        <v>132</v>
      </c>
      <c r="K62" s="24" t="s">
        <v>133</v>
      </c>
      <c r="L62" s="24" t="s">
        <v>134</v>
      </c>
      <c r="M62" s="184" t="s">
        <v>141</v>
      </c>
      <c r="N62" s="184" t="s">
        <v>134</v>
      </c>
      <c r="O62" s="184" t="s">
        <v>41</v>
      </c>
    </row>
    <row r="63" spans="1:16384" ht="12.75" customHeight="1" x14ac:dyDescent="0.2">
      <c r="A63" s="223" t="s">
        <v>203</v>
      </c>
      <c r="B63" s="193"/>
      <c r="C63" s="193"/>
      <c r="D63" s="193"/>
      <c r="E63" s="193"/>
      <c r="F63" s="193"/>
      <c r="G63" s="193"/>
      <c r="H63" s="193"/>
      <c r="I63" s="193"/>
      <c r="J63" s="193"/>
      <c r="K63" s="193"/>
      <c r="L63" s="193"/>
      <c r="M63" s="193"/>
      <c r="N63" s="193"/>
      <c r="O63" s="193"/>
    </row>
    <row r="64" spans="1:16384" ht="13.5" customHeight="1" x14ac:dyDescent="0.25">
      <c r="A64" s="488" t="s">
        <v>163</v>
      </c>
      <c r="B64" s="489">
        <f>B7/B$7</f>
        <v>1</v>
      </c>
      <c r="C64" s="489">
        <f t="shared" ref="C64:O64" si="0">C7/C$7</f>
        <v>1</v>
      </c>
      <c r="D64" s="489">
        <f t="shared" si="0"/>
        <v>1</v>
      </c>
      <c r="E64" s="489">
        <f t="shared" si="0"/>
        <v>1</v>
      </c>
      <c r="F64" s="489">
        <f t="shared" si="0"/>
        <v>1</v>
      </c>
      <c r="G64" s="489">
        <f t="shared" si="0"/>
        <v>1</v>
      </c>
      <c r="H64" s="489">
        <f t="shared" si="0"/>
        <v>1</v>
      </c>
      <c r="I64" s="489">
        <f t="shared" si="0"/>
        <v>1</v>
      </c>
      <c r="J64" s="489">
        <f t="shared" si="0"/>
        <v>1</v>
      </c>
      <c r="K64" s="489">
        <f t="shared" si="0"/>
        <v>1</v>
      </c>
      <c r="L64" s="489">
        <f t="shared" si="0"/>
        <v>1</v>
      </c>
      <c r="M64" s="490">
        <f t="shared" si="0"/>
        <v>1</v>
      </c>
      <c r="N64" s="490">
        <f t="shared" si="0"/>
        <v>1</v>
      </c>
      <c r="O64" s="490">
        <f t="shared" si="0"/>
        <v>1</v>
      </c>
    </row>
    <row r="65" spans="1:16" ht="13.5" customHeight="1" x14ac:dyDescent="0.2">
      <c r="A65" s="491" t="s">
        <v>164</v>
      </c>
      <c r="B65" s="492">
        <f t="shared" ref="B65:O65" si="1">B8/B$7</f>
        <v>0.37646693175669538</v>
      </c>
      <c r="C65" s="492">
        <f t="shared" si="1"/>
        <v>0.35809149357578046</v>
      </c>
      <c r="D65" s="492">
        <f t="shared" si="1"/>
        <v>0.34177499657967247</v>
      </c>
      <c r="E65" s="492">
        <f t="shared" si="1"/>
        <v>0.32365010319899601</v>
      </c>
      <c r="F65" s="492">
        <f t="shared" si="1"/>
        <v>0.30924816583597481</v>
      </c>
      <c r="G65" s="492">
        <f t="shared" si="1"/>
        <v>0.29318156868759804</v>
      </c>
      <c r="H65" s="492">
        <f t="shared" si="1"/>
        <v>0.26667240195409103</v>
      </c>
      <c r="I65" s="492">
        <f t="shared" si="1"/>
        <v>0.2400260899602939</v>
      </c>
      <c r="J65" s="492">
        <f t="shared" si="1"/>
        <v>0.22683014670116811</v>
      </c>
      <c r="K65" s="492">
        <f t="shared" si="1"/>
        <v>0.20662873661007414</v>
      </c>
      <c r="L65" s="492">
        <f t="shared" si="1"/>
        <v>0.16936641590579418</v>
      </c>
      <c r="M65" s="485">
        <f t="shared" si="1"/>
        <v>0.30180526819691217</v>
      </c>
      <c r="N65" s="485">
        <f t="shared" si="1"/>
        <v>0.20545186753799743</v>
      </c>
      <c r="O65" s="485">
        <f t="shared" si="1"/>
        <v>0.240316278489805</v>
      </c>
      <c r="P65" s="15"/>
    </row>
    <row r="66" spans="1:16" ht="13.5" customHeight="1" x14ac:dyDescent="0.2">
      <c r="A66" s="493" t="s">
        <v>165</v>
      </c>
      <c r="B66" s="494">
        <f t="shared" ref="B66:O66" si="2">B9/B$7</f>
        <v>0.22877625053505402</v>
      </c>
      <c r="C66" s="494">
        <f t="shared" si="2"/>
        <v>0.28381617787160424</v>
      </c>
      <c r="D66" s="494">
        <f t="shared" si="2"/>
        <v>0.35154014875114131</v>
      </c>
      <c r="E66" s="494">
        <f t="shared" si="2"/>
        <v>0.44828890839618846</v>
      </c>
      <c r="F66" s="494">
        <f t="shared" si="2"/>
        <v>0.51480387837882158</v>
      </c>
      <c r="G66" s="494">
        <f t="shared" si="2"/>
        <v>0.54198618601267223</v>
      </c>
      <c r="H66" s="494">
        <f t="shared" si="2"/>
        <v>0.57975864991620907</v>
      </c>
      <c r="I66" s="494">
        <f t="shared" si="2"/>
        <v>0.60657500537277842</v>
      </c>
      <c r="J66" s="494">
        <f t="shared" si="2"/>
        <v>0.62447156949831439</v>
      </c>
      <c r="K66" s="494">
        <f t="shared" si="2"/>
        <v>0.62285379017903764</v>
      </c>
      <c r="L66" s="494">
        <f t="shared" si="2"/>
        <v>0.50509599839491859</v>
      </c>
      <c r="M66" s="495">
        <f t="shared" si="2"/>
        <v>0.50092283112948199</v>
      </c>
      <c r="N66" s="495">
        <f t="shared" si="2"/>
        <v>0.57890767399385867</v>
      </c>
      <c r="O66" s="495">
        <f t="shared" si="2"/>
        <v>0.5506897222553363</v>
      </c>
    </row>
    <row r="67" spans="1:16" ht="13.5" customHeight="1" x14ac:dyDescent="0.2">
      <c r="A67" s="491" t="s">
        <v>166</v>
      </c>
      <c r="B67" s="492">
        <f t="shared" ref="B67:O67" si="3">B10/B$7</f>
        <v>1.3767721165341498E-2</v>
      </c>
      <c r="C67" s="492">
        <f t="shared" si="3"/>
        <v>1.7449950342332439E-2</v>
      </c>
      <c r="D67" s="492">
        <f t="shared" si="3"/>
        <v>1.8832939939586936E-2</v>
      </c>
      <c r="E67" s="492">
        <f t="shared" si="3"/>
        <v>2.190534271419153E-2</v>
      </c>
      <c r="F67" s="492">
        <f t="shared" si="3"/>
        <v>2.2669939282114894E-2</v>
      </c>
      <c r="G67" s="492">
        <f t="shared" si="3"/>
        <v>2.1141908098779631E-2</v>
      </c>
      <c r="H67" s="492">
        <f t="shared" si="3"/>
        <v>2.0237463689790843E-2</v>
      </c>
      <c r="I67" s="492">
        <f t="shared" si="3"/>
        <v>1.8379530994963877E-2</v>
      </c>
      <c r="J67" s="492">
        <f t="shared" si="3"/>
        <v>1.8234210025234489E-2</v>
      </c>
      <c r="K67" s="492">
        <f t="shared" si="3"/>
        <v>2.1558707860914166E-2</v>
      </c>
      <c r="L67" s="492">
        <f t="shared" si="3"/>
        <v>1.9817003062296917E-2</v>
      </c>
      <c r="M67" s="485">
        <f t="shared" si="3"/>
        <v>2.1028093796416094E-2</v>
      </c>
      <c r="N67" s="485">
        <f t="shared" si="3"/>
        <v>1.9407061249334542E-2</v>
      </c>
      <c r="O67" s="485">
        <f t="shared" si="3"/>
        <v>1.9993613924187928E-2</v>
      </c>
    </row>
    <row r="68" spans="1:16" ht="13.5" customHeight="1" x14ac:dyDescent="0.2">
      <c r="A68" s="493" t="s">
        <v>167</v>
      </c>
      <c r="B68" s="494">
        <f t="shared" ref="B68:O68" si="4">B11/B$7</f>
        <v>0.13172269984162685</v>
      </c>
      <c r="C68" s="494">
        <f t="shared" si="4"/>
        <v>0.14263353923393707</v>
      </c>
      <c r="D68" s="494">
        <f t="shared" si="4"/>
        <v>0.15674624319940117</v>
      </c>
      <c r="E68" s="494">
        <f t="shared" si="4"/>
        <v>0.10910851408164909</v>
      </c>
      <c r="F68" s="494">
        <f t="shared" si="4"/>
        <v>9.2917458701155628E-2</v>
      </c>
      <c r="G68" s="494">
        <f t="shared" si="4"/>
        <v>9.1251550547055707E-2</v>
      </c>
      <c r="H68" s="494">
        <f t="shared" si="4"/>
        <v>9.5508164608040458E-2</v>
      </c>
      <c r="I68" s="494">
        <f t="shared" si="4"/>
        <v>0.1013882112121206</v>
      </c>
      <c r="J68" s="494">
        <f t="shared" si="4"/>
        <v>0.10206497671565032</v>
      </c>
      <c r="K68" s="494">
        <f t="shared" si="4"/>
        <v>0.11710930003685505</v>
      </c>
      <c r="L68" s="494">
        <f t="shared" si="4"/>
        <v>0.27482394887325812</v>
      </c>
      <c r="M68" s="495">
        <f t="shared" si="4"/>
        <v>0.10409747259420984</v>
      </c>
      <c r="N68" s="495">
        <f t="shared" si="4"/>
        <v>0.16538487713303968</v>
      </c>
      <c r="O68" s="495">
        <f t="shared" si="4"/>
        <v>0.14320870853494935</v>
      </c>
    </row>
    <row r="69" spans="1:16" ht="13.5" customHeight="1" x14ac:dyDescent="0.2">
      <c r="A69" s="496" t="s">
        <v>168</v>
      </c>
      <c r="B69" s="497">
        <f t="shared" ref="B69:O69" si="5">B12/B$7</f>
        <v>0.24926639670128231</v>
      </c>
      <c r="C69" s="497">
        <f t="shared" si="5"/>
        <v>0.19800883897634564</v>
      </c>
      <c r="D69" s="497">
        <f t="shared" si="5"/>
        <v>0.13110567153019809</v>
      </c>
      <c r="E69" s="497">
        <f t="shared" si="5"/>
        <v>9.7047131608974949E-2</v>
      </c>
      <c r="F69" s="497">
        <f t="shared" si="5"/>
        <v>6.0360557801933147E-2</v>
      </c>
      <c r="G69" s="497">
        <f t="shared" si="5"/>
        <v>5.2438786653894523E-2</v>
      </c>
      <c r="H69" s="497">
        <f t="shared" si="5"/>
        <v>3.7823319831868679E-2</v>
      </c>
      <c r="I69" s="497">
        <f t="shared" si="5"/>
        <v>3.3631162459843218E-2</v>
      </c>
      <c r="J69" s="497">
        <f t="shared" si="5"/>
        <v>2.8399097059632689E-2</v>
      </c>
      <c r="K69" s="497">
        <f t="shared" si="5"/>
        <v>3.1849465313119066E-2</v>
      </c>
      <c r="L69" s="497">
        <f t="shared" si="5"/>
        <v>3.0896633763732282E-2</v>
      </c>
      <c r="M69" s="498">
        <f t="shared" si="5"/>
        <v>7.214633428297991E-2</v>
      </c>
      <c r="N69" s="498">
        <f t="shared" si="5"/>
        <v>3.0848520085769715E-2</v>
      </c>
      <c r="O69" s="498">
        <f t="shared" si="5"/>
        <v>4.5791676795721444E-2</v>
      </c>
    </row>
    <row r="70" spans="1:16" ht="13.5" customHeight="1" x14ac:dyDescent="0.25">
      <c r="A70" s="499" t="s">
        <v>169</v>
      </c>
      <c r="B70" s="500">
        <f>B13/B$13</f>
        <v>1</v>
      </c>
      <c r="C70" s="500">
        <f t="shared" ref="C70:O70" si="6">C13/C$13</f>
        <v>1</v>
      </c>
      <c r="D70" s="500">
        <f t="shared" si="6"/>
        <v>1</v>
      </c>
      <c r="E70" s="500">
        <f t="shared" si="6"/>
        <v>1</v>
      </c>
      <c r="F70" s="500">
        <f t="shared" si="6"/>
        <v>1</v>
      </c>
      <c r="G70" s="500">
        <f t="shared" si="6"/>
        <v>1</v>
      </c>
      <c r="H70" s="500">
        <f t="shared" si="6"/>
        <v>1</v>
      </c>
      <c r="I70" s="500">
        <f t="shared" si="6"/>
        <v>1</v>
      </c>
      <c r="J70" s="500">
        <f t="shared" si="6"/>
        <v>1</v>
      </c>
      <c r="K70" s="500">
        <f t="shared" si="6"/>
        <v>1</v>
      </c>
      <c r="L70" s="500">
        <f t="shared" si="6"/>
        <v>1</v>
      </c>
      <c r="M70" s="501">
        <f t="shared" si="6"/>
        <v>1</v>
      </c>
      <c r="N70" s="501">
        <f t="shared" si="6"/>
        <v>1</v>
      </c>
      <c r="O70" s="501">
        <f t="shared" si="6"/>
        <v>1</v>
      </c>
    </row>
    <row r="71" spans="1:16" ht="13.5" customHeight="1" x14ac:dyDescent="0.2">
      <c r="A71" s="491" t="s">
        <v>79</v>
      </c>
      <c r="B71" s="492">
        <f t="shared" ref="B71:O71" si="7">B14/B$13</f>
        <v>0.4136600345306935</v>
      </c>
      <c r="C71" s="492">
        <f t="shared" si="7"/>
        <v>0.45144162066315013</v>
      </c>
      <c r="D71" s="492">
        <f t="shared" si="7"/>
        <v>0.49259771312870143</v>
      </c>
      <c r="E71" s="492">
        <f t="shared" si="7"/>
        <v>0.56429611679687475</v>
      </c>
      <c r="F71" s="492">
        <f t="shared" si="7"/>
        <v>0.62645213233787556</v>
      </c>
      <c r="G71" s="492">
        <f t="shared" si="7"/>
        <v>0.64689729893625425</v>
      </c>
      <c r="H71" s="492">
        <f t="shared" si="7"/>
        <v>0.67280806415371042</v>
      </c>
      <c r="I71" s="492">
        <f t="shared" si="7"/>
        <v>0.68875347551077448</v>
      </c>
      <c r="J71" s="492">
        <f t="shared" si="7"/>
        <v>0.6917191689539125</v>
      </c>
      <c r="K71" s="492">
        <f t="shared" si="7"/>
        <v>0.69926594469798908</v>
      </c>
      <c r="L71" s="492">
        <f t="shared" si="7"/>
        <v>0.7254422225411109</v>
      </c>
      <c r="M71" s="485">
        <f t="shared" si="7"/>
        <v>0.60948770182655299</v>
      </c>
      <c r="N71" s="485">
        <f t="shared" si="7"/>
        <v>0.70402039954453544</v>
      </c>
      <c r="O71" s="485">
        <f t="shared" si="7"/>
        <v>0.66799560710193284</v>
      </c>
    </row>
    <row r="72" spans="1:16" ht="13.5" customHeight="1" x14ac:dyDescent="0.2">
      <c r="A72" s="493" t="s">
        <v>170</v>
      </c>
      <c r="B72" s="494">
        <f t="shared" ref="B72:O72" si="8">B15/B$13</f>
        <v>0.28316808550497824</v>
      </c>
      <c r="C72" s="494">
        <f t="shared" si="8"/>
        <v>0.34725601559204466</v>
      </c>
      <c r="D72" s="494">
        <f t="shared" si="8"/>
        <v>0.4123207432288738</v>
      </c>
      <c r="E72" s="494">
        <f t="shared" si="8"/>
        <v>0.50456054317726629</v>
      </c>
      <c r="F72" s="494">
        <f t="shared" si="8"/>
        <v>0.56769754722068966</v>
      </c>
      <c r="G72" s="494">
        <f t="shared" si="8"/>
        <v>0.57891841492645602</v>
      </c>
      <c r="H72" s="494">
        <f t="shared" si="8"/>
        <v>0.58031464952885725</v>
      </c>
      <c r="I72" s="494">
        <f t="shared" si="8"/>
        <v>0.59591704622915831</v>
      </c>
      <c r="J72" s="494">
        <f t="shared" si="8"/>
        <v>0.61178161024088518</v>
      </c>
      <c r="K72" s="494">
        <f t="shared" si="8"/>
        <v>0.61220082181245306</v>
      </c>
      <c r="L72" s="494">
        <f t="shared" si="8"/>
        <v>0.49692715693357858</v>
      </c>
      <c r="M72" s="495">
        <f t="shared" si="8"/>
        <v>0.53563761759101192</v>
      </c>
      <c r="N72" s="495">
        <f t="shared" si="8"/>
        <v>0.56969738692380956</v>
      </c>
      <c r="O72" s="495">
        <f t="shared" si="8"/>
        <v>0.55671779202726457</v>
      </c>
    </row>
    <row r="73" spans="1:16" ht="13.5" customHeight="1" x14ac:dyDescent="0.2">
      <c r="A73" s="491" t="s">
        <v>202</v>
      </c>
      <c r="B73" s="492">
        <f t="shared" ref="B73:O73" si="9">B16/B$13</f>
        <v>5.1927263563668322E-2</v>
      </c>
      <c r="C73" s="492">
        <f t="shared" si="9"/>
        <v>4.7059327815652086E-2</v>
      </c>
      <c r="D73" s="492">
        <f t="shared" si="9"/>
        <v>5.4438528002498772E-2</v>
      </c>
      <c r="E73" s="492">
        <f t="shared" si="9"/>
        <v>9.3941170183023753E-2</v>
      </c>
      <c r="F73" s="492">
        <f t="shared" si="9"/>
        <v>0.1212172511607736</v>
      </c>
      <c r="G73" s="492">
        <f t="shared" si="9"/>
        <v>0.13148446770268513</v>
      </c>
      <c r="H73" s="492">
        <f t="shared" si="9"/>
        <v>0.14194911068857519</v>
      </c>
      <c r="I73" s="492">
        <f t="shared" si="9"/>
        <v>0.1512987418521746</v>
      </c>
      <c r="J73" s="492">
        <f t="shared" si="9"/>
        <v>0.14129610812326235</v>
      </c>
      <c r="K73" s="492">
        <f t="shared" si="9"/>
        <v>0.1633168278000515</v>
      </c>
      <c r="L73" s="492">
        <f t="shared" si="9"/>
        <v>0.10981643616835748</v>
      </c>
      <c r="M73" s="485">
        <f t="shared" si="9"/>
        <v>0.11371933760332995</v>
      </c>
      <c r="N73" s="485">
        <f t="shared" si="9"/>
        <v>0.13640018874679413</v>
      </c>
      <c r="O73" s="485">
        <f t="shared" si="9"/>
        <v>0.12775690473407694</v>
      </c>
    </row>
    <row r="74" spans="1:16" ht="13.5" customHeight="1" x14ac:dyDescent="0.2">
      <c r="A74" s="493" t="s">
        <v>171</v>
      </c>
      <c r="B74" s="494">
        <f t="shared" ref="B74:O74" si="10">B17/B$13</f>
        <v>0.13049194902571526</v>
      </c>
      <c r="C74" s="494">
        <f t="shared" si="10"/>
        <v>0.10418560507110551</v>
      </c>
      <c r="D74" s="494">
        <f t="shared" si="10"/>
        <v>8.0276969899827647E-2</v>
      </c>
      <c r="E74" s="494">
        <f t="shared" si="10"/>
        <v>5.9735573619608573E-2</v>
      </c>
      <c r="F74" s="494">
        <f t="shared" si="10"/>
        <v>5.8754585117185822E-2</v>
      </c>
      <c r="G74" s="494">
        <f t="shared" si="10"/>
        <v>6.797888400979829E-2</v>
      </c>
      <c r="H74" s="494">
        <f t="shared" si="10"/>
        <v>9.2493414624853151E-2</v>
      </c>
      <c r="I74" s="494">
        <f t="shared" si="10"/>
        <v>9.2836429281616173E-2</v>
      </c>
      <c r="J74" s="494">
        <f t="shared" si="10"/>
        <v>7.9937558713027351E-2</v>
      </c>
      <c r="K74" s="494">
        <f t="shared" si="10"/>
        <v>8.7065122885535959E-2</v>
      </c>
      <c r="L74" s="494">
        <f t="shared" si="10"/>
        <v>0.22851506560753226</v>
      </c>
      <c r="M74" s="495">
        <f t="shared" si="10"/>
        <v>7.3850084235541055E-2</v>
      </c>
      <c r="N74" s="495">
        <f t="shared" si="10"/>
        <v>0.13432301262072588</v>
      </c>
      <c r="O74" s="495">
        <f t="shared" si="10"/>
        <v>0.11127781507466826</v>
      </c>
    </row>
    <row r="75" spans="1:16" ht="13.5" customHeight="1" x14ac:dyDescent="0.2">
      <c r="A75" s="491" t="s">
        <v>172</v>
      </c>
      <c r="B75" s="492">
        <f t="shared" ref="B75:O75" si="11">B18/B$13</f>
        <v>0.33318591648788132</v>
      </c>
      <c r="C75" s="492">
        <f t="shared" si="11"/>
        <v>0.31612597395762715</v>
      </c>
      <c r="D75" s="492">
        <f t="shared" si="11"/>
        <v>0.29415206521533199</v>
      </c>
      <c r="E75" s="492">
        <f t="shared" si="11"/>
        <v>0.25293845469614334</v>
      </c>
      <c r="F75" s="492">
        <f t="shared" si="11"/>
        <v>0.21348927888051883</v>
      </c>
      <c r="G75" s="492">
        <f t="shared" si="11"/>
        <v>0.1939101435595752</v>
      </c>
      <c r="H75" s="492">
        <f t="shared" si="11"/>
        <v>0.17900717747942821</v>
      </c>
      <c r="I75" s="492">
        <f t="shared" si="11"/>
        <v>0.17098572347708982</v>
      </c>
      <c r="J75" s="492">
        <f t="shared" si="11"/>
        <v>0.16700398774267006</v>
      </c>
      <c r="K75" s="492">
        <f t="shared" si="11"/>
        <v>0.1606837392488874</v>
      </c>
      <c r="L75" s="492">
        <f t="shared" si="11"/>
        <v>0.11396300065015197</v>
      </c>
      <c r="M75" s="485">
        <f t="shared" si="11"/>
        <v>0.22117808492780111</v>
      </c>
      <c r="N75" s="485">
        <f t="shared" si="11"/>
        <v>0.14852545290137048</v>
      </c>
      <c r="O75" s="485">
        <f t="shared" si="11"/>
        <v>0.1762121269553478</v>
      </c>
    </row>
    <row r="76" spans="1:16" ht="13.5" customHeight="1" x14ac:dyDescent="0.2">
      <c r="A76" s="493" t="s">
        <v>173</v>
      </c>
      <c r="B76" s="494">
        <f t="shared" ref="B76:O76" si="12">B19/B$13</f>
        <v>0.19807057377044471</v>
      </c>
      <c r="C76" s="494">
        <f t="shared" si="12"/>
        <v>0.21196146458872323</v>
      </c>
      <c r="D76" s="494">
        <f t="shared" si="12"/>
        <v>0.20551167926592781</v>
      </c>
      <c r="E76" s="494">
        <f t="shared" si="12"/>
        <v>0.19021211428372001</v>
      </c>
      <c r="F76" s="494">
        <f t="shared" si="12"/>
        <v>0.16431474439271712</v>
      </c>
      <c r="G76" s="494">
        <f t="shared" si="12"/>
        <v>0.14682363438671409</v>
      </c>
      <c r="H76" s="494">
        <f t="shared" si="12"/>
        <v>0.13413547030821907</v>
      </c>
      <c r="I76" s="494">
        <f t="shared" si="12"/>
        <v>0.1341336674642524</v>
      </c>
      <c r="J76" s="494">
        <f t="shared" si="12"/>
        <v>0.13969820609211517</v>
      </c>
      <c r="K76" s="494">
        <f t="shared" si="12"/>
        <v>0.13732512511728828</v>
      </c>
      <c r="L76" s="494">
        <f t="shared" si="12"/>
        <v>9.8377698496462426E-2</v>
      </c>
      <c r="M76" s="495">
        <f t="shared" si="12"/>
        <v>0.16469782341159189</v>
      </c>
      <c r="N76" s="495">
        <f t="shared" si="12"/>
        <v>0.12413092022139344</v>
      </c>
      <c r="O76" s="495">
        <f t="shared" si="12"/>
        <v>0.1395902724111073</v>
      </c>
    </row>
    <row r="77" spans="1:16" ht="13.5" customHeight="1" x14ac:dyDescent="0.2">
      <c r="A77" s="491" t="s">
        <v>174</v>
      </c>
      <c r="B77" s="492">
        <f t="shared" ref="B77:O77" si="13">B20/B$13</f>
        <v>6.3023543855238326E-2</v>
      </c>
      <c r="C77" s="492">
        <f t="shared" si="13"/>
        <v>4.3396134361179402E-2</v>
      </c>
      <c r="D77" s="492">
        <f t="shared" si="13"/>
        <v>2.0290545376476878E-2</v>
      </c>
      <c r="E77" s="492">
        <f t="shared" si="13"/>
        <v>5.2274326158749228E-3</v>
      </c>
      <c r="F77" s="492">
        <f t="shared" si="13"/>
        <v>2.7284606081034593E-3</v>
      </c>
      <c r="G77" s="492">
        <f t="shared" si="13"/>
        <v>2.0894556113147658E-3</v>
      </c>
      <c r="H77" s="492">
        <f t="shared" si="13"/>
        <v>1.8417834326427318E-3</v>
      </c>
      <c r="I77" s="492">
        <f t="shared" si="13"/>
        <v>1.6222210175627536E-3</v>
      </c>
      <c r="J77" s="492">
        <f t="shared" si="13"/>
        <v>2.5230047681429643E-3</v>
      </c>
      <c r="K77" s="492">
        <f t="shared" si="13"/>
        <v>3.8973506773683085E-3</v>
      </c>
      <c r="L77" s="492">
        <f t="shared" si="13"/>
        <v>4.4034030822503005E-3</v>
      </c>
      <c r="M77" s="485">
        <f t="shared" si="13"/>
        <v>5.9081663380379044E-3</v>
      </c>
      <c r="N77" s="485">
        <f t="shared" si="13"/>
        <v>3.2420005824527628E-3</v>
      </c>
      <c r="O77" s="485">
        <f t="shared" si="13"/>
        <v>4.2580306998738033E-3</v>
      </c>
    </row>
    <row r="78" spans="1:16" ht="13.5" customHeight="1" x14ac:dyDescent="0.2">
      <c r="A78" s="696" t="s">
        <v>627</v>
      </c>
      <c r="B78" s="494">
        <f t="shared" ref="B78:O78" si="14">B21/B$13</f>
        <v>7.2091798862198311E-2</v>
      </c>
      <c r="C78" s="494">
        <f t="shared" si="14"/>
        <v>6.0768375007724543E-2</v>
      </c>
      <c r="D78" s="494">
        <f t="shared" si="14"/>
        <v>6.8349840572927339E-2</v>
      </c>
      <c r="E78" s="494">
        <f t="shared" si="14"/>
        <v>5.7498907796548357E-2</v>
      </c>
      <c r="F78" s="494">
        <f t="shared" si="14"/>
        <v>4.6446073879698221E-2</v>
      </c>
      <c r="G78" s="494">
        <f t="shared" si="14"/>
        <v>4.4997053561546353E-2</v>
      </c>
      <c r="H78" s="494">
        <f t="shared" si="14"/>
        <v>4.3029923738566386E-2</v>
      </c>
      <c r="I78" s="494">
        <f t="shared" si="14"/>
        <v>3.5229834995274663E-2</v>
      </c>
      <c r="J78" s="494">
        <f t="shared" si="14"/>
        <v>2.4782776882411952E-2</v>
      </c>
      <c r="K78" s="494">
        <f t="shared" si="14"/>
        <v>1.9461263454230798E-2</v>
      </c>
      <c r="L78" s="494">
        <f t="shared" si="14"/>
        <v>1.1181899071439242E-2</v>
      </c>
      <c r="M78" s="495">
        <f t="shared" si="14"/>
        <v>5.0572095178171302E-2</v>
      </c>
      <c r="N78" s="495">
        <f t="shared" si="14"/>
        <v>2.1152532097524282E-2</v>
      </c>
      <c r="O78" s="495">
        <f t="shared" si="14"/>
        <v>3.2363823844366674E-2</v>
      </c>
    </row>
    <row r="79" spans="1:16" ht="13.5" customHeight="1" x14ac:dyDescent="0.2">
      <c r="A79" s="491" t="s">
        <v>175</v>
      </c>
      <c r="B79" s="492">
        <f t="shared" ref="B79:O79" si="15">B22/B$13</f>
        <v>3.2718889082698037E-2</v>
      </c>
      <c r="C79" s="492">
        <f t="shared" si="15"/>
        <v>3.0321572469564489E-2</v>
      </c>
      <c r="D79" s="492">
        <f t="shared" si="15"/>
        <v>3.2742321787492111E-2</v>
      </c>
      <c r="E79" s="492">
        <f t="shared" si="15"/>
        <v>3.593325929153926E-2</v>
      </c>
      <c r="F79" s="492">
        <f t="shared" si="15"/>
        <v>3.7357262760056201E-2</v>
      </c>
      <c r="G79" s="492">
        <f t="shared" si="15"/>
        <v>4.2768983976696338E-2</v>
      </c>
      <c r="H79" s="492">
        <f t="shared" si="15"/>
        <v>4.5036862791308904E-2</v>
      </c>
      <c r="I79" s="492">
        <f t="shared" si="15"/>
        <v>4.6641489598742279E-2</v>
      </c>
      <c r="J79" s="492">
        <f t="shared" si="15"/>
        <v>4.909244657271368E-2</v>
      </c>
      <c r="K79" s="492">
        <f t="shared" si="15"/>
        <v>4.5036530477411067E-2</v>
      </c>
      <c r="L79" s="492">
        <f t="shared" si="15"/>
        <v>4.1162229455674625E-2</v>
      </c>
      <c r="M79" s="485">
        <f t="shared" si="15"/>
        <v>3.9448842597728503E-2</v>
      </c>
      <c r="N79" s="485">
        <f t="shared" si="15"/>
        <v>4.5197214249043272E-2</v>
      </c>
      <c r="O79" s="485">
        <f t="shared" si="15"/>
        <v>4.3006608240534504E-2</v>
      </c>
    </row>
    <row r="80" spans="1:16" ht="13.5" customHeight="1" x14ac:dyDescent="0.2">
      <c r="A80" s="493" t="s">
        <v>176</v>
      </c>
      <c r="B80" s="494">
        <f t="shared" ref="B80:O80" si="16">B23/B$13</f>
        <v>9.8981517942037009E-2</v>
      </c>
      <c r="C80" s="494">
        <f t="shared" si="16"/>
        <v>8.6868885372500898E-2</v>
      </c>
      <c r="D80" s="494">
        <f t="shared" si="16"/>
        <v>7.9824495441021881E-2</v>
      </c>
      <c r="E80" s="494">
        <f t="shared" si="16"/>
        <v>7.5726880823232187E-2</v>
      </c>
      <c r="F80" s="494">
        <f t="shared" si="16"/>
        <v>7.3289489172807865E-2</v>
      </c>
      <c r="G80" s="494">
        <f t="shared" si="16"/>
        <v>7.4306492560963056E-2</v>
      </c>
      <c r="H80" s="494">
        <f t="shared" si="16"/>
        <v>6.9242640639184214E-2</v>
      </c>
      <c r="I80" s="494">
        <f t="shared" si="16"/>
        <v>6.501786865622676E-2</v>
      </c>
      <c r="J80" s="494">
        <f t="shared" si="16"/>
        <v>6.7747829870695789E-2</v>
      </c>
      <c r="K80" s="494">
        <f t="shared" si="16"/>
        <v>6.9086728193563443E-2</v>
      </c>
      <c r="L80" s="494">
        <f t="shared" si="16"/>
        <v>7.4279094470722715E-2</v>
      </c>
      <c r="M80" s="495">
        <f t="shared" si="16"/>
        <v>7.3928061073273724E-2</v>
      </c>
      <c r="N80" s="495">
        <f t="shared" si="16"/>
        <v>6.9702627150723048E-2</v>
      </c>
      <c r="O80" s="495">
        <f t="shared" si="16"/>
        <v>7.1312867667649105E-2</v>
      </c>
    </row>
    <row r="81" spans="1:15" ht="13.5" customHeight="1" x14ac:dyDescent="0.2">
      <c r="A81" s="496" t="s">
        <v>177</v>
      </c>
      <c r="B81" s="497">
        <f t="shared" ref="B81:O81" si="17">B24/B$13</f>
        <v>0.12145364195669009</v>
      </c>
      <c r="C81" s="497">
        <f t="shared" si="17"/>
        <v>0.11524194753715736</v>
      </c>
      <c r="D81" s="497">
        <f t="shared" si="17"/>
        <v>0.10068340442745248</v>
      </c>
      <c r="E81" s="497">
        <f t="shared" si="17"/>
        <v>7.1105288392210572E-2</v>
      </c>
      <c r="F81" s="497">
        <f t="shared" si="17"/>
        <v>4.9411836848741682E-2</v>
      </c>
      <c r="G81" s="497">
        <f t="shared" si="17"/>
        <v>4.211708096651115E-2</v>
      </c>
      <c r="H81" s="497">
        <f t="shared" si="17"/>
        <v>3.3905254936368201E-2</v>
      </c>
      <c r="I81" s="497">
        <f t="shared" si="17"/>
        <v>2.8601442757166584E-2</v>
      </c>
      <c r="J81" s="497">
        <f t="shared" si="17"/>
        <v>2.4436566860007895E-2</v>
      </c>
      <c r="K81" s="497">
        <f t="shared" si="17"/>
        <v>2.59270573821491E-2</v>
      </c>
      <c r="L81" s="497">
        <f t="shared" si="17"/>
        <v>4.5153452882339927E-2</v>
      </c>
      <c r="M81" s="498">
        <f t="shared" si="17"/>
        <v>5.5957309574643656E-2</v>
      </c>
      <c r="N81" s="498">
        <f t="shared" si="17"/>
        <v>3.2554306154327722E-2</v>
      </c>
      <c r="O81" s="498">
        <f t="shared" si="17"/>
        <v>4.1472790034535696E-2</v>
      </c>
    </row>
    <row r="82" spans="1:15" ht="13.5" customHeight="1" x14ac:dyDescent="0.25">
      <c r="A82" s="502" t="s">
        <v>204</v>
      </c>
      <c r="B82" s="503"/>
      <c r="C82" s="503"/>
      <c r="D82" s="503"/>
      <c r="E82" s="503"/>
      <c r="F82" s="503"/>
      <c r="G82" s="503"/>
      <c r="H82" s="503"/>
      <c r="I82" s="503"/>
      <c r="J82" s="503"/>
      <c r="K82" s="503"/>
      <c r="L82" s="503"/>
      <c r="M82" s="504"/>
      <c r="N82" s="504"/>
      <c r="O82" s="504"/>
    </row>
    <row r="83" spans="1:15" ht="13.5" customHeight="1" x14ac:dyDescent="0.25">
      <c r="A83" s="505" t="s">
        <v>180</v>
      </c>
      <c r="B83" s="506">
        <f>B27/B$27</f>
        <v>1</v>
      </c>
      <c r="C83" s="506">
        <f t="shared" ref="C83:O83" si="18">C27/C$27</f>
        <v>1</v>
      </c>
      <c r="D83" s="506">
        <f t="shared" si="18"/>
        <v>1</v>
      </c>
      <c r="E83" s="506">
        <f t="shared" si="18"/>
        <v>1</v>
      </c>
      <c r="F83" s="506">
        <f t="shared" si="18"/>
        <v>1</v>
      </c>
      <c r="G83" s="506">
        <f t="shared" si="18"/>
        <v>1</v>
      </c>
      <c r="H83" s="506">
        <f t="shared" si="18"/>
        <v>1</v>
      </c>
      <c r="I83" s="506">
        <f t="shared" si="18"/>
        <v>1</v>
      </c>
      <c r="J83" s="506">
        <f t="shared" si="18"/>
        <v>1</v>
      </c>
      <c r="K83" s="506">
        <f t="shared" si="18"/>
        <v>1</v>
      </c>
      <c r="L83" s="506">
        <f t="shared" si="18"/>
        <v>1</v>
      </c>
      <c r="M83" s="507">
        <f t="shared" si="18"/>
        <v>1</v>
      </c>
      <c r="N83" s="507">
        <f t="shared" si="18"/>
        <v>1</v>
      </c>
      <c r="O83" s="507">
        <f t="shared" si="18"/>
        <v>1</v>
      </c>
    </row>
    <row r="84" spans="1:15" ht="13.5" customHeight="1" x14ac:dyDescent="0.2">
      <c r="A84" s="508" t="s">
        <v>181</v>
      </c>
      <c r="B84" s="509">
        <f t="shared" ref="B84:O84" si="19">B28/B$27</f>
        <v>0.94933576536808517</v>
      </c>
      <c r="C84" s="509">
        <f t="shared" si="19"/>
        <v>0.94222033207681877</v>
      </c>
      <c r="D84" s="509">
        <f t="shared" si="19"/>
        <v>0.94386753777108789</v>
      </c>
      <c r="E84" s="509">
        <f t="shared" si="19"/>
        <v>0.93774769539454039</v>
      </c>
      <c r="F84" s="509">
        <f t="shared" si="19"/>
        <v>0.93886236909992538</v>
      </c>
      <c r="G84" s="509">
        <f t="shared" si="19"/>
        <v>0.937073225788567</v>
      </c>
      <c r="H84" s="509">
        <f t="shared" si="19"/>
        <v>0.92319679685438405</v>
      </c>
      <c r="I84" s="509">
        <f t="shared" si="19"/>
        <v>0.91471794115336913</v>
      </c>
      <c r="J84" s="509">
        <f t="shared" si="19"/>
        <v>0.9062001108123745</v>
      </c>
      <c r="K84" s="509">
        <f t="shared" si="19"/>
        <v>0.86002725297531835</v>
      </c>
      <c r="L84" s="509">
        <f t="shared" si="19"/>
        <v>0.72573160343549203</v>
      </c>
      <c r="M84" s="510">
        <f t="shared" si="19"/>
        <v>0.93511261592131623</v>
      </c>
      <c r="N84" s="510">
        <f t="shared" si="19"/>
        <v>0.8427733455868498</v>
      </c>
      <c r="O84" s="510">
        <f t="shared" si="19"/>
        <v>0.88669721903500442</v>
      </c>
    </row>
    <row r="85" spans="1:15" ht="13.5" customHeight="1" x14ac:dyDescent="0.2">
      <c r="A85" s="491" t="s">
        <v>182</v>
      </c>
      <c r="B85" s="492">
        <f t="shared" ref="B85:O85" si="20">B29/B$27</f>
        <v>3.1123381491845639E-2</v>
      </c>
      <c r="C85" s="492">
        <f t="shared" si="20"/>
        <v>3.7502571545031359E-2</v>
      </c>
      <c r="D85" s="492">
        <f t="shared" si="20"/>
        <v>3.347463737756752E-2</v>
      </c>
      <c r="E85" s="492">
        <f t="shared" si="20"/>
        <v>3.5122405808661931E-2</v>
      </c>
      <c r="F85" s="492">
        <f t="shared" si="20"/>
        <v>3.5680188242506031E-2</v>
      </c>
      <c r="G85" s="492">
        <f t="shared" si="20"/>
        <v>3.6647432144050779E-2</v>
      </c>
      <c r="H85" s="492">
        <f t="shared" si="20"/>
        <v>4.1917202319194408E-2</v>
      </c>
      <c r="I85" s="492">
        <f t="shared" si="20"/>
        <v>5.3867537090187538E-2</v>
      </c>
      <c r="J85" s="492">
        <f t="shared" si="20"/>
        <v>5.4223892665365279E-2</v>
      </c>
      <c r="K85" s="492">
        <f t="shared" si="20"/>
        <v>8.2754448726412189E-2</v>
      </c>
      <c r="L85" s="492">
        <f t="shared" si="20"/>
        <v>0.19037424545658135</v>
      </c>
      <c r="M85" s="485">
        <f t="shared" si="20"/>
        <v>3.6963855014007375E-2</v>
      </c>
      <c r="N85" s="485">
        <f t="shared" si="20"/>
        <v>0.10213794172371159</v>
      </c>
      <c r="O85" s="485">
        <f t="shared" si="20"/>
        <v>7.1135982033462872E-2</v>
      </c>
    </row>
    <row r="86" spans="1:15" ht="13.5" customHeight="1" x14ac:dyDescent="0.2">
      <c r="A86" s="511" t="s">
        <v>183</v>
      </c>
      <c r="B86" s="512">
        <f t="shared" ref="B86:O86" si="21">B30/B$27</f>
        <v>1.9540853140069168E-2</v>
      </c>
      <c r="C86" s="512">
        <f t="shared" si="21"/>
        <v>2.0277096378149898E-2</v>
      </c>
      <c r="D86" s="512">
        <f t="shared" si="21"/>
        <v>2.2657824851344703E-2</v>
      </c>
      <c r="E86" s="512">
        <f t="shared" si="21"/>
        <v>2.7129898796797686E-2</v>
      </c>
      <c r="F86" s="512">
        <f t="shared" si="21"/>
        <v>2.5457442657568673E-2</v>
      </c>
      <c r="G86" s="512">
        <f t="shared" si="21"/>
        <v>2.627934206738242E-2</v>
      </c>
      <c r="H86" s="512">
        <f t="shared" si="21"/>
        <v>3.4886000826421563E-2</v>
      </c>
      <c r="I86" s="512">
        <f t="shared" si="21"/>
        <v>3.1414521756443194E-2</v>
      </c>
      <c r="J86" s="512">
        <f t="shared" si="21"/>
        <v>3.9575996522260251E-2</v>
      </c>
      <c r="K86" s="512">
        <f t="shared" si="21"/>
        <v>5.7218298298269556E-2</v>
      </c>
      <c r="L86" s="512">
        <f t="shared" si="21"/>
        <v>8.3894151107926626E-2</v>
      </c>
      <c r="M86" s="513">
        <f t="shared" si="21"/>
        <v>2.7923529064676527E-2</v>
      </c>
      <c r="N86" s="513">
        <f t="shared" si="21"/>
        <v>5.5088712689438518E-2</v>
      </c>
      <c r="O86" s="513">
        <f t="shared" si="21"/>
        <v>4.2166798931532669E-2</v>
      </c>
    </row>
    <row r="87" spans="1:15" ht="13.5" customHeight="1" x14ac:dyDescent="0.25">
      <c r="A87" s="505" t="s">
        <v>184</v>
      </c>
      <c r="B87" s="506">
        <f>B31/B$31</f>
        <v>1</v>
      </c>
      <c r="C87" s="506">
        <f t="shared" ref="C87:O87" si="22">C31/C$31</f>
        <v>1</v>
      </c>
      <c r="D87" s="506">
        <f t="shared" si="22"/>
        <v>1</v>
      </c>
      <c r="E87" s="506">
        <f t="shared" si="22"/>
        <v>1</v>
      </c>
      <c r="F87" s="506">
        <f t="shared" si="22"/>
        <v>1</v>
      </c>
      <c r="G87" s="506">
        <f t="shared" si="22"/>
        <v>1</v>
      </c>
      <c r="H87" s="506">
        <f t="shared" si="22"/>
        <v>1</v>
      </c>
      <c r="I87" s="506">
        <f t="shared" si="22"/>
        <v>1</v>
      </c>
      <c r="J87" s="506">
        <f t="shared" si="22"/>
        <v>1</v>
      </c>
      <c r="K87" s="506">
        <f t="shared" si="22"/>
        <v>1</v>
      </c>
      <c r="L87" s="506">
        <f t="shared" si="22"/>
        <v>1</v>
      </c>
      <c r="M87" s="507">
        <f t="shared" si="22"/>
        <v>1</v>
      </c>
      <c r="N87" s="507">
        <f t="shared" si="22"/>
        <v>1</v>
      </c>
      <c r="O87" s="507">
        <f t="shared" si="22"/>
        <v>1</v>
      </c>
    </row>
    <row r="88" spans="1:15" ht="13.5" customHeight="1" x14ac:dyDescent="0.2">
      <c r="A88" s="508" t="s">
        <v>185</v>
      </c>
      <c r="B88" s="509">
        <f t="shared" ref="B88:O88" si="23">B32/B$31</f>
        <v>0.20614448558427392</v>
      </c>
      <c r="C88" s="509">
        <f t="shared" si="23"/>
        <v>0.23027042969153078</v>
      </c>
      <c r="D88" s="509">
        <f t="shared" si="23"/>
        <v>0.22618331890264734</v>
      </c>
      <c r="E88" s="509">
        <f t="shared" si="23"/>
        <v>0.23432231139489973</v>
      </c>
      <c r="F88" s="509">
        <f t="shared" si="23"/>
        <v>0.25486884037677227</v>
      </c>
      <c r="G88" s="509">
        <f t="shared" si="23"/>
        <v>0.2639400241168498</v>
      </c>
      <c r="H88" s="509">
        <f t="shared" si="23"/>
        <v>0.26888079088443306</v>
      </c>
      <c r="I88" s="509">
        <f t="shared" si="23"/>
        <v>0.27657992164020051</v>
      </c>
      <c r="J88" s="509">
        <f t="shared" si="23"/>
        <v>0.26441789714544039</v>
      </c>
      <c r="K88" s="509">
        <f t="shared" si="23"/>
        <v>0.25219719203669622</v>
      </c>
      <c r="L88" s="509">
        <f t="shared" si="23"/>
        <v>0.2824595049397613</v>
      </c>
      <c r="M88" s="510">
        <f t="shared" si="23"/>
        <v>0.24854851640824052</v>
      </c>
      <c r="N88" s="510">
        <f t="shared" si="23"/>
        <v>0.26885781647288853</v>
      </c>
      <c r="O88" s="510">
        <f t="shared" si="23"/>
        <v>0.25820723812554769</v>
      </c>
    </row>
    <row r="89" spans="1:15" ht="13.5" customHeight="1" x14ac:dyDescent="0.2">
      <c r="A89" s="491" t="s">
        <v>186</v>
      </c>
      <c r="B89" s="492">
        <f t="shared" ref="B89:O89" si="24">B33/B$31</f>
        <v>0.70709713777208205</v>
      </c>
      <c r="C89" s="492">
        <f t="shared" si="24"/>
        <v>0.6614008334739081</v>
      </c>
      <c r="D89" s="492">
        <f t="shared" si="24"/>
        <v>0.6269406965507911</v>
      </c>
      <c r="E89" s="492">
        <f t="shared" si="24"/>
        <v>0.61393928486957605</v>
      </c>
      <c r="F89" s="492">
        <f t="shared" si="24"/>
        <v>0.58360915067949992</v>
      </c>
      <c r="G89" s="492">
        <f t="shared" si="24"/>
        <v>0.5443274890065577</v>
      </c>
      <c r="H89" s="492">
        <f t="shared" si="24"/>
        <v>0.55219411947372499</v>
      </c>
      <c r="I89" s="492">
        <f t="shared" si="24"/>
        <v>0.51611320068214372</v>
      </c>
      <c r="J89" s="492">
        <f t="shared" si="24"/>
        <v>0.49009744070509215</v>
      </c>
      <c r="K89" s="492">
        <f t="shared" si="24"/>
        <v>0.46955286285716563</v>
      </c>
      <c r="L89" s="492">
        <f t="shared" si="24"/>
        <v>0.40467855919998896</v>
      </c>
      <c r="M89" s="485">
        <f t="shared" si="24"/>
        <v>0.58927348714488348</v>
      </c>
      <c r="N89" s="485">
        <f t="shared" si="24"/>
        <v>0.47199662451298652</v>
      </c>
      <c r="O89" s="485">
        <f t="shared" si="24"/>
        <v>0.53349881364876939</v>
      </c>
    </row>
    <row r="90" spans="1:15" ht="13.5" customHeight="1" x14ac:dyDescent="0.2">
      <c r="A90" s="514" t="s">
        <v>187</v>
      </c>
      <c r="B90" s="515">
        <f t="shared" ref="B90:O90" si="25">B34/B$31</f>
        <v>8.6758376643644039E-2</v>
      </c>
      <c r="C90" s="515">
        <f t="shared" si="25"/>
        <v>0.10832873683456122</v>
      </c>
      <c r="D90" s="515">
        <f t="shared" si="25"/>
        <v>0.14687598454656167</v>
      </c>
      <c r="E90" s="515">
        <f t="shared" si="25"/>
        <v>0.15173840373552422</v>
      </c>
      <c r="F90" s="515">
        <f t="shared" si="25"/>
        <v>0.16152200894372773</v>
      </c>
      <c r="G90" s="515">
        <f t="shared" si="25"/>
        <v>0.19173248687659245</v>
      </c>
      <c r="H90" s="515">
        <f t="shared" si="25"/>
        <v>0.17892508964184195</v>
      </c>
      <c r="I90" s="515">
        <f t="shared" si="25"/>
        <v>0.20730687767765588</v>
      </c>
      <c r="J90" s="515">
        <f t="shared" si="25"/>
        <v>0.2454846621494674</v>
      </c>
      <c r="K90" s="515">
        <f t="shared" si="25"/>
        <v>0.27824994510613821</v>
      </c>
      <c r="L90" s="515">
        <f t="shared" si="25"/>
        <v>0.31286193586024974</v>
      </c>
      <c r="M90" s="516">
        <f t="shared" si="25"/>
        <v>0.162177996446876</v>
      </c>
      <c r="N90" s="516">
        <f t="shared" si="25"/>
        <v>0.259145559014125</v>
      </c>
      <c r="O90" s="516">
        <f t="shared" si="25"/>
        <v>0.20829394822568292</v>
      </c>
    </row>
    <row r="91" spans="1:15" ht="12.75" customHeight="1" x14ac:dyDescent="0.2">
      <c r="A91" s="517" t="s">
        <v>319</v>
      </c>
      <c r="B91" s="518"/>
      <c r="C91" s="518"/>
      <c r="D91" s="518"/>
      <c r="E91" s="466"/>
      <c r="F91" s="466"/>
      <c r="G91" s="519"/>
      <c r="H91" s="466"/>
      <c r="I91" s="466"/>
      <c r="J91" s="519"/>
      <c r="K91" s="466"/>
      <c r="L91" s="466"/>
      <c r="M91" s="520"/>
      <c r="N91" s="520"/>
      <c r="O91" s="520"/>
    </row>
    <row r="92" spans="1:15" ht="12.75" customHeight="1" x14ac:dyDescent="0.2">
      <c r="A92" s="255" t="s">
        <v>790</v>
      </c>
      <c r="B92" s="3"/>
      <c r="C92" s="3"/>
      <c r="D92" s="3"/>
      <c r="G92" s="186"/>
      <c r="J92" s="186"/>
    </row>
    <row r="93" spans="1:15" x14ac:dyDescent="0.2">
      <c r="A93" s="255" t="s">
        <v>205</v>
      </c>
      <c r="B93" s="3"/>
      <c r="C93" s="3"/>
      <c r="D93" s="3"/>
      <c r="G93" s="186"/>
      <c r="J93" s="186"/>
    </row>
    <row r="96" spans="1:15" ht="12.75" customHeight="1" x14ac:dyDescent="0.2">
      <c r="A96" s="944" t="s">
        <v>209</v>
      </c>
      <c r="B96" s="938"/>
      <c r="C96" s="938"/>
      <c r="D96" s="938"/>
      <c r="E96" s="938"/>
      <c r="F96" s="938"/>
    </row>
    <row r="97" spans="1:15" ht="51" customHeight="1" x14ac:dyDescent="0.2">
      <c r="A97" s="1001" t="s">
        <v>210</v>
      </c>
      <c r="B97" s="1001"/>
      <c r="C97" s="1001"/>
      <c r="D97" s="1001"/>
      <c r="E97" s="1001"/>
      <c r="F97" s="1001"/>
      <c r="G97" s="1001"/>
      <c r="H97" s="1001"/>
      <c r="I97" s="1001"/>
      <c r="J97" s="1001"/>
      <c r="K97" s="1001"/>
      <c r="L97" s="1001"/>
      <c r="M97" s="1001"/>
      <c r="N97" s="1001"/>
      <c r="O97" s="1001"/>
    </row>
    <row r="98" spans="1:15" ht="12.75" customHeight="1" x14ac:dyDescent="0.3">
      <c r="A98" s="308"/>
      <c r="B98" s="938"/>
      <c r="C98" s="938"/>
      <c r="D98" s="938"/>
      <c r="E98" s="938"/>
      <c r="F98" s="938"/>
    </row>
    <row r="99" spans="1:15" ht="24.75" customHeight="1" x14ac:dyDescent="0.2">
      <c r="A99" s="1002" t="s">
        <v>694</v>
      </c>
      <c r="B99" s="1002"/>
      <c r="C99" s="1002"/>
      <c r="D99" s="1002"/>
      <c r="E99" s="1002"/>
      <c r="F99" s="1002"/>
      <c r="G99" s="1002"/>
      <c r="H99" s="1002"/>
      <c r="I99" s="1002"/>
      <c r="J99" s="1002"/>
      <c r="K99" s="1002"/>
      <c r="L99" s="1002"/>
      <c r="M99" s="1002"/>
      <c r="N99" s="1002"/>
      <c r="O99" s="1002"/>
    </row>
    <row r="100" spans="1:15" ht="12.75" customHeight="1" x14ac:dyDescent="0.3">
      <c r="A100" s="308"/>
      <c r="B100" s="938"/>
      <c r="C100" s="938"/>
      <c r="D100" s="938"/>
      <c r="E100" s="938"/>
      <c r="F100" s="938"/>
    </row>
    <row r="101" spans="1:15" ht="26.25" customHeight="1" x14ac:dyDescent="0.2">
      <c r="A101" s="1003" t="s">
        <v>695</v>
      </c>
      <c r="B101" s="1003"/>
      <c r="C101" s="1003"/>
      <c r="D101" s="1003"/>
      <c r="E101" s="1003"/>
      <c r="F101" s="1003"/>
      <c r="G101" s="1003"/>
      <c r="H101" s="1003"/>
      <c r="I101" s="1003"/>
      <c r="J101" s="1003"/>
      <c r="K101" s="1003"/>
      <c r="L101" s="1003"/>
      <c r="M101" s="1003"/>
      <c r="N101" s="1003"/>
      <c r="O101" s="1003"/>
    </row>
    <row r="102" spans="1:15" ht="12.75" customHeight="1" x14ac:dyDescent="0.2">
      <c r="A102" s="945"/>
      <c r="B102" s="938"/>
      <c r="C102" s="938"/>
      <c r="D102" s="938"/>
      <c r="E102" s="938"/>
      <c r="F102" s="938"/>
    </row>
    <row r="103" spans="1:15" ht="12.75" customHeight="1" x14ac:dyDescent="0.2">
      <c r="A103" s="1003" t="s">
        <v>696</v>
      </c>
      <c r="B103" s="1003"/>
      <c r="C103" s="1003"/>
      <c r="D103" s="1003"/>
      <c r="E103" s="1003"/>
      <c r="F103" s="1003"/>
      <c r="G103" s="1003"/>
      <c r="H103" s="1003"/>
      <c r="I103" s="1003"/>
      <c r="J103" s="1003"/>
      <c r="K103" s="1003"/>
      <c r="L103" s="1003"/>
      <c r="M103" s="1003"/>
      <c r="N103" s="1003"/>
      <c r="O103" s="1003"/>
    </row>
    <row r="104" spans="1:15" ht="12.75" customHeight="1" x14ac:dyDescent="0.2">
      <c r="A104" s="939"/>
      <c r="B104" s="939"/>
      <c r="C104" s="939"/>
      <c r="D104" s="939"/>
      <c r="E104" s="939"/>
      <c r="F104" s="939"/>
    </row>
    <row r="105" spans="1:15" ht="24.75" customHeight="1" x14ac:dyDescent="0.2">
      <c r="A105" s="1003" t="s">
        <v>697</v>
      </c>
      <c r="B105" s="1003"/>
      <c r="C105" s="1003"/>
      <c r="D105" s="1003"/>
      <c r="E105" s="1003"/>
      <c r="F105" s="1003"/>
      <c r="G105" s="1003"/>
      <c r="H105" s="1003"/>
      <c r="I105" s="1003"/>
      <c r="J105" s="1003"/>
      <c r="K105" s="1003"/>
      <c r="L105" s="1003"/>
      <c r="M105" s="1003"/>
      <c r="N105" s="1003"/>
      <c r="O105" s="1003"/>
    </row>
    <row r="106" spans="1:15" ht="12.75" customHeight="1" x14ac:dyDescent="0.2">
      <c r="A106" s="938"/>
      <c r="B106" s="938"/>
      <c r="C106" s="938"/>
      <c r="D106" s="938"/>
      <c r="E106" s="938"/>
      <c r="F106" s="938"/>
    </row>
    <row r="107" spans="1:15" ht="21" customHeight="1" x14ac:dyDescent="0.2">
      <c r="A107" s="1003" t="s">
        <v>698</v>
      </c>
      <c r="B107" s="1003"/>
      <c r="C107" s="1003"/>
      <c r="D107" s="1003"/>
      <c r="E107" s="1003"/>
      <c r="F107" s="1003"/>
      <c r="G107" s="1003"/>
      <c r="H107" s="1003"/>
      <c r="I107" s="1003"/>
      <c r="J107" s="1003"/>
      <c r="K107" s="1003"/>
      <c r="L107" s="1003"/>
      <c r="M107" s="1003"/>
      <c r="N107" s="1003"/>
      <c r="O107" s="1003"/>
    </row>
    <row r="108" spans="1:15" ht="12.75" customHeight="1" x14ac:dyDescent="0.2">
      <c r="A108" s="938"/>
      <c r="B108" s="938"/>
      <c r="C108" s="938"/>
      <c r="D108" s="938"/>
      <c r="E108" s="938"/>
      <c r="F108" s="938"/>
    </row>
    <row r="109" spans="1:15" ht="48.75" customHeight="1" x14ac:dyDescent="0.2">
      <c r="A109" s="1003" t="s">
        <v>802</v>
      </c>
      <c r="B109" s="1003"/>
      <c r="C109" s="1003"/>
      <c r="D109" s="1003"/>
      <c r="E109" s="1003"/>
      <c r="F109" s="1003"/>
      <c r="G109" s="1003"/>
      <c r="H109" s="1003"/>
      <c r="I109" s="1003"/>
      <c r="J109" s="1003"/>
      <c r="K109" s="1003"/>
      <c r="L109" s="1003"/>
      <c r="M109" s="1003"/>
      <c r="N109" s="1003"/>
      <c r="O109" s="1003"/>
    </row>
    <row r="110" spans="1:15" ht="12.75" customHeight="1" x14ac:dyDescent="0.2">
      <c r="A110" s="945"/>
      <c r="B110" s="938"/>
      <c r="C110" s="938"/>
      <c r="D110" s="938"/>
      <c r="E110" s="938"/>
      <c r="F110" s="938"/>
    </row>
    <row r="111" spans="1:15" ht="27" customHeight="1" x14ac:dyDescent="0.2">
      <c r="A111" s="1003" t="s">
        <v>699</v>
      </c>
      <c r="B111" s="1003"/>
      <c r="C111" s="1003"/>
      <c r="D111" s="1003"/>
      <c r="E111" s="1003"/>
      <c r="F111" s="1003"/>
      <c r="G111" s="1003"/>
      <c r="H111" s="1003"/>
      <c r="I111" s="1003"/>
      <c r="J111" s="1003"/>
      <c r="K111" s="1003"/>
      <c r="L111" s="1003"/>
      <c r="M111" s="1003"/>
      <c r="N111" s="1003"/>
      <c r="O111" s="1003"/>
    </row>
    <row r="112" spans="1:15" ht="12.75" customHeight="1" x14ac:dyDescent="0.2">
      <c r="A112" s="946"/>
      <c r="B112" s="938"/>
      <c r="C112" s="938"/>
      <c r="D112" s="938"/>
      <c r="E112" s="938"/>
      <c r="F112" s="938"/>
    </row>
    <row r="113" spans="1:15" ht="19.5" customHeight="1" x14ac:dyDescent="0.2">
      <c r="A113" s="1003" t="s">
        <v>700</v>
      </c>
      <c r="B113" s="1003"/>
      <c r="C113" s="1003"/>
      <c r="D113" s="1003"/>
      <c r="E113" s="1003"/>
      <c r="F113" s="1003"/>
      <c r="G113" s="1003"/>
      <c r="H113" s="1003"/>
      <c r="I113" s="1003"/>
      <c r="J113" s="1003"/>
      <c r="K113" s="1003"/>
      <c r="L113" s="1003"/>
      <c r="M113" s="1003"/>
      <c r="N113" s="1003"/>
      <c r="O113" s="1003"/>
    </row>
    <row r="114" spans="1:15" ht="12.75" customHeight="1" x14ac:dyDescent="0.2">
      <c r="A114" s="946"/>
      <c r="B114" s="938"/>
      <c r="C114" s="938"/>
      <c r="D114" s="938"/>
      <c r="E114" s="938"/>
      <c r="F114" s="938"/>
    </row>
    <row r="115" spans="1:15" ht="22.5" customHeight="1" x14ac:dyDescent="0.2">
      <c r="A115" s="1003" t="s">
        <v>701</v>
      </c>
      <c r="B115" s="1003"/>
      <c r="C115" s="1003"/>
      <c r="D115" s="1003"/>
      <c r="E115" s="1003"/>
      <c r="F115" s="1003"/>
      <c r="G115" s="1003"/>
      <c r="H115" s="1003"/>
      <c r="I115" s="1003"/>
      <c r="J115" s="1003"/>
      <c r="K115" s="1003"/>
      <c r="L115" s="1003"/>
      <c r="M115" s="1003"/>
      <c r="N115" s="1003"/>
      <c r="O115" s="1003"/>
    </row>
    <row r="116" spans="1:15" ht="34.5" customHeight="1" x14ac:dyDescent="0.2">
      <c r="A116" s="1003" t="s">
        <v>702</v>
      </c>
      <c r="B116" s="1003"/>
      <c r="C116" s="1003"/>
      <c r="D116" s="1003"/>
      <c r="E116" s="1003"/>
      <c r="F116" s="1003"/>
      <c r="G116" s="1003"/>
      <c r="H116" s="1003"/>
      <c r="I116" s="1003"/>
      <c r="J116" s="1003"/>
      <c r="K116" s="1003"/>
      <c r="L116" s="1003"/>
      <c r="M116" s="1003"/>
      <c r="N116" s="1003"/>
      <c r="O116" s="1003"/>
    </row>
    <row r="117" spans="1:15" ht="12.75" customHeight="1" x14ac:dyDescent="0.2">
      <c r="A117" s="946"/>
      <c r="B117" s="938"/>
      <c r="C117" s="938"/>
      <c r="D117" s="938"/>
      <c r="E117" s="938"/>
      <c r="F117" s="938"/>
    </row>
    <row r="118" spans="1:15" ht="33.75" customHeight="1" x14ac:dyDescent="0.2">
      <c r="A118" s="1003" t="s">
        <v>703</v>
      </c>
      <c r="B118" s="1003"/>
      <c r="C118" s="1003"/>
      <c r="D118" s="1003"/>
      <c r="E118" s="1003"/>
      <c r="F118" s="1003"/>
      <c r="G118" s="1003"/>
      <c r="H118" s="1003"/>
      <c r="I118" s="1003"/>
      <c r="J118" s="1003"/>
      <c r="K118" s="1003"/>
      <c r="L118" s="1003"/>
      <c r="M118" s="1003"/>
      <c r="N118" s="1003"/>
      <c r="O118" s="1003"/>
    </row>
    <row r="119" spans="1:15" ht="12.75" customHeight="1" x14ac:dyDescent="0.2">
      <c r="A119" s="946"/>
      <c r="B119" s="938"/>
      <c r="C119" s="938"/>
      <c r="D119" s="938"/>
      <c r="E119" s="938"/>
      <c r="F119" s="938"/>
    </row>
    <row r="120" spans="1:15" ht="21" customHeight="1" x14ac:dyDescent="0.2">
      <c r="A120" s="1003" t="s">
        <v>704</v>
      </c>
      <c r="B120" s="1003"/>
      <c r="C120" s="1003"/>
      <c r="D120" s="1003"/>
      <c r="E120" s="1003"/>
      <c r="F120" s="1003"/>
      <c r="G120" s="1003"/>
      <c r="H120" s="1003"/>
      <c r="I120" s="1003"/>
      <c r="J120" s="1003"/>
      <c r="K120" s="1003"/>
      <c r="L120" s="1003"/>
      <c r="M120" s="1003"/>
      <c r="N120" s="1003"/>
      <c r="O120" s="1003"/>
    </row>
    <row r="121" spans="1:15" ht="12.75" customHeight="1" x14ac:dyDescent="0.2">
      <c r="A121" s="940"/>
      <c r="B121" s="938"/>
      <c r="C121" s="938"/>
      <c r="D121" s="938"/>
      <c r="E121" s="938"/>
      <c r="F121" s="938"/>
    </row>
    <row r="122" spans="1:15" ht="21.75" customHeight="1" x14ac:dyDescent="0.2">
      <c r="A122" s="1000" t="s">
        <v>211</v>
      </c>
      <c r="B122" s="1000"/>
      <c r="C122" s="1000"/>
      <c r="D122" s="1000"/>
      <c r="E122" s="1000"/>
      <c r="F122" s="1000"/>
      <c r="G122" s="1000"/>
      <c r="H122" s="1000"/>
      <c r="I122" s="1000"/>
      <c r="J122" s="1000"/>
      <c r="K122" s="1000"/>
      <c r="L122" s="1000"/>
      <c r="M122" s="1000"/>
      <c r="N122" s="1000"/>
      <c r="O122" s="1000"/>
    </row>
    <row r="123" spans="1:15" ht="12.75" customHeight="1" x14ac:dyDescent="0.2">
      <c r="A123" s="1000" t="s">
        <v>212</v>
      </c>
      <c r="B123" s="1000"/>
      <c r="C123" s="1000"/>
      <c r="D123" s="1000"/>
      <c r="E123" s="1000"/>
      <c r="F123" s="1000"/>
      <c r="G123" s="1000"/>
      <c r="H123" s="1000"/>
      <c r="I123" s="1000"/>
      <c r="J123" s="1000"/>
      <c r="K123" s="1000"/>
      <c r="L123" s="1000"/>
      <c r="M123" s="1000"/>
      <c r="N123" s="1000"/>
      <c r="O123" s="1000"/>
    </row>
  </sheetData>
  <mergeCells count="15">
    <mergeCell ref="A122:O122"/>
    <mergeCell ref="A123:O123"/>
    <mergeCell ref="A97:O97"/>
    <mergeCell ref="A99:O99"/>
    <mergeCell ref="A101:O101"/>
    <mergeCell ref="A103:O103"/>
    <mergeCell ref="A105:O105"/>
    <mergeCell ref="A107:O107"/>
    <mergeCell ref="A109:O109"/>
    <mergeCell ref="A111:O111"/>
    <mergeCell ref="A113:O113"/>
    <mergeCell ref="A115:O115"/>
    <mergeCell ref="A116:O116"/>
    <mergeCell ref="A118:O118"/>
    <mergeCell ref="A120:O120"/>
  </mergeCells>
  <phoneticPr fontId="2" type="noConversion"/>
  <pageMargins left="0.59055118110236227" right="0.59055118110236227" top="1.0236220472440944" bottom="0.98425196850393704" header="0.51181102362204722" footer="0.51181102362204722"/>
  <pageSetup paperSize="9" scale="52" firstPageNumber="11" fitToHeight="0" orientation="landscape" useFirstPageNumber="1" r:id="rId1"/>
  <headerFooter alignWithMargins="0">
    <oddHeader>&amp;R&amp;12Les finances des communes en 2021</oddHeader>
    <oddFooter>&amp;L&amp;12Direction Générale des Collectivités Locales / DESL&amp;C&amp;12 &amp;P&amp;R&amp;12Mise en ligne : février 2023</oddFooter>
    <evenFooter>&amp;C11</evenFooter>
  </headerFooter>
  <rowBreaks count="2" manualBreakCount="2">
    <brk id="57" max="14" man="1"/>
    <brk id="95" max="14" man="1"/>
  </rowBreaks>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6"/>
  <sheetViews>
    <sheetView zoomScale="85" zoomScaleNormal="85" workbookViewId="0"/>
  </sheetViews>
  <sheetFormatPr baseColWidth="10" defaultRowHeight="12.75" x14ac:dyDescent="0.2"/>
  <cols>
    <col min="1" max="1" width="73.140625" customWidth="1"/>
    <col min="2" max="12" width="12.7109375" customWidth="1"/>
    <col min="13" max="14" width="16.28515625" customWidth="1"/>
    <col min="15" max="15" width="12.7109375" customWidth="1"/>
  </cols>
  <sheetData>
    <row r="1" spans="1:15" ht="19.5" customHeight="1" x14ac:dyDescent="0.25">
      <c r="A1" s="10" t="s">
        <v>793</v>
      </c>
    </row>
    <row r="2" spans="1:15" ht="12.75" customHeight="1" thickBot="1" x14ac:dyDescent="0.25">
      <c r="A2" s="229"/>
      <c r="O2" s="26" t="s">
        <v>206</v>
      </c>
    </row>
    <row r="3" spans="1:15" ht="12.75" customHeight="1" x14ac:dyDescent="0.2">
      <c r="A3" s="20" t="s">
        <v>786</v>
      </c>
      <c r="B3" s="21" t="s">
        <v>35</v>
      </c>
      <c r="C3" s="21" t="s">
        <v>124</v>
      </c>
      <c r="D3" s="21" t="s">
        <v>126</v>
      </c>
      <c r="E3" s="21" t="s">
        <v>36</v>
      </c>
      <c r="F3" s="21" t="s">
        <v>37</v>
      </c>
      <c r="G3" s="21" t="s">
        <v>38</v>
      </c>
      <c r="H3" s="21" t="s">
        <v>39</v>
      </c>
      <c r="I3" s="21" t="s">
        <v>128</v>
      </c>
      <c r="J3" s="21" t="s">
        <v>129</v>
      </c>
      <c r="K3" s="21" t="s">
        <v>130</v>
      </c>
      <c r="L3" s="217">
        <v>100000</v>
      </c>
      <c r="M3" s="22" t="s">
        <v>231</v>
      </c>
      <c r="N3" s="22" t="s">
        <v>231</v>
      </c>
      <c r="O3" s="22" t="s">
        <v>77</v>
      </c>
    </row>
    <row r="4" spans="1:15" ht="12.75" customHeight="1" x14ac:dyDescent="0.2">
      <c r="A4" s="19" t="s">
        <v>201</v>
      </c>
      <c r="B4" s="23" t="s">
        <v>123</v>
      </c>
      <c r="C4" s="23" t="s">
        <v>40</v>
      </c>
      <c r="D4" s="23" t="s">
        <v>40</v>
      </c>
      <c r="E4" s="23" t="s">
        <v>40</v>
      </c>
      <c r="F4" s="23" t="s">
        <v>40</v>
      </c>
      <c r="G4" s="23" t="s">
        <v>40</v>
      </c>
      <c r="H4" s="23" t="s">
        <v>40</v>
      </c>
      <c r="I4" s="23" t="s">
        <v>40</v>
      </c>
      <c r="J4" s="23" t="s">
        <v>40</v>
      </c>
      <c r="K4" s="23" t="s">
        <v>40</v>
      </c>
      <c r="L4" s="23" t="s">
        <v>43</v>
      </c>
      <c r="M4" s="12" t="s">
        <v>233</v>
      </c>
      <c r="N4" s="12" t="s">
        <v>141</v>
      </c>
      <c r="O4" s="12" t="s">
        <v>140</v>
      </c>
    </row>
    <row r="5" spans="1:15" ht="12.75" customHeight="1" thickBot="1" x14ac:dyDescent="0.25">
      <c r="A5" s="221" t="s">
        <v>81</v>
      </c>
      <c r="B5" s="24" t="s">
        <v>43</v>
      </c>
      <c r="C5" s="24" t="s">
        <v>125</v>
      </c>
      <c r="D5" s="24" t="s">
        <v>127</v>
      </c>
      <c r="E5" s="24" t="s">
        <v>44</v>
      </c>
      <c r="F5" s="24" t="s">
        <v>45</v>
      </c>
      <c r="G5" s="24" t="s">
        <v>46</v>
      </c>
      <c r="H5" s="24" t="s">
        <v>42</v>
      </c>
      <c r="I5" s="24" t="s">
        <v>131</v>
      </c>
      <c r="J5" s="24" t="s">
        <v>132</v>
      </c>
      <c r="K5" s="24" t="s">
        <v>133</v>
      </c>
      <c r="L5" s="24" t="s">
        <v>134</v>
      </c>
      <c r="M5" s="184" t="s">
        <v>141</v>
      </c>
      <c r="N5" s="184" t="s">
        <v>134</v>
      </c>
      <c r="O5" s="184" t="s">
        <v>41</v>
      </c>
    </row>
    <row r="6" spans="1:15" ht="12.75" customHeight="1" x14ac:dyDescent="0.2">
      <c r="A6" s="228"/>
    </row>
    <row r="7" spans="1:15" ht="13.5" customHeight="1" x14ac:dyDescent="0.25">
      <c r="A7" s="475" t="s">
        <v>163</v>
      </c>
      <c r="B7" s="467">
        <v>948.49851605000003</v>
      </c>
      <c r="C7" s="467">
        <v>706.37070098300001</v>
      </c>
      <c r="D7" s="467">
        <v>614.99157845699995</v>
      </c>
      <c r="E7" s="467">
        <v>644.50026118200003</v>
      </c>
      <c r="F7" s="467">
        <v>743.26303711800006</v>
      </c>
      <c r="G7" s="467">
        <v>855.503162567</v>
      </c>
      <c r="H7" s="467">
        <v>957.69840444199997</v>
      </c>
      <c r="I7" s="467">
        <v>1108.2131793359999</v>
      </c>
      <c r="J7" s="467">
        <v>1240.4944254290001</v>
      </c>
      <c r="K7" s="467">
        <v>1340.3886523839999</v>
      </c>
      <c r="L7" s="467">
        <v>1560.370586754</v>
      </c>
      <c r="M7" s="480">
        <v>766.17718603200001</v>
      </c>
      <c r="N7" s="480">
        <v>1324.537753718</v>
      </c>
      <c r="O7" s="480">
        <v>1048.147254641</v>
      </c>
    </row>
    <row r="8" spans="1:15" ht="13.5" customHeight="1" x14ac:dyDescent="0.2">
      <c r="A8" s="466" t="s">
        <v>164</v>
      </c>
      <c r="B8" s="468">
        <v>357.078326113</v>
      </c>
      <c r="C8" s="468">
        <v>252.94533933299999</v>
      </c>
      <c r="D8" s="468">
        <v>210.18874462400001</v>
      </c>
      <c r="E8" s="468">
        <v>208.59257604300001</v>
      </c>
      <c r="F8" s="468">
        <v>229.85273096200001</v>
      </c>
      <c r="G8" s="468">
        <v>250.81775921900001</v>
      </c>
      <c r="H8" s="468">
        <v>255.39173385999999</v>
      </c>
      <c r="I8" s="468">
        <v>266.00007627899998</v>
      </c>
      <c r="J8" s="468">
        <v>281.38153250200003</v>
      </c>
      <c r="K8" s="468">
        <v>276.96281380900001</v>
      </c>
      <c r="L8" s="468">
        <v>264.27437376300003</v>
      </c>
      <c r="M8" s="481">
        <v>231.23631111700001</v>
      </c>
      <c r="N8" s="481">
        <v>272.12875512599999</v>
      </c>
      <c r="O8" s="481">
        <v>251.88684754499999</v>
      </c>
    </row>
    <row r="9" spans="1:15" ht="13.5" customHeight="1" x14ac:dyDescent="0.2">
      <c r="A9" s="466" t="s">
        <v>165</v>
      </c>
      <c r="B9" s="468">
        <v>216.99393413999999</v>
      </c>
      <c r="C9" s="468">
        <v>200.479432514</v>
      </c>
      <c r="D9" s="468">
        <v>216.19423097200001</v>
      </c>
      <c r="E9" s="468">
        <v>288.92231854599999</v>
      </c>
      <c r="F9" s="468">
        <v>382.634694164</v>
      </c>
      <c r="G9" s="468">
        <v>463.67089620199999</v>
      </c>
      <c r="H9" s="468">
        <v>555.23393398600001</v>
      </c>
      <c r="I9" s="468">
        <v>672.21441520999997</v>
      </c>
      <c r="J9" s="468">
        <v>774.65350080200005</v>
      </c>
      <c r="K9" s="468">
        <v>834.86615244999996</v>
      </c>
      <c r="L9" s="468">
        <v>788.13693938200004</v>
      </c>
      <c r="M9" s="481">
        <v>383.79564517400001</v>
      </c>
      <c r="N9" s="481">
        <v>766.78507012199998</v>
      </c>
      <c r="O9" s="481">
        <v>577.203920541</v>
      </c>
    </row>
    <row r="10" spans="1:15" ht="13.5" customHeight="1" x14ac:dyDescent="0.2">
      <c r="A10" s="466" t="s">
        <v>166</v>
      </c>
      <c r="B10" s="468">
        <v>13.058663095</v>
      </c>
      <c r="C10" s="468">
        <v>12.326133655</v>
      </c>
      <c r="D10" s="468">
        <v>11.58209946</v>
      </c>
      <c r="E10" s="468">
        <v>14.117999101000001</v>
      </c>
      <c r="F10" s="468">
        <v>16.849727922</v>
      </c>
      <c r="G10" s="468">
        <v>18.086969240999998</v>
      </c>
      <c r="H10" s="468">
        <v>19.381386685999999</v>
      </c>
      <c r="I10" s="468">
        <v>20.368438479000002</v>
      </c>
      <c r="J10" s="468">
        <v>22.619435888000002</v>
      </c>
      <c r="K10" s="468">
        <v>28.897047377</v>
      </c>
      <c r="L10" s="468">
        <v>30.921868696000001</v>
      </c>
      <c r="M10" s="481">
        <v>16.111245733000001</v>
      </c>
      <c r="N10" s="481">
        <v>25.705385313000001</v>
      </c>
      <c r="O10" s="481">
        <v>20.956251545000001</v>
      </c>
    </row>
    <row r="11" spans="1:15" ht="13.5" customHeight="1" x14ac:dyDescent="0.2">
      <c r="A11" s="466" t="s">
        <v>167</v>
      </c>
      <c r="B11" s="468">
        <v>124.93878533</v>
      </c>
      <c r="C11" s="468">
        <v>100.752153092</v>
      </c>
      <c r="D11" s="468">
        <v>96.397619521999999</v>
      </c>
      <c r="E11" s="468">
        <v>70.320465823000006</v>
      </c>
      <c r="F11" s="468">
        <v>69.062112556000002</v>
      </c>
      <c r="G11" s="468">
        <v>78.065990081999999</v>
      </c>
      <c r="H11" s="468">
        <v>91.468016856000006</v>
      </c>
      <c r="I11" s="468">
        <v>112.359751895</v>
      </c>
      <c r="J11" s="468">
        <v>126.611034647</v>
      </c>
      <c r="K11" s="468">
        <v>156.971976858</v>
      </c>
      <c r="L11" s="468">
        <v>428.82720635700002</v>
      </c>
      <c r="M11" s="481">
        <v>79.757108625000001</v>
      </c>
      <c r="N11" s="481">
        <v>219.05851365699999</v>
      </c>
      <c r="O11" s="481">
        <v>150.10381469199999</v>
      </c>
    </row>
    <row r="12" spans="1:15" ht="13.5" customHeight="1" x14ac:dyDescent="0.2">
      <c r="A12" s="466" t="s">
        <v>168</v>
      </c>
      <c r="B12" s="468">
        <v>236.42880737199999</v>
      </c>
      <c r="C12" s="468">
        <v>139.867642389</v>
      </c>
      <c r="D12" s="468">
        <v>80.628883879</v>
      </c>
      <c r="E12" s="468">
        <v>62.546901669</v>
      </c>
      <c r="F12" s="468">
        <v>44.863771514</v>
      </c>
      <c r="G12" s="468">
        <v>44.861547823999999</v>
      </c>
      <c r="H12" s="468">
        <v>36.223333054000001</v>
      </c>
      <c r="I12" s="468">
        <v>37.270497474000003</v>
      </c>
      <c r="J12" s="468">
        <v>35.228921589999999</v>
      </c>
      <c r="K12" s="468">
        <v>42.690661890000001</v>
      </c>
      <c r="L12" s="468">
        <v>48.210198554999998</v>
      </c>
      <c r="M12" s="481">
        <v>55.276875382999997</v>
      </c>
      <c r="N12" s="481">
        <v>40.860029500000003</v>
      </c>
      <c r="O12" s="481">
        <v>47.996420319000002</v>
      </c>
    </row>
    <row r="13" spans="1:15" ht="13.5" customHeight="1" x14ac:dyDescent="0.25">
      <c r="A13" s="475" t="s">
        <v>169</v>
      </c>
      <c r="B13" s="467">
        <v>1338.8342908259999</v>
      </c>
      <c r="C13" s="467">
        <v>959.96541494500002</v>
      </c>
      <c r="D13" s="467">
        <v>795.72867862999999</v>
      </c>
      <c r="E13" s="467">
        <v>813.79382705800003</v>
      </c>
      <c r="F13" s="467">
        <v>929.64937209200002</v>
      </c>
      <c r="G13" s="467">
        <v>1051.4609283719999</v>
      </c>
      <c r="H13" s="467">
        <v>1164.649800444</v>
      </c>
      <c r="I13" s="467">
        <v>1306.2760165120001</v>
      </c>
      <c r="J13" s="467">
        <v>1441.318689572</v>
      </c>
      <c r="K13" s="467">
        <v>1561.157356766</v>
      </c>
      <c r="L13" s="467">
        <v>1737.37176557</v>
      </c>
      <c r="M13" s="480">
        <v>955.50969384799998</v>
      </c>
      <c r="N13" s="480">
        <v>1521.1367534579999</v>
      </c>
      <c r="O13" s="480">
        <v>1241.1493146150001</v>
      </c>
    </row>
    <row r="14" spans="1:15" ht="13.5" customHeight="1" x14ac:dyDescent="0.2">
      <c r="A14" s="466" t="s">
        <v>79</v>
      </c>
      <c r="B14" s="468">
        <v>553.82223897400002</v>
      </c>
      <c r="C14" s="468">
        <v>433.368342703</v>
      </c>
      <c r="D14" s="468">
        <v>391.97412736400003</v>
      </c>
      <c r="E14" s="468">
        <v>459.22069648199999</v>
      </c>
      <c r="F14" s="468">
        <v>582.38083147400005</v>
      </c>
      <c r="G14" s="468">
        <v>680.18723450100003</v>
      </c>
      <c r="H14" s="468">
        <v>783.58577765400003</v>
      </c>
      <c r="I14" s="468">
        <v>899.70214634900003</v>
      </c>
      <c r="J14" s="468">
        <v>996.98776614899998</v>
      </c>
      <c r="K14" s="468">
        <v>1091.6641739009999</v>
      </c>
      <c r="L14" s="468">
        <v>1260.362834995</v>
      </c>
      <c r="M14" s="481">
        <v>582.37140737699997</v>
      </c>
      <c r="N14" s="481">
        <v>1070.9113049309999</v>
      </c>
      <c r="O14" s="481">
        <v>829.08228991999999</v>
      </c>
    </row>
    <row r="15" spans="1:15" ht="13.5" customHeight="1" x14ac:dyDescent="0.2">
      <c r="A15" s="466" t="s">
        <v>170</v>
      </c>
      <c r="B15" s="468">
        <v>379.11514294199998</v>
      </c>
      <c r="C15" s="468">
        <v>333.35376509999998</v>
      </c>
      <c r="D15" s="468">
        <v>328.09544018100001</v>
      </c>
      <c r="E15" s="468">
        <v>410.60825541499997</v>
      </c>
      <c r="F15" s="468">
        <v>527.75966831200003</v>
      </c>
      <c r="G15" s="468">
        <v>608.71009401000003</v>
      </c>
      <c r="H15" s="468">
        <v>675.86334076900005</v>
      </c>
      <c r="I15" s="468">
        <v>778.43214532000002</v>
      </c>
      <c r="J15" s="468">
        <v>881.77226877700002</v>
      </c>
      <c r="K15" s="468">
        <v>955.74181679100002</v>
      </c>
      <c r="L15" s="468">
        <v>863.347212001</v>
      </c>
      <c r="M15" s="481">
        <v>511.80693599799997</v>
      </c>
      <c r="N15" s="481">
        <v>866.58763359900001</v>
      </c>
      <c r="O15" s="481">
        <v>690.96990600900006</v>
      </c>
    </row>
    <row r="16" spans="1:15" ht="13.5" customHeight="1" x14ac:dyDescent="0.2">
      <c r="A16" s="466" t="s">
        <v>202</v>
      </c>
      <c r="B16" s="468">
        <v>69.522001087999996</v>
      </c>
      <c r="C16" s="468">
        <v>45.175327154000001</v>
      </c>
      <c r="D16" s="468">
        <v>43.318297954000002</v>
      </c>
      <c r="E16" s="468">
        <v>76.448744402000003</v>
      </c>
      <c r="F16" s="468">
        <v>112.689541428</v>
      </c>
      <c r="G16" s="468">
        <v>138.25078047700001</v>
      </c>
      <c r="H16" s="468">
        <v>165.321003437</v>
      </c>
      <c r="I16" s="468">
        <v>197.63791781</v>
      </c>
      <c r="J16" s="468">
        <v>203.652721402</v>
      </c>
      <c r="K16" s="468">
        <v>254.963267204</v>
      </c>
      <c r="L16" s="468">
        <v>190.79197559400001</v>
      </c>
      <c r="M16" s="481">
        <v>108.65992945799999</v>
      </c>
      <c r="N16" s="481">
        <v>207.48334028100001</v>
      </c>
      <c r="O16" s="481">
        <v>158.56539474799999</v>
      </c>
    </row>
    <row r="17" spans="1:15" ht="13.5" customHeight="1" x14ac:dyDescent="0.2">
      <c r="A17" s="466" t="s">
        <v>171</v>
      </c>
      <c r="B17" s="468">
        <v>174.70709603200001</v>
      </c>
      <c r="C17" s="468">
        <v>100.01457760300001</v>
      </c>
      <c r="D17" s="468">
        <v>63.878687182999997</v>
      </c>
      <c r="E17" s="468">
        <v>48.612441066999999</v>
      </c>
      <c r="F17" s="468">
        <v>54.621163162000002</v>
      </c>
      <c r="G17" s="468">
        <v>71.477140491</v>
      </c>
      <c r="H17" s="468">
        <v>107.72243688499999</v>
      </c>
      <c r="I17" s="468">
        <v>121.270001029</v>
      </c>
      <c r="J17" s="468">
        <v>115.215497372</v>
      </c>
      <c r="K17" s="468">
        <v>135.92235711000001</v>
      </c>
      <c r="L17" s="468">
        <v>397.01562299400001</v>
      </c>
      <c r="M17" s="481">
        <v>70.564471378999997</v>
      </c>
      <c r="N17" s="481">
        <v>204.32367133299999</v>
      </c>
      <c r="O17" s="481">
        <v>138.11238391200001</v>
      </c>
    </row>
    <row r="18" spans="1:15" ht="13.5" customHeight="1" x14ac:dyDescent="0.2">
      <c r="A18" s="466" t="s">
        <v>172</v>
      </c>
      <c r="B18" s="468">
        <v>446.08073021400003</v>
      </c>
      <c r="C18" s="468">
        <v>303.47000176500001</v>
      </c>
      <c r="D18" s="468">
        <v>234.06523417</v>
      </c>
      <c r="E18" s="468">
        <v>205.839753057</v>
      </c>
      <c r="F18" s="468">
        <v>198.47017406000001</v>
      </c>
      <c r="G18" s="468">
        <v>203.88893956800001</v>
      </c>
      <c r="H18" s="468">
        <v>208.48067352999999</v>
      </c>
      <c r="I18" s="468">
        <v>223.354549744</v>
      </c>
      <c r="J18" s="468">
        <v>240.705968767</v>
      </c>
      <c r="K18" s="468">
        <v>250.85260164100001</v>
      </c>
      <c r="L18" s="468">
        <v>197.996099649</v>
      </c>
      <c r="M18" s="481">
        <v>211.33780421500001</v>
      </c>
      <c r="N18" s="481">
        <v>225.92752523199999</v>
      </c>
      <c r="O18" s="481">
        <v>218.70556059699999</v>
      </c>
    </row>
    <row r="19" spans="1:15" ht="13.5" customHeight="1" x14ac:dyDescent="0.2">
      <c r="A19" s="466" t="s">
        <v>173</v>
      </c>
      <c r="B19" s="468">
        <v>265.18367616699999</v>
      </c>
      <c r="C19" s="468">
        <v>203.475675306</v>
      </c>
      <c r="D19" s="468">
        <v>163.531536985</v>
      </c>
      <c r="E19" s="468">
        <v>154.79344443599999</v>
      </c>
      <c r="F19" s="468">
        <v>152.75509894999999</v>
      </c>
      <c r="G19" s="468">
        <v>154.379314919</v>
      </c>
      <c r="H19" s="468">
        <v>156.220848727</v>
      </c>
      <c r="I19" s="468">
        <v>175.21559281500001</v>
      </c>
      <c r="J19" s="468">
        <v>201.34963533999999</v>
      </c>
      <c r="K19" s="468">
        <v>214.38612934599999</v>
      </c>
      <c r="L19" s="468">
        <v>170.91863573000001</v>
      </c>
      <c r="M19" s="481">
        <v>157.37036682499999</v>
      </c>
      <c r="N19" s="481">
        <v>188.82010498899999</v>
      </c>
      <c r="O19" s="481">
        <v>173.25237093000001</v>
      </c>
    </row>
    <row r="20" spans="1:15" ht="13.5" customHeight="1" x14ac:dyDescent="0.2">
      <c r="A20" s="466" t="s">
        <v>174</v>
      </c>
      <c r="B20" s="468">
        <v>84.378081643000002</v>
      </c>
      <c r="C20" s="468">
        <v>41.658788129000001</v>
      </c>
      <c r="D20" s="468">
        <v>16.145768861000001</v>
      </c>
      <c r="E20" s="468">
        <v>4.2540523940000003</v>
      </c>
      <c r="F20" s="468">
        <v>2.5365116909999998</v>
      </c>
      <c r="G20" s="468">
        <v>2.1969809370000002</v>
      </c>
      <c r="H20" s="468">
        <v>2.1450327069999999</v>
      </c>
      <c r="I20" s="468">
        <v>2.119068409</v>
      </c>
      <c r="J20" s="468">
        <v>3.6364539260000002</v>
      </c>
      <c r="K20" s="468">
        <v>6.0843776820000004</v>
      </c>
      <c r="L20" s="468">
        <v>7.6503481879999997</v>
      </c>
      <c r="M20" s="481">
        <v>5.6453102089999998</v>
      </c>
      <c r="N20" s="481">
        <v>4.9315262410000003</v>
      </c>
      <c r="O20" s="481">
        <v>5.2848518850000001</v>
      </c>
    </row>
    <row r="21" spans="1:15" ht="13.5" customHeight="1" x14ac:dyDescent="0.2">
      <c r="A21" s="690" t="s">
        <v>627</v>
      </c>
      <c r="B21" s="468">
        <v>96.518972403999996</v>
      </c>
      <c r="C21" s="468">
        <v>58.335538329999999</v>
      </c>
      <c r="D21" s="468">
        <v>54.387928324000001</v>
      </c>
      <c r="E21" s="468">
        <v>46.792256227000003</v>
      </c>
      <c r="F21" s="468">
        <v>43.178563418000003</v>
      </c>
      <c r="G21" s="468">
        <v>47.312643712000003</v>
      </c>
      <c r="H21" s="468">
        <v>50.114792094999999</v>
      </c>
      <c r="I21" s="468">
        <v>46.019888520000002</v>
      </c>
      <c r="J21" s="468">
        <v>35.719879499999998</v>
      </c>
      <c r="K21" s="468">
        <v>30.382094614</v>
      </c>
      <c r="L21" s="468">
        <v>19.427115732000001</v>
      </c>
      <c r="M21" s="481">
        <v>48.322127180999999</v>
      </c>
      <c r="N21" s="481">
        <v>32.175894002</v>
      </c>
      <c r="O21" s="481">
        <v>40.168337782999998</v>
      </c>
    </row>
    <row r="22" spans="1:15" ht="13.5" customHeight="1" x14ac:dyDescent="0.2">
      <c r="A22" s="466" t="s">
        <v>175</v>
      </c>
      <c r="B22" s="468">
        <v>43.805170662000002</v>
      </c>
      <c r="C22" s="468">
        <v>29.107660897999999</v>
      </c>
      <c r="D22" s="468">
        <v>26.054004451000001</v>
      </c>
      <c r="E22" s="468">
        <v>29.242264597999998</v>
      </c>
      <c r="F22" s="468">
        <v>34.729155867999999</v>
      </c>
      <c r="G22" s="468">
        <v>44.969915598</v>
      </c>
      <c r="H22" s="468">
        <v>52.452173262999999</v>
      </c>
      <c r="I22" s="468">
        <v>60.926659237000003</v>
      </c>
      <c r="J22" s="468">
        <v>70.757860762000007</v>
      </c>
      <c r="K22" s="468">
        <v>70.309110877999998</v>
      </c>
      <c r="L22" s="468">
        <v>71.514095264000005</v>
      </c>
      <c r="M22" s="481">
        <v>37.693751513000002</v>
      </c>
      <c r="N22" s="481">
        <v>68.751143748000004</v>
      </c>
      <c r="O22" s="481">
        <v>53.377622342000002</v>
      </c>
    </row>
    <row r="23" spans="1:15" ht="13.5" customHeight="1" x14ac:dyDescent="0.2">
      <c r="A23" s="466" t="s">
        <v>176</v>
      </c>
      <c r="B23" s="468">
        <v>132.51985037899999</v>
      </c>
      <c r="C23" s="468">
        <v>83.391125591999995</v>
      </c>
      <c r="D23" s="468">
        <v>63.51864028</v>
      </c>
      <c r="E23" s="468">
        <v>61.626068156000002</v>
      </c>
      <c r="F23" s="468">
        <v>68.13352759</v>
      </c>
      <c r="G23" s="468">
        <v>78.130373652000003</v>
      </c>
      <c r="H23" s="468">
        <v>80.643427603000006</v>
      </c>
      <c r="I23" s="468">
        <v>84.931282469999999</v>
      </c>
      <c r="J23" s="468">
        <v>97.646213371000002</v>
      </c>
      <c r="K23" s="468">
        <v>107.85525397399999</v>
      </c>
      <c r="L23" s="468">
        <v>129.05040150599999</v>
      </c>
      <c r="M23" s="481">
        <v>70.638979003000003</v>
      </c>
      <c r="N23" s="481">
        <v>106.02722797200001</v>
      </c>
      <c r="O23" s="481">
        <v>88.509916829000005</v>
      </c>
    </row>
    <row r="24" spans="1:15" ht="13.5" customHeight="1" x14ac:dyDescent="0.2">
      <c r="A24" s="476" t="s">
        <v>177</v>
      </c>
      <c r="B24" s="469">
        <v>162.606300597</v>
      </c>
      <c r="C24" s="469">
        <v>110.628283987</v>
      </c>
      <c r="D24" s="469">
        <v>80.116672364999999</v>
      </c>
      <c r="E24" s="469">
        <v>57.865044765</v>
      </c>
      <c r="F24" s="469">
        <v>45.935683099999999</v>
      </c>
      <c r="G24" s="469">
        <v>44.284465052999998</v>
      </c>
      <c r="H24" s="469">
        <v>39.487748396000001</v>
      </c>
      <c r="I24" s="469">
        <v>37.361378711</v>
      </c>
      <c r="J24" s="469">
        <v>35.220880524000002</v>
      </c>
      <c r="K24" s="469">
        <v>40.476216371</v>
      </c>
      <c r="L24" s="469">
        <v>78.448334156000001</v>
      </c>
      <c r="M24" s="482">
        <v>53.467751739999997</v>
      </c>
      <c r="N24" s="482">
        <v>49.519551575000001</v>
      </c>
      <c r="O24" s="482">
        <v>51.473924926999999</v>
      </c>
    </row>
    <row r="25" spans="1:15" ht="13.5" customHeight="1" x14ac:dyDescent="0.25">
      <c r="A25" s="475" t="s">
        <v>178</v>
      </c>
      <c r="B25" s="467">
        <v>390.33577477599999</v>
      </c>
      <c r="C25" s="467">
        <v>253.59471396199999</v>
      </c>
      <c r="D25" s="467">
        <v>180.73710017299999</v>
      </c>
      <c r="E25" s="467">
        <v>169.293565876</v>
      </c>
      <c r="F25" s="467">
        <v>186.38633497399999</v>
      </c>
      <c r="G25" s="467">
        <v>195.95776580500001</v>
      </c>
      <c r="H25" s="467">
        <v>206.95139600300001</v>
      </c>
      <c r="I25" s="467">
        <v>198.06283717599999</v>
      </c>
      <c r="J25" s="467">
        <v>200.82426414299999</v>
      </c>
      <c r="K25" s="467">
        <v>220.76870438200001</v>
      </c>
      <c r="L25" s="467">
        <v>177.00117881599999</v>
      </c>
      <c r="M25" s="480">
        <v>189.33250781699999</v>
      </c>
      <c r="N25" s="480">
        <v>196.59899973899999</v>
      </c>
      <c r="O25" s="480">
        <v>193.00205997399999</v>
      </c>
    </row>
    <row r="26" spans="1:15" ht="13.5" customHeight="1" x14ac:dyDescent="0.25">
      <c r="A26" s="477" t="s">
        <v>179</v>
      </c>
      <c r="B26" s="470">
        <v>283.40921463199999</v>
      </c>
      <c r="C26" s="470">
        <v>158.627635126</v>
      </c>
      <c r="D26" s="470">
        <v>100.182666463</v>
      </c>
      <c r="E26" s="470">
        <v>94.160338601000007</v>
      </c>
      <c r="F26" s="470">
        <v>108.775989497</v>
      </c>
      <c r="G26" s="470">
        <v>117.439481301</v>
      </c>
      <c r="H26" s="470">
        <v>124.508616649</v>
      </c>
      <c r="I26" s="470">
        <v>110.018033415</v>
      </c>
      <c r="J26" s="470">
        <v>101.166113522</v>
      </c>
      <c r="K26" s="470">
        <v>83.794781658999995</v>
      </c>
      <c r="L26" s="470">
        <v>64.346909162000003</v>
      </c>
      <c r="M26" s="483">
        <v>110.36823862</v>
      </c>
      <c r="N26" s="483">
        <v>89.066904801999996</v>
      </c>
      <c r="O26" s="483">
        <v>99.611142031</v>
      </c>
    </row>
    <row r="27" spans="1:15" ht="13.5" customHeight="1" x14ac:dyDescent="0.25">
      <c r="A27" s="475" t="s">
        <v>180</v>
      </c>
      <c r="B27" s="467">
        <v>585.31013788400003</v>
      </c>
      <c r="C27" s="467">
        <v>421.621672956</v>
      </c>
      <c r="D27" s="467">
        <v>324.49954785699998</v>
      </c>
      <c r="E27" s="467">
        <v>301.31293407800001</v>
      </c>
      <c r="F27" s="467">
        <v>314.83834914300002</v>
      </c>
      <c r="G27" s="467">
        <v>327.69256318200001</v>
      </c>
      <c r="H27" s="467">
        <v>314.30709335300003</v>
      </c>
      <c r="I27" s="467">
        <v>314.65564676299999</v>
      </c>
      <c r="J27" s="467">
        <v>335.37747252000003</v>
      </c>
      <c r="K27" s="467">
        <v>359.33204128599999</v>
      </c>
      <c r="L27" s="467">
        <v>359.87051677599999</v>
      </c>
      <c r="M27" s="480">
        <v>316.85850479200002</v>
      </c>
      <c r="N27" s="480">
        <v>342.34842432099998</v>
      </c>
      <c r="O27" s="480">
        <v>329.730822026</v>
      </c>
    </row>
    <row r="28" spans="1:15" ht="13.5" customHeight="1" x14ac:dyDescent="0.2">
      <c r="A28" s="466" t="s">
        <v>181</v>
      </c>
      <c r="B28" s="468">
        <v>555.65584772600005</v>
      </c>
      <c r="C28" s="468">
        <v>397.26051270300002</v>
      </c>
      <c r="D28" s="468">
        <v>306.28458924400002</v>
      </c>
      <c r="E28" s="468">
        <v>282.55550952499999</v>
      </c>
      <c r="F28" s="468">
        <v>295.58987836</v>
      </c>
      <c r="G28" s="468">
        <v>307.07192724800001</v>
      </c>
      <c r="H28" s="468">
        <v>290.16730181200001</v>
      </c>
      <c r="I28" s="468">
        <v>287.82116538000002</v>
      </c>
      <c r="J28" s="468">
        <v>303.91910276099998</v>
      </c>
      <c r="K28" s="468">
        <v>309.03534837299998</v>
      </c>
      <c r="L28" s="468">
        <v>261.16940716900001</v>
      </c>
      <c r="M28" s="481">
        <v>296.29838529300002</v>
      </c>
      <c r="N28" s="481">
        <v>288.52212692199998</v>
      </c>
      <c r="O28" s="481">
        <v>292.37140292100003</v>
      </c>
    </row>
    <row r="29" spans="1:15" ht="13.5" customHeight="1" x14ac:dyDescent="0.2">
      <c r="A29" s="466" t="s">
        <v>182</v>
      </c>
      <c r="B29" s="468">
        <v>18.216830712</v>
      </c>
      <c r="C29" s="468">
        <v>15.811896955</v>
      </c>
      <c r="D29" s="468">
        <v>10.862504694</v>
      </c>
      <c r="E29" s="468">
        <v>10.582835146000001</v>
      </c>
      <c r="F29" s="468">
        <v>11.233491562999999</v>
      </c>
      <c r="G29" s="468">
        <v>12.009090972999999</v>
      </c>
      <c r="H29" s="468">
        <v>13.174874021999999</v>
      </c>
      <c r="I29" s="468">
        <v>16.949724722999999</v>
      </c>
      <c r="J29" s="468">
        <v>18.185472072</v>
      </c>
      <c r="K29" s="468">
        <v>29.736324986</v>
      </c>
      <c r="L29" s="468">
        <v>68.510078093000004</v>
      </c>
      <c r="M29" s="481">
        <v>11.712311830999999</v>
      </c>
      <c r="N29" s="481">
        <v>34.966763413000002</v>
      </c>
      <c r="O29" s="481">
        <v>23.455725831999999</v>
      </c>
    </row>
    <row r="30" spans="1:15" ht="13.5" customHeight="1" x14ac:dyDescent="0.2">
      <c r="A30" s="466" t="s">
        <v>183</v>
      </c>
      <c r="B30" s="468">
        <v>11.437459446</v>
      </c>
      <c r="C30" s="468">
        <v>8.5492632979999996</v>
      </c>
      <c r="D30" s="468">
        <v>7.3524539200000003</v>
      </c>
      <c r="E30" s="468">
        <v>8.1745894079999992</v>
      </c>
      <c r="F30" s="468">
        <v>8.0149792200000007</v>
      </c>
      <c r="G30" s="468">
        <v>8.6115449609999999</v>
      </c>
      <c r="H30" s="468">
        <v>10.964917518</v>
      </c>
      <c r="I30" s="468">
        <v>9.8847566610000008</v>
      </c>
      <c r="J30" s="468">
        <v>13.272897686</v>
      </c>
      <c r="K30" s="468">
        <v>20.560367926000001</v>
      </c>
      <c r="L30" s="468">
        <v>30.191031513999999</v>
      </c>
      <c r="M30" s="481">
        <v>8.8478076679999997</v>
      </c>
      <c r="N30" s="481">
        <v>18.859533986999999</v>
      </c>
      <c r="O30" s="481">
        <v>13.903693274</v>
      </c>
    </row>
    <row r="31" spans="1:15" ht="13.5" customHeight="1" x14ac:dyDescent="0.25">
      <c r="A31" s="475" t="s">
        <v>184</v>
      </c>
      <c r="B31" s="467">
        <v>343.145457642</v>
      </c>
      <c r="C31" s="467">
        <v>230.17924563299999</v>
      </c>
      <c r="D31" s="467">
        <v>183.039416324</v>
      </c>
      <c r="E31" s="467">
        <v>172.697319978</v>
      </c>
      <c r="F31" s="467">
        <v>178.34748256500001</v>
      </c>
      <c r="G31" s="467">
        <v>173.815971069</v>
      </c>
      <c r="H31" s="467">
        <v>168.970660342</v>
      </c>
      <c r="I31" s="467">
        <v>163.70054018100001</v>
      </c>
      <c r="J31" s="467">
        <v>169.60020060400001</v>
      </c>
      <c r="K31" s="467">
        <v>184.973772096</v>
      </c>
      <c r="L31" s="467">
        <v>121.66229695600001</v>
      </c>
      <c r="M31" s="480">
        <v>176.26309707300001</v>
      </c>
      <c r="N31" s="480">
        <v>156.685193731</v>
      </c>
      <c r="O31" s="480">
        <v>166.37632664500001</v>
      </c>
    </row>
    <row r="32" spans="1:15" ht="13.5" customHeight="1" x14ac:dyDescent="0.2">
      <c r="A32" s="466" t="s">
        <v>185</v>
      </c>
      <c r="B32" s="468">
        <v>70.737543845999994</v>
      </c>
      <c r="C32" s="468">
        <v>53.003473798000002</v>
      </c>
      <c r="D32" s="468">
        <v>41.400462674000003</v>
      </c>
      <c r="E32" s="468">
        <v>40.466835189000001</v>
      </c>
      <c r="F32" s="468">
        <v>45.455216065000002</v>
      </c>
      <c r="G32" s="468">
        <v>45.876991596000003</v>
      </c>
      <c r="H32" s="468">
        <v>45.432964789000003</v>
      </c>
      <c r="I32" s="468">
        <v>45.276282576</v>
      </c>
      <c r="J32" s="468">
        <v>44.845328399000003</v>
      </c>
      <c r="K32" s="468">
        <v>46.649865923</v>
      </c>
      <c r="L32" s="468">
        <v>34.364672167999998</v>
      </c>
      <c r="M32" s="481">
        <v>43.809931274999997</v>
      </c>
      <c r="N32" s="481">
        <v>42.126039059999997</v>
      </c>
      <c r="O32" s="481">
        <v>42.959571793000002</v>
      </c>
    </row>
    <row r="33" spans="1:15" ht="13.5" customHeight="1" x14ac:dyDescent="0.2">
      <c r="A33" s="466" t="s">
        <v>186</v>
      </c>
      <c r="B33" s="468">
        <v>242.637170938</v>
      </c>
      <c r="C33" s="468">
        <v>152.24074490999999</v>
      </c>
      <c r="D33" s="468">
        <v>114.754859166</v>
      </c>
      <c r="E33" s="468">
        <v>106.025669126</v>
      </c>
      <c r="F33" s="468">
        <v>104.085222825</v>
      </c>
      <c r="G33" s="468">
        <v>94.612811081000004</v>
      </c>
      <c r="H33" s="468">
        <v>93.304605003999995</v>
      </c>
      <c r="I33" s="468">
        <v>84.488009746000003</v>
      </c>
      <c r="J33" s="468">
        <v>83.120624258999996</v>
      </c>
      <c r="K33" s="468">
        <v>86.854964241000005</v>
      </c>
      <c r="L33" s="468">
        <v>49.234123040999997</v>
      </c>
      <c r="M33" s="481">
        <v>103.867169867</v>
      </c>
      <c r="N33" s="481">
        <v>73.954882552000001</v>
      </c>
      <c r="O33" s="481">
        <v>88.761572884000003</v>
      </c>
    </row>
    <row r="34" spans="1:15" ht="13.5" customHeight="1" x14ac:dyDescent="0.2">
      <c r="A34" s="476" t="s">
        <v>187</v>
      </c>
      <c r="B34" s="469">
        <v>29.770742857999998</v>
      </c>
      <c r="C34" s="469">
        <v>24.935026924999999</v>
      </c>
      <c r="D34" s="469">
        <v>26.884094482999998</v>
      </c>
      <c r="E34" s="469">
        <v>26.204815663000002</v>
      </c>
      <c r="F34" s="469">
        <v>28.807043673999999</v>
      </c>
      <c r="G34" s="469">
        <v>33.326168392</v>
      </c>
      <c r="H34" s="469">
        <v>30.233090549</v>
      </c>
      <c r="I34" s="469">
        <v>33.936247858999998</v>
      </c>
      <c r="J34" s="469">
        <v>41.634247946000002</v>
      </c>
      <c r="K34" s="469">
        <v>51.468941932</v>
      </c>
      <c r="L34" s="469">
        <v>38.063501746999997</v>
      </c>
      <c r="M34" s="482">
        <v>28.585995930999999</v>
      </c>
      <c r="N34" s="482">
        <v>40.604272119000001</v>
      </c>
      <c r="O34" s="482">
        <v>34.655181968000001</v>
      </c>
    </row>
    <row r="35" spans="1:15" ht="13.5" customHeight="1" x14ac:dyDescent="0.25">
      <c r="A35" s="478" t="s">
        <v>188</v>
      </c>
      <c r="B35" s="467">
        <v>1533.8086539339999</v>
      </c>
      <c r="C35" s="467">
        <v>1127.9923739389999</v>
      </c>
      <c r="D35" s="467">
        <v>939.49112631399998</v>
      </c>
      <c r="E35" s="467">
        <v>945.81319526100003</v>
      </c>
      <c r="F35" s="467">
        <v>1058.101386261</v>
      </c>
      <c r="G35" s="467">
        <v>1183.1957257490001</v>
      </c>
      <c r="H35" s="467">
        <v>1272.0054977939999</v>
      </c>
      <c r="I35" s="467">
        <v>1422.8688261</v>
      </c>
      <c r="J35" s="467">
        <v>1575.871897949</v>
      </c>
      <c r="K35" s="467">
        <v>1699.7206936699999</v>
      </c>
      <c r="L35" s="467">
        <v>1920.2411035289999</v>
      </c>
      <c r="M35" s="480">
        <v>1083.0356908240001</v>
      </c>
      <c r="N35" s="480">
        <v>1666.88617804</v>
      </c>
      <c r="O35" s="480">
        <v>1377.878076667</v>
      </c>
    </row>
    <row r="36" spans="1:15" ht="13.5" customHeight="1" x14ac:dyDescent="0.25">
      <c r="A36" s="478" t="s">
        <v>189</v>
      </c>
      <c r="B36" s="467">
        <v>1681.979748468</v>
      </c>
      <c r="C36" s="467">
        <v>1190.1446605789999</v>
      </c>
      <c r="D36" s="467">
        <v>978.76809495400005</v>
      </c>
      <c r="E36" s="467">
        <v>986.49114703600003</v>
      </c>
      <c r="F36" s="467">
        <v>1107.9968546570001</v>
      </c>
      <c r="G36" s="467">
        <v>1225.2768994410001</v>
      </c>
      <c r="H36" s="467">
        <v>1333.620460786</v>
      </c>
      <c r="I36" s="467">
        <v>1469.976556693</v>
      </c>
      <c r="J36" s="467">
        <v>1610.9188901760001</v>
      </c>
      <c r="K36" s="467">
        <v>1746.131128862</v>
      </c>
      <c r="L36" s="467">
        <v>1859.0340625260001</v>
      </c>
      <c r="M36" s="480">
        <v>1131.772790921</v>
      </c>
      <c r="N36" s="480">
        <v>1677.821947189</v>
      </c>
      <c r="O36" s="480">
        <v>1407.5256412599999</v>
      </c>
    </row>
    <row r="37" spans="1:15" ht="13.5" customHeight="1" x14ac:dyDescent="0.25">
      <c r="A37" s="477" t="s">
        <v>190</v>
      </c>
      <c r="B37" s="470">
        <v>148.17109453399999</v>
      </c>
      <c r="C37" s="470">
        <v>62.152286639000003</v>
      </c>
      <c r="D37" s="470">
        <v>39.27696864</v>
      </c>
      <c r="E37" s="470">
        <v>40.677951776</v>
      </c>
      <c r="F37" s="470">
        <v>49.895468395000002</v>
      </c>
      <c r="G37" s="470">
        <v>42.081173692</v>
      </c>
      <c r="H37" s="470">
        <v>61.614962992000002</v>
      </c>
      <c r="I37" s="470">
        <v>47.107730592999999</v>
      </c>
      <c r="J37" s="470">
        <v>35.046992226999997</v>
      </c>
      <c r="K37" s="470">
        <v>46.410435192000001</v>
      </c>
      <c r="L37" s="470">
        <v>-61.207041003000001</v>
      </c>
      <c r="M37" s="483">
        <v>48.737100097000003</v>
      </c>
      <c r="N37" s="483">
        <v>10.935769149</v>
      </c>
      <c r="O37" s="483">
        <v>29.647564592999998</v>
      </c>
    </row>
    <row r="38" spans="1:15" ht="13.5" customHeight="1" x14ac:dyDescent="0.2">
      <c r="A38" s="466" t="s">
        <v>191</v>
      </c>
      <c r="B38" s="468">
        <v>106.92656014400001</v>
      </c>
      <c r="C38" s="468">
        <v>94.967078835999999</v>
      </c>
      <c r="D38" s="468">
        <v>80.554433709999998</v>
      </c>
      <c r="E38" s="468">
        <v>75.133227274999996</v>
      </c>
      <c r="F38" s="468">
        <v>77.610345476999996</v>
      </c>
      <c r="G38" s="468">
        <v>78.518284503999993</v>
      </c>
      <c r="H38" s="468">
        <v>82.442779353999995</v>
      </c>
      <c r="I38" s="468">
        <v>88.044803760999997</v>
      </c>
      <c r="J38" s="468">
        <v>99.658150621000004</v>
      </c>
      <c r="K38" s="468">
        <v>136.97392272299999</v>
      </c>
      <c r="L38" s="468">
        <v>112.654269654</v>
      </c>
      <c r="M38" s="481">
        <v>78.964269196000004</v>
      </c>
      <c r="N38" s="481">
        <v>107.532094937</v>
      </c>
      <c r="O38" s="481">
        <v>93.390917943000005</v>
      </c>
    </row>
    <row r="39" spans="1:15" ht="13.5" customHeight="1" x14ac:dyDescent="0.2">
      <c r="A39" s="466" t="s">
        <v>192</v>
      </c>
      <c r="B39" s="468">
        <v>116.05222156000001</v>
      </c>
      <c r="C39" s="468">
        <v>104.71054288800001</v>
      </c>
      <c r="D39" s="468">
        <v>75.728389328000006</v>
      </c>
      <c r="E39" s="468">
        <v>65.471842744</v>
      </c>
      <c r="F39" s="468">
        <v>65.447872685999997</v>
      </c>
      <c r="G39" s="468">
        <v>77.432434278000002</v>
      </c>
      <c r="H39" s="468">
        <v>66.271537057000003</v>
      </c>
      <c r="I39" s="468">
        <v>71.848481601000003</v>
      </c>
      <c r="J39" s="468">
        <v>87.704298241000004</v>
      </c>
      <c r="K39" s="468">
        <v>129.13355993799999</v>
      </c>
      <c r="L39" s="468">
        <v>178.950653945</v>
      </c>
      <c r="M39" s="481">
        <v>69.294207981</v>
      </c>
      <c r="N39" s="481">
        <v>118.737285861</v>
      </c>
      <c r="O39" s="481">
        <v>94.262783608999996</v>
      </c>
    </row>
    <row r="40" spans="1:15" ht="13.5" customHeight="1" x14ac:dyDescent="0.2">
      <c r="A40" s="476" t="s">
        <v>193</v>
      </c>
      <c r="B40" s="469">
        <v>9.1256614149999997</v>
      </c>
      <c r="C40" s="469">
        <v>9.7434640520000002</v>
      </c>
      <c r="D40" s="469">
        <v>-4.8260443830000002</v>
      </c>
      <c r="E40" s="469">
        <v>-9.6613845309999995</v>
      </c>
      <c r="F40" s="469">
        <v>-12.162472791000001</v>
      </c>
      <c r="G40" s="469">
        <v>-1.085850226</v>
      </c>
      <c r="H40" s="469">
        <v>-16.171242296999999</v>
      </c>
      <c r="I40" s="469">
        <v>-16.196322160000001</v>
      </c>
      <c r="J40" s="469">
        <v>-11.953852380000001</v>
      </c>
      <c r="K40" s="469">
        <v>-7.8403627849999999</v>
      </c>
      <c r="L40" s="469">
        <v>66.296384290999995</v>
      </c>
      <c r="M40" s="482">
        <v>-9.6700612160000006</v>
      </c>
      <c r="N40" s="482">
        <v>11.205190924</v>
      </c>
      <c r="O40" s="482">
        <v>0.87186566600000004</v>
      </c>
    </row>
    <row r="41" spans="1:15" ht="13.5" customHeight="1" x14ac:dyDescent="0.25">
      <c r="A41" s="478" t="s">
        <v>194</v>
      </c>
      <c r="B41" s="467">
        <v>1640.7352140789999</v>
      </c>
      <c r="C41" s="467">
        <v>1222.959452775</v>
      </c>
      <c r="D41" s="467">
        <v>1020.045560025</v>
      </c>
      <c r="E41" s="467">
        <v>1020.946422535</v>
      </c>
      <c r="F41" s="467">
        <v>1135.711731739</v>
      </c>
      <c r="G41" s="467">
        <v>1261.714010253</v>
      </c>
      <c r="H41" s="467">
        <v>1354.448277148</v>
      </c>
      <c r="I41" s="467">
        <v>1510.9136298609999</v>
      </c>
      <c r="J41" s="467">
        <v>1675.53004857</v>
      </c>
      <c r="K41" s="467">
        <v>1836.6946163929999</v>
      </c>
      <c r="L41" s="467">
        <v>2032.8953731829999</v>
      </c>
      <c r="M41" s="480">
        <v>1161.9999600199999</v>
      </c>
      <c r="N41" s="480">
        <v>1774.418272976</v>
      </c>
      <c r="O41" s="480">
        <v>1471.2689946099999</v>
      </c>
    </row>
    <row r="42" spans="1:15" ht="13.5" customHeight="1" x14ac:dyDescent="0.25">
      <c r="A42" s="478" t="s">
        <v>195</v>
      </c>
      <c r="B42" s="467">
        <v>1798.0319700279999</v>
      </c>
      <c r="C42" s="467">
        <v>1294.8552034659999</v>
      </c>
      <c r="D42" s="467">
        <v>1054.496484282</v>
      </c>
      <c r="E42" s="467">
        <v>1051.962989781</v>
      </c>
      <c r="F42" s="467">
        <v>1173.4447273430001</v>
      </c>
      <c r="G42" s="467">
        <v>1302.7093337189999</v>
      </c>
      <c r="H42" s="467">
        <v>1399.8919978429999</v>
      </c>
      <c r="I42" s="467">
        <v>1541.825038294</v>
      </c>
      <c r="J42" s="467">
        <v>1698.6231884169999</v>
      </c>
      <c r="K42" s="467">
        <v>1875.2646887999999</v>
      </c>
      <c r="L42" s="467">
        <v>2037.984716471</v>
      </c>
      <c r="M42" s="480">
        <v>1201.066998901</v>
      </c>
      <c r="N42" s="480">
        <v>1796.5592330500001</v>
      </c>
      <c r="O42" s="480">
        <v>1501.788424869</v>
      </c>
    </row>
    <row r="43" spans="1:15" ht="13.5" customHeight="1" x14ac:dyDescent="0.2">
      <c r="A43" s="476" t="s">
        <v>196</v>
      </c>
      <c r="B43" s="469">
        <v>157.29675595</v>
      </c>
      <c r="C43" s="469">
        <v>71.895750691000003</v>
      </c>
      <c r="D43" s="469">
        <v>34.450924258000001</v>
      </c>
      <c r="E43" s="469">
        <v>31.016567245000001</v>
      </c>
      <c r="F43" s="469">
        <v>37.732995604000003</v>
      </c>
      <c r="G43" s="469">
        <v>40.995323466999999</v>
      </c>
      <c r="H43" s="469">
        <v>45.443720695000003</v>
      </c>
      <c r="I43" s="469">
        <v>30.911408432999998</v>
      </c>
      <c r="J43" s="469">
        <v>23.093139847</v>
      </c>
      <c r="K43" s="469">
        <v>38.570072406999998</v>
      </c>
      <c r="L43" s="469">
        <v>5.0893432880000002</v>
      </c>
      <c r="M43" s="482">
        <v>39.067038881000002</v>
      </c>
      <c r="N43" s="482">
        <v>22.140960073999999</v>
      </c>
      <c r="O43" s="482">
        <v>30.519430259</v>
      </c>
    </row>
    <row r="44" spans="1:15" s="8" customFormat="1" ht="13.5" customHeight="1" x14ac:dyDescent="0.25">
      <c r="A44" s="479" t="s">
        <v>286</v>
      </c>
      <c r="B44" s="470">
        <v>649.81928023399996</v>
      </c>
      <c r="C44" s="470">
        <v>601.15839220400005</v>
      </c>
      <c r="D44" s="470">
        <v>536.78668036700003</v>
      </c>
      <c r="E44" s="470">
        <v>595.70473198000002</v>
      </c>
      <c r="F44" s="470">
        <v>677.27066249400002</v>
      </c>
      <c r="G44" s="470">
        <v>729.68412755199995</v>
      </c>
      <c r="H44" s="470">
        <v>787.46096824599999</v>
      </c>
      <c r="I44" s="470">
        <v>816.75121343700005</v>
      </c>
      <c r="J44" s="470">
        <v>998.62935987499998</v>
      </c>
      <c r="K44" s="470">
        <v>1361.4006737059999</v>
      </c>
      <c r="L44" s="470">
        <v>1679.4578905650001</v>
      </c>
      <c r="M44" s="483">
        <v>669.17569098700005</v>
      </c>
      <c r="N44" s="483">
        <v>1225.6508208350001</v>
      </c>
      <c r="O44" s="483">
        <v>950.193620302</v>
      </c>
    </row>
    <row r="45" spans="1:15" ht="13.5" customHeight="1" x14ac:dyDescent="0.25">
      <c r="A45" s="475" t="s">
        <v>449</v>
      </c>
      <c r="B45" s="468"/>
      <c r="C45" s="468"/>
      <c r="D45" s="468"/>
      <c r="E45" s="468"/>
      <c r="F45" s="468"/>
      <c r="G45" s="468"/>
      <c r="H45" s="468"/>
      <c r="I45" s="468"/>
      <c r="J45" s="468"/>
      <c r="K45" s="468"/>
      <c r="L45" s="468"/>
      <c r="M45" s="484"/>
      <c r="N45" s="484"/>
      <c r="O45" s="484"/>
    </row>
    <row r="46" spans="1:15" ht="17.25" customHeight="1" x14ac:dyDescent="0.25">
      <c r="A46" s="466" t="s">
        <v>462</v>
      </c>
      <c r="B46" s="468">
        <v>947.24400833000004</v>
      </c>
      <c r="C46" s="468">
        <v>705.52831686900004</v>
      </c>
      <c r="D46" s="468">
        <v>614.10549965899997</v>
      </c>
      <c r="E46" s="468">
        <v>642.68728475399996</v>
      </c>
      <c r="F46" s="468">
        <v>739.77048779400002</v>
      </c>
      <c r="G46" s="468">
        <v>850.11674115899996</v>
      </c>
      <c r="H46" s="468">
        <v>951.90067843999998</v>
      </c>
      <c r="I46" s="468">
        <v>1103.3225531400001</v>
      </c>
      <c r="J46" s="468">
        <v>1236.512385666</v>
      </c>
      <c r="K46" s="468">
        <v>1336.6802587350001</v>
      </c>
      <c r="L46" s="468">
        <v>1558.548985918</v>
      </c>
      <c r="M46" s="481">
        <v>762.75312685400002</v>
      </c>
      <c r="N46" s="481">
        <v>1321.0497624659999</v>
      </c>
      <c r="O46" s="481">
        <v>1044.6909099960001</v>
      </c>
    </row>
    <row r="47" spans="1:15" ht="13.5" customHeight="1" x14ac:dyDescent="0.25">
      <c r="A47" s="466" t="s">
        <v>401</v>
      </c>
      <c r="B47" s="468">
        <v>374.98744379700003</v>
      </c>
      <c r="C47" s="468">
        <v>313.883482523</v>
      </c>
      <c r="D47" s="468">
        <v>312.43466793699997</v>
      </c>
      <c r="E47" s="468">
        <v>347.87081850599998</v>
      </c>
      <c r="F47" s="468">
        <v>414.75215841099998</v>
      </c>
      <c r="G47" s="468">
        <v>468.39978643000001</v>
      </c>
      <c r="H47" s="468">
        <v>509.52947735700002</v>
      </c>
      <c r="I47" s="468">
        <v>578.74038168200002</v>
      </c>
      <c r="J47" s="468">
        <v>671.61850412199999</v>
      </c>
      <c r="K47" s="468">
        <v>710.57180537199997</v>
      </c>
      <c r="L47" s="468">
        <v>753.32414413000004</v>
      </c>
      <c r="M47" s="481">
        <v>410.68357571600001</v>
      </c>
      <c r="N47" s="481">
        <v>682.49362780399997</v>
      </c>
      <c r="O47" s="481">
        <v>547.94666962199994</v>
      </c>
    </row>
    <row r="48" spans="1:15" ht="13.5" customHeight="1" x14ac:dyDescent="0.25">
      <c r="A48" s="466" t="s">
        <v>402</v>
      </c>
      <c r="B48" s="468">
        <v>379.11514294199998</v>
      </c>
      <c r="C48" s="468">
        <v>333.35376509999998</v>
      </c>
      <c r="D48" s="468">
        <v>328.09544018100001</v>
      </c>
      <c r="E48" s="468">
        <v>410.60825541499997</v>
      </c>
      <c r="F48" s="468">
        <v>527.75966831200003</v>
      </c>
      <c r="G48" s="468">
        <v>608.71009401000003</v>
      </c>
      <c r="H48" s="468">
        <v>675.86334076900005</v>
      </c>
      <c r="I48" s="468">
        <v>778.43214532000002</v>
      </c>
      <c r="J48" s="468">
        <v>881.77226877700002</v>
      </c>
      <c r="K48" s="468">
        <v>955.74181679100002</v>
      </c>
      <c r="L48" s="468">
        <v>863.347212001</v>
      </c>
      <c r="M48" s="481">
        <v>511.80693599799997</v>
      </c>
      <c r="N48" s="481">
        <v>866.58763359900001</v>
      </c>
      <c r="O48" s="481">
        <v>690.96990600900006</v>
      </c>
    </row>
    <row r="49" spans="1:15" ht="13.5" customHeight="1" x14ac:dyDescent="0.25">
      <c r="A49" s="466" t="s">
        <v>403</v>
      </c>
      <c r="B49" s="468">
        <v>1338.8342908259999</v>
      </c>
      <c r="C49" s="468">
        <v>959.96541494500002</v>
      </c>
      <c r="D49" s="468">
        <v>795.72867862999999</v>
      </c>
      <c r="E49" s="468">
        <v>813.79382705800003</v>
      </c>
      <c r="F49" s="468">
        <v>929.64937209200002</v>
      </c>
      <c r="G49" s="468">
        <v>1051.4609283719999</v>
      </c>
      <c r="H49" s="468">
        <v>1164.649800444</v>
      </c>
      <c r="I49" s="468">
        <v>1306.2760165120001</v>
      </c>
      <c r="J49" s="468">
        <v>1441.318689572</v>
      </c>
      <c r="K49" s="468">
        <v>1561.157356766</v>
      </c>
      <c r="L49" s="468">
        <v>1737.37176557</v>
      </c>
      <c r="M49" s="481">
        <v>955.50969384799998</v>
      </c>
      <c r="N49" s="481">
        <v>1521.1367534579999</v>
      </c>
      <c r="O49" s="481">
        <v>1241.1493146150001</v>
      </c>
    </row>
    <row r="50" spans="1:15" ht="20.25" customHeight="1" x14ac:dyDescent="0.25">
      <c r="A50" s="466" t="s">
        <v>461</v>
      </c>
      <c r="B50" s="468">
        <v>562.14704932300003</v>
      </c>
      <c r="C50" s="468">
        <v>400.23156862299999</v>
      </c>
      <c r="D50" s="468">
        <v>309.46552021999997</v>
      </c>
      <c r="E50" s="468">
        <v>286.30303414000002</v>
      </c>
      <c r="F50" s="468">
        <v>301.21243844700001</v>
      </c>
      <c r="G50" s="468">
        <v>315.848263616</v>
      </c>
      <c r="H50" s="468">
        <v>299.64934066799998</v>
      </c>
      <c r="I50" s="468">
        <v>295.80811254399998</v>
      </c>
      <c r="J50" s="468">
        <v>311.701728527</v>
      </c>
      <c r="K50" s="468">
        <v>314.813477541</v>
      </c>
      <c r="L50" s="468">
        <v>271.28391224000001</v>
      </c>
      <c r="M50" s="481">
        <v>302.36193506199999</v>
      </c>
      <c r="N50" s="481">
        <v>296.69472287399998</v>
      </c>
      <c r="O50" s="481">
        <v>299.50001338999999</v>
      </c>
    </row>
    <row r="51" spans="1:15" ht="13.5" customHeight="1" x14ac:dyDescent="0.25">
      <c r="A51" s="466" t="s">
        <v>404</v>
      </c>
      <c r="B51" s="468">
        <v>649.81928023399996</v>
      </c>
      <c r="C51" s="468">
        <v>601.15839220400005</v>
      </c>
      <c r="D51" s="468">
        <v>536.78668036700003</v>
      </c>
      <c r="E51" s="468">
        <v>595.70473198000002</v>
      </c>
      <c r="F51" s="468">
        <v>677.27066249400002</v>
      </c>
      <c r="G51" s="468">
        <v>729.68412755199995</v>
      </c>
      <c r="H51" s="468">
        <v>787.46096824599999</v>
      </c>
      <c r="I51" s="468">
        <v>816.75121343700005</v>
      </c>
      <c r="J51" s="468">
        <v>998.62935987499998</v>
      </c>
      <c r="K51" s="468">
        <v>1361.4006737059999</v>
      </c>
      <c r="L51" s="468">
        <v>1679.4578905650001</v>
      </c>
      <c r="M51" s="481">
        <v>669.17569098700005</v>
      </c>
      <c r="N51" s="481">
        <v>1225.6508208350001</v>
      </c>
      <c r="O51" s="481">
        <v>950.193620302</v>
      </c>
    </row>
    <row r="52" spans="1:15" ht="13.5" customHeight="1" x14ac:dyDescent="0.25">
      <c r="A52" s="466" t="s">
        <v>405</v>
      </c>
      <c r="B52" s="468">
        <v>265.18367616699999</v>
      </c>
      <c r="C52" s="468">
        <v>203.475675306</v>
      </c>
      <c r="D52" s="468">
        <v>163.531536985</v>
      </c>
      <c r="E52" s="468">
        <v>154.79344443599999</v>
      </c>
      <c r="F52" s="468">
        <v>152.75509894999999</v>
      </c>
      <c r="G52" s="468">
        <v>154.379314919</v>
      </c>
      <c r="H52" s="468">
        <v>156.220848727</v>
      </c>
      <c r="I52" s="468">
        <v>175.21559281500001</v>
      </c>
      <c r="J52" s="468">
        <v>201.34963533999999</v>
      </c>
      <c r="K52" s="468">
        <v>214.38612934599999</v>
      </c>
      <c r="L52" s="468">
        <v>170.91863573000001</v>
      </c>
      <c r="M52" s="481">
        <v>157.37036682499999</v>
      </c>
      <c r="N52" s="481">
        <v>188.82010498899999</v>
      </c>
      <c r="O52" s="481">
        <v>173.25237093000001</v>
      </c>
    </row>
    <row r="53" spans="1:15" ht="12.75" customHeight="1" x14ac:dyDescent="0.2">
      <c r="A53" s="38" t="s">
        <v>299</v>
      </c>
    </row>
    <row r="54" spans="1:15" ht="12.75" customHeight="1" x14ac:dyDescent="0.2">
      <c r="A54" s="38" t="s">
        <v>460</v>
      </c>
    </row>
    <row r="55" spans="1:15" ht="12.75" customHeight="1" x14ac:dyDescent="0.2">
      <c r="A55" s="38" t="s">
        <v>566</v>
      </c>
    </row>
    <row r="56" spans="1:15" ht="12.75" customHeight="1" x14ac:dyDescent="0.2">
      <c r="A56" s="38" t="s">
        <v>319</v>
      </c>
    </row>
    <row r="57" spans="1:15" x14ac:dyDescent="0.2">
      <c r="A57" s="287" t="s">
        <v>791</v>
      </c>
      <c r="B57" s="3"/>
      <c r="C57" s="3"/>
      <c r="D57" s="3"/>
      <c r="E57" s="3"/>
      <c r="F57" s="3"/>
      <c r="G57" s="246"/>
      <c r="H57" s="3"/>
      <c r="I57" s="3"/>
      <c r="J57" s="246"/>
      <c r="K57" s="3"/>
      <c r="L57" s="3"/>
      <c r="M57" s="3"/>
      <c r="N57" s="3"/>
      <c r="O57" s="3"/>
    </row>
    <row r="59" spans="1:15" ht="12.75" customHeight="1" x14ac:dyDescent="0.2">
      <c r="A59" s="944" t="s">
        <v>209</v>
      </c>
      <c r="B59" s="938"/>
      <c r="C59" s="938"/>
      <c r="D59" s="938"/>
      <c r="E59" s="938"/>
      <c r="F59" s="938"/>
    </row>
    <row r="60" spans="1:15" ht="51" customHeight="1" x14ac:dyDescent="0.2">
      <c r="A60" s="1001" t="s">
        <v>210</v>
      </c>
      <c r="B60" s="1001"/>
      <c r="C60" s="1001"/>
      <c r="D60" s="1001"/>
      <c r="E60" s="1001"/>
      <c r="F60" s="1001"/>
      <c r="G60" s="1001"/>
      <c r="H60" s="1001"/>
      <c r="I60" s="1001"/>
      <c r="J60" s="1001"/>
      <c r="K60" s="1001"/>
      <c r="L60" s="1001"/>
      <c r="M60" s="1001"/>
      <c r="N60" s="1001"/>
      <c r="O60" s="1001"/>
    </row>
    <row r="61" spans="1:15" ht="12.75" customHeight="1" x14ac:dyDescent="0.3">
      <c r="A61" s="308"/>
      <c r="B61" s="938"/>
      <c r="C61" s="938"/>
      <c r="D61" s="938"/>
      <c r="E61" s="938"/>
      <c r="F61" s="938"/>
    </row>
    <row r="62" spans="1:15" ht="24.75" customHeight="1" x14ac:dyDescent="0.2">
      <c r="A62" s="1002" t="s">
        <v>694</v>
      </c>
      <c r="B62" s="1002"/>
      <c r="C62" s="1002"/>
      <c r="D62" s="1002"/>
      <c r="E62" s="1002"/>
      <c r="F62" s="1002"/>
      <c r="G62" s="1002"/>
      <c r="H62" s="1002"/>
      <c r="I62" s="1002"/>
      <c r="J62" s="1002"/>
      <c r="K62" s="1002"/>
      <c r="L62" s="1002"/>
      <c r="M62" s="1002"/>
      <c r="N62" s="1002"/>
      <c r="O62" s="1002"/>
    </row>
    <row r="63" spans="1:15" ht="12.75" customHeight="1" x14ac:dyDescent="0.3">
      <c r="A63" s="308"/>
      <c r="B63" s="938"/>
      <c r="C63" s="938"/>
      <c r="D63" s="938"/>
      <c r="E63" s="938"/>
      <c r="F63" s="938"/>
    </row>
    <row r="64" spans="1:15" ht="26.25" customHeight="1" x14ac:dyDescent="0.2">
      <c r="A64" s="1003" t="s">
        <v>695</v>
      </c>
      <c r="B64" s="1003"/>
      <c r="C64" s="1003"/>
      <c r="D64" s="1003"/>
      <c r="E64" s="1003"/>
      <c r="F64" s="1003"/>
      <c r="G64" s="1003"/>
      <c r="H64" s="1003"/>
      <c r="I64" s="1003"/>
      <c r="J64" s="1003"/>
      <c r="K64" s="1003"/>
      <c r="L64" s="1003"/>
      <c r="M64" s="1003"/>
      <c r="N64" s="1003"/>
      <c r="O64" s="1003"/>
    </row>
    <row r="65" spans="1:15" ht="12.75" customHeight="1" x14ac:dyDescent="0.2">
      <c r="A65" s="945"/>
      <c r="B65" s="938"/>
      <c r="C65" s="938"/>
      <c r="D65" s="938"/>
      <c r="E65" s="938"/>
      <c r="F65" s="938"/>
    </row>
    <row r="66" spans="1:15" ht="12.75" customHeight="1" x14ac:dyDescent="0.2">
      <c r="A66" s="1003" t="s">
        <v>696</v>
      </c>
      <c r="B66" s="1003"/>
      <c r="C66" s="1003"/>
      <c r="D66" s="1003"/>
      <c r="E66" s="1003"/>
      <c r="F66" s="1003"/>
      <c r="G66" s="1003"/>
      <c r="H66" s="1003"/>
      <c r="I66" s="1003"/>
      <c r="J66" s="1003"/>
      <c r="K66" s="1003"/>
      <c r="L66" s="1003"/>
      <c r="M66" s="1003"/>
      <c r="N66" s="1003"/>
      <c r="O66" s="1003"/>
    </row>
    <row r="67" spans="1:15" ht="12.75" customHeight="1" x14ac:dyDescent="0.2">
      <c r="A67" s="939"/>
      <c r="B67" s="939"/>
      <c r="C67" s="939"/>
      <c r="D67" s="939"/>
      <c r="E67" s="939"/>
      <c r="F67" s="939"/>
    </row>
    <row r="68" spans="1:15" ht="24.75" customHeight="1" x14ac:dyDescent="0.2">
      <c r="A68" s="1003" t="s">
        <v>697</v>
      </c>
      <c r="B68" s="1003"/>
      <c r="C68" s="1003"/>
      <c r="D68" s="1003"/>
      <c r="E68" s="1003"/>
      <c r="F68" s="1003"/>
      <c r="G68" s="1003"/>
      <c r="H68" s="1003"/>
      <c r="I68" s="1003"/>
      <c r="J68" s="1003"/>
      <c r="K68" s="1003"/>
      <c r="L68" s="1003"/>
      <c r="M68" s="1003"/>
      <c r="N68" s="1003"/>
      <c r="O68" s="1003"/>
    </row>
    <row r="69" spans="1:15" ht="12.75" customHeight="1" x14ac:dyDescent="0.2">
      <c r="A69" s="938"/>
      <c r="B69" s="938"/>
      <c r="C69" s="938"/>
      <c r="D69" s="938"/>
      <c r="E69" s="938"/>
      <c r="F69" s="938"/>
    </row>
    <row r="70" spans="1:15" ht="21" customHeight="1" x14ac:dyDescent="0.2">
      <c r="A70" s="1003" t="s">
        <v>698</v>
      </c>
      <c r="B70" s="1003"/>
      <c r="C70" s="1003"/>
      <c r="D70" s="1003"/>
      <c r="E70" s="1003"/>
      <c r="F70" s="1003"/>
      <c r="G70" s="1003"/>
      <c r="H70" s="1003"/>
      <c r="I70" s="1003"/>
      <c r="J70" s="1003"/>
      <c r="K70" s="1003"/>
      <c r="L70" s="1003"/>
      <c r="M70" s="1003"/>
      <c r="N70" s="1003"/>
      <c r="O70" s="1003"/>
    </row>
    <row r="71" spans="1:15" ht="12.75" customHeight="1" x14ac:dyDescent="0.2">
      <c r="A71" s="938"/>
      <c r="B71" s="938"/>
      <c r="C71" s="938"/>
      <c r="D71" s="938"/>
      <c r="E71" s="938"/>
      <c r="F71" s="938"/>
    </row>
    <row r="72" spans="1:15" ht="48.75" customHeight="1" x14ac:dyDescent="0.2">
      <c r="A72" s="1003" t="s">
        <v>802</v>
      </c>
      <c r="B72" s="1003"/>
      <c r="C72" s="1003"/>
      <c r="D72" s="1003"/>
      <c r="E72" s="1003"/>
      <c r="F72" s="1003"/>
      <c r="G72" s="1003"/>
      <c r="H72" s="1003"/>
      <c r="I72" s="1003"/>
      <c r="J72" s="1003"/>
      <c r="K72" s="1003"/>
      <c r="L72" s="1003"/>
      <c r="M72" s="1003"/>
      <c r="N72" s="1003"/>
      <c r="O72" s="1003"/>
    </row>
    <row r="73" spans="1:15" ht="12.75" customHeight="1" x14ac:dyDescent="0.2">
      <c r="A73" s="945"/>
      <c r="B73" s="938"/>
      <c r="C73" s="938"/>
      <c r="D73" s="938"/>
      <c r="E73" s="938"/>
      <c r="F73" s="938"/>
    </row>
    <row r="74" spans="1:15" ht="27" customHeight="1" x14ac:dyDescent="0.2">
      <c r="A74" s="1003" t="s">
        <v>699</v>
      </c>
      <c r="B74" s="1003"/>
      <c r="C74" s="1003"/>
      <c r="D74" s="1003"/>
      <c r="E74" s="1003"/>
      <c r="F74" s="1003"/>
      <c r="G74" s="1003"/>
      <c r="H74" s="1003"/>
      <c r="I74" s="1003"/>
      <c r="J74" s="1003"/>
      <c r="K74" s="1003"/>
      <c r="L74" s="1003"/>
      <c r="M74" s="1003"/>
      <c r="N74" s="1003"/>
      <c r="O74" s="1003"/>
    </row>
    <row r="75" spans="1:15" ht="12.75" customHeight="1" x14ac:dyDescent="0.2">
      <c r="A75" s="946"/>
      <c r="B75" s="938"/>
      <c r="C75" s="938"/>
      <c r="D75" s="938"/>
      <c r="E75" s="938"/>
      <c r="F75" s="938"/>
    </row>
    <row r="76" spans="1:15" ht="19.5" customHeight="1" x14ac:dyDescent="0.2">
      <c r="A76" s="1003" t="s">
        <v>700</v>
      </c>
      <c r="B76" s="1003"/>
      <c r="C76" s="1003"/>
      <c r="D76" s="1003"/>
      <c r="E76" s="1003"/>
      <c r="F76" s="1003"/>
      <c r="G76" s="1003"/>
      <c r="H76" s="1003"/>
      <c r="I76" s="1003"/>
      <c r="J76" s="1003"/>
      <c r="K76" s="1003"/>
      <c r="L76" s="1003"/>
      <c r="M76" s="1003"/>
      <c r="N76" s="1003"/>
      <c r="O76" s="1003"/>
    </row>
    <row r="77" spans="1:15" ht="12.75" customHeight="1" x14ac:dyDescent="0.2">
      <c r="A77" s="946"/>
      <c r="B77" s="938"/>
      <c r="C77" s="938"/>
      <c r="D77" s="938"/>
      <c r="E77" s="938"/>
      <c r="F77" s="938"/>
    </row>
    <row r="78" spans="1:15" ht="22.5" customHeight="1" x14ac:dyDescent="0.2">
      <c r="A78" s="1003" t="s">
        <v>701</v>
      </c>
      <c r="B78" s="1003"/>
      <c r="C78" s="1003"/>
      <c r="D78" s="1003"/>
      <c r="E78" s="1003"/>
      <c r="F78" s="1003"/>
      <c r="G78" s="1003"/>
      <c r="H78" s="1003"/>
      <c r="I78" s="1003"/>
      <c r="J78" s="1003"/>
      <c r="K78" s="1003"/>
      <c r="L78" s="1003"/>
      <c r="M78" s="1003"/>
      <c r="N78" s="1003"/>
      <c r="O78" s="1003"/>
    </row>
    <row r="79" spans="1:15" ht="34.5" customHeight="1" x14ac:dyDescent="0.2">
      <c r="A79" s="1003" t="s">
        <v>702</v>
      </c>
      <c r="B79" s="1003"/>
      <c r="C79" s="1003"/>
      <c r="D79" s="1003"/>
      <c r="E79" s="1003"/>
      <c r="F79" s="1003"/>
      <c r="G79" s="1003"/>
      <c r="H79" s="1003"/>
      <c r="I79" s="1003"/>
      <c r="J79" s="1003"/>
      <c r="K79" s="1003"/>
      <c r="L79" s="1003"/>
      <c r="M79" s="1003"/>
      <c r="N79" s="1003"/>
      <c r="O79" s="1003"/>
    </row>
    <row r="80" spans="1:15" ht="12.75" customHeight="1" x14ac:dyDescent="0.2">
      <c r="A80" s="946"/>
      <c r="B80" s="938"/>
      <c r="C80" s="938"/>
      <c r="D80" s="938"/>
      <c r="E80" s="938"/>
      <c r="F80" s="938"/>
    </row>
    <row r="81" spans="1:15" ht="33.75" customHeight="1" x14ac:dyDescent="0.2">
      <c r="A81" s="1003" t="s">
        <v>703</v>
      </c>
      <c r="B81" s="1003"/>
      <c r="C81" s="1003"/>
      <c r="D81" s="1003"/>
      <c r="E81" s="1003"/>
      <c r="F81" s="1003"/>
      <c r="G81" s="1003"/>
      <c r="H81" s="1003"/>
      <c r="I81" s="1003"/>
      <c r="J81" s="1003"/>
      <c r="K81" s="1003"/>
      <c r="L81" s="1003"/>
      <c r="M81" s="1003"/>
      <c r="N81" s="1003"/>
      <c r="O81" s="1003"/>
    </row>
    <row r="82" spans="1:15" ht="12.75" customHeight="1" x14ac:dyDescent="0.2">
      <c r="A82" s="946"/>
      <c r="B82" s="938"/>
      <c r="C82" s="938"/>
      <c r="D82" s="938"/>
      <c r="E82" s="938"/>
      <c r="F82" s="938"/>
    </row>
    <row r="83" spans="1:15" ht="21" customHeight="1" x14ac:dyDescent="0.2">
      <c r="A83" s="1003" t="s">
        <v>704</v>
      </c>
      <c r="B83" s="1003"/>
      <c r="C83" s="1003"/>
      <c r="D83" s="1003"/>
      <c r="E83" s="1003"/>
      <c r="F83" s="1003"/>
      <c r="G83" s="1003"/>
      <c r="H83" s="1003"/>
      <c r="I83" s="1003"/>
      <c r="J83" s="1003"/>
      <c r="K83" s="1003"/>
      <c r="L83" s="1003"/>
      <c r="M83" s="1003"/>
      <c r="N83" s="1003"/>
      <c r="O83" s="1003"/>
    </row>
    <row r="84" spans="1:15" ht="12.75" customHeight="1" x14ac:dyDescent="0.2">
      <c r="A84" s="940"/>
      <c r="B84" s="938"/>
      <c r="C84" s="938"/>
      <c r="D84" s="938"/>
      <c r="E84" s="938"/>
      <c r="F84" s="938"/>
    </row>
    <row r="85" spans="1:15" ht="21.75" customHeight="1" x14ac:dyDescent="0.2">
      <c r="A85" s="1000" t="s">
        <v>211</v>
      </c>
      <c r="B85" s="1000"/>
      <c r="C85" s="1000"/>
      <c r="D85" s="1000"/>
      <c r="E85" s="1000"/>
      <c r="F85" s="1000"/>
      <c r="G85" s="1000"/>
      <c r="H85" s="1000"/>
      <c r="I85" s="1000"/>
      <c r="J85" s="1000"/>
      <c r="K85" s="1000"/>
      <c r="L85" s="1000"/>
      <c r="M85" s="1000"/>
      <c r="N85" s="1000"/>
      <c r="O85" s="1000"/>
    </row>
    <row r="86" spans="1:15" ht="12.75" customHeight="1" x14ac:dyDescent="0.2">
      <c r="A86" s="1000" t="s">
        <v>212</v>
      </c>
      <c r="B86" s="1000"/>
      <c r="C86" s="1000"/>
      <c r="D86" s="1000"/>
      <c r="E86" s="1000"/>
      <c r="F86" s="1000"/>
      <c r="G86" s="1000"/>
      <c r="H86" s="1000"/>
      <c r="I86" s="1000"/>
      <c r="J86" s="1000"/>
      <c r="K86" s="1000"/>
      <c r="L86" s="1000"/>
      <c r="M86" s="1000"/>
      <c r="N86" s="1000"/>
      <c r="O86" s="1000"/>
    </row>
  </sheetData>
  <mergeCells count="15">
    <mergeCell ref="A85:O85"/>
    <mergeCell ref="A86:O86"/>
    <mergeCell ref="A60:O60"/>
    <mergeCell ref="A62:O62"/>
    <mergeCell ref="A64:O64"/>
    <mergeCell ref="A66:O66"/>
    <mergeCell ref="A68:O68"/>
    <mergeCell ref="A70:O70"/>
    <mergeCell ref="A72:O72"/>
    <mergeCell ref="A74:O74"/>
    <mergeCell ref="A76:O76"/>
    <mergeCell ref="A78:O78"/>
    <mergeCell ref="A79:O79"/>
    <mergeCell ref="A81:O81"/>
    <mergeCell ref="A83:O83"/>
  </mergeCells>
  <phoneticPr fontId="2" type="noConversion"/>
  <pageMargins left="0.59055118110236227" right="0.59055118110236227" top="0.78740157480314965" bottom="0.59055118110236227" header="0.39370078740157483" footer="0.39370078740157483"/>
  <pageSetup paperSize="9" scale="53" firstPageNumber="14" fitToHeight="2" orientation="landscape" useFirstPageNumber="1" r:id="rId1"/>
  <headerFooter alignWithMargins="0">
    <oddHeader>&amp;R&amp;12Les finances des communes en 2021</oddHeader>
    <oddFooter>&amp;L&amp;12Direction Générale des Collectivités Locales / DESL&amp;C&amp;12 &amp;P&amp;R&amp;12Mise en ligne : février 2023</oddFooter>
  </headerFooter>
  <rowBreaks count="1" manualBreakCount="1">
    <brk id="57" max="14"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33</vt:i4>
      </vt:variant>
      <vt:variant>
        <vt:lpstr>Plages nommées</vt:lpstr>
      </vt:variant>
      <vt:variant>
        <vt:i4>31</vt:i4>
      </vt:variant>
    </vt:vector>
  </HeadingPairs>
  <TitlesOfParts>
    <vt:vector size="64" baseType="lpstr">
      <vt:lpstr>Couv</vt:lpstr>
      <vt:lpstr>Index</vt:lpstr>
      <vt:lpstr>T 1.1</vt:lpstr>
      <vt:lpstr>T 1.2</vt:lpstr>
      <vt:lpstr>T 1.3</vt:lpstr>
      <vt:lpstr>T 1.4</vt:lpstr>
      <vt:lpstr>T 1.5</vt:lpstr>
      <vt:lpstr>T 2.1</vt:lpstr>
      <vt:lpstr>T 2.2</vt:lpstr>
      <vt:lpstr>T 2.3</vt:lpstr>
      <vt:lpstr>T 3</vt:lpstr>
      <vt:lpstr>T 4.1</vt:lpstr>
      <vt:lpstr>T 4.2</vt:lpstr>
      <vt:lpstr>T 4.3</vt:lpstr>
      <vt:lpstr>T 4.4</vt:lpstr>
      <vt:lpstr>T 4.5</vt:lpstr>
      <vt:lpstr>T 4.6</vt:lpstr>
      <vt:lpstr>T 4.7</vt:lpstr>
      <vt:lpstr>T 4.8</vt:lpstr>
      <vt:lpstr>T 4.9</vt:lpstr>
      <vt:lpstr>T 4.10</vt:lpstr>
      <vt:lpstr>T 5.1</vt:lpstr>
      <vt:lpstr>T 5.2</vt:lpstr>
      <vt:lpstr>T 5.3</vt:lpstr>
      <vt:lpstr>T 5.4</vt:lpstr>
      <vt:lpstr>T 5.5</vt:lpstr>
      <vt:lpstr>T 5.6</vt:lpstr>
      <vt:lpstr>T 6.1</vt:lpstr>
      <vt:lpstr>T 6.2</vt:lpstr>
      <vt:lpstr>T 6.3</vt:lpstr>
      <vt:lpstr>Annexe 1</vt:lpstr>
      <vt:lpstr>Annexe 2</vt:lpstr>
      <vt:lpstr>Annexe 3</vt:lpstr>
      <vt:lpstr>'Annexe 1'!Zone_d_impression</vt:lpstr>
      <vt:lpstr>Couv!Zone_d_impression</vt:lpstr>
      <vt:lpstr>Index!Zone_d_impression</vt:lpstr>
      <vt:lpstr>'T 1.1'!Zone_d_impression</vt:lpstr>
      <vt:lpstr>'T 1.2'!Zone_d_impression</vt:lpstr>
      <vt:lpstr>'T 1.3'!Zone_d_impression</vt:lpstr>
      <vt:lpstr>'T 1.4'!Zone_d_impression</vt:lpstr>
      <vt:lpstr>'T 1.5'!Zone_d_impression</vt:lpstr>
      <vt:lpstr>'T 2.1'!Zone_d_impression</vt:lpstr>
      <vt:lpstr>'T 2.2'!Zone_d_impression</vt:lpstr>
      <vt:lpstr>'T 2.3'!Zone_d_impression</vt:lpstr>
      <vt:lpstr>'T 3'!Zone_d_impression</vt:lpstr>
      <vt:lpstr>'T 4.1'!Zone_d_impression</vt:lpstr>
      <vt:lpstr>'T 4.10'!Zone_d_impression</vt:lpstr>
      <vt:lpstr>'T 4.2'!Zone_d_impression</vt:lpstr>
      <vt:lpstr>'T 4.3'!Zone_d_impression</vt:lpstr>
      <vt:lpstr>'T 4.4'!Zone_d_impression</vt:lpstr>
      <vt:lpstr>'T 4.5'!Zone_d_impression</vt:lpstr>
      <vt:lpstr>'T 4.6'!Zone_d_impression</vt:lpstr>
      <vt:lpstr>'T 4.7'!Zone_d_impression</vt:lpstr>
      <vt:lpstr>'T 4.8'!Zone_d_impression</vt:lpstr>
      <vt:lpstr>'T 4.9'!Zone_d_impression</vt:lpstr>
      <vt:lpstr>'T 5.1'!Zone_d_impression</vt:lpstr>
      <vt:lpstr>'T 5.2'!Zone_d_impression</vt:lpstr>
      <vt:lpstr>'T 5.3'!Zone_d_impression</vt:lpstr>
      <vt:lpstr>'T 5.4'!Zone_d_impression</vt:lpstr>
      <vt:lpstr>'T 5.5'!Zone_d_impression</vt:lpstr>
      <vt:lpstr>'T 5.6'!Zone_d_impression</vt:lpstr>
      <vt:lpstr>'T 6.1'!Zone_d_impression</vt:lpstr>
      <vt:lpstr>'T 6.2'!Zone_d_impression</vt:lpstr>
      <vt:lpstr>'T 6.3'!Zone_d_impression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LEFORESTIER</dc:creator>
  <cp:lastModifiedBy>LEFORESTIER Guillaume</cp:lastModifiedBy>
  <cp:lastPrinted>2023-02-20T12:59:01Z</cp:lastPrinted>
  <dcterms:created xsi:type="dcterms:W3CDTF">2012-01-25T10:12:26Z</dcterms:created>
  <dcterms:modified xsi:type="dcterms:W3CDTF">2023-02-20T13:06:11Z</dcterms:modified>
</cp:coreProperties>
</file>